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SAC SV\02. PRD a partir de 29.05.2026\18. BVES\"/>
    </mc:Choice>
  </mc:AlternateContent>
  <xr:revisionPtr revIDLastSave="0" documentId="13_ncr:1_{29CE3962-0651-4CA8-9006-6D5DBF016546}" xr6:coauthVersionLast="47" xr6:coauthVersionMax="47" xr10:uidLastSave="{00000000-0000-0000-0000-000000000000}"/>
  <bookViews>
    <workbookView xWindow="-108" yWindow="-108" windowWidth="23256" windowHeight="13896" xr2:uid="{E7D1F116-2435-40F1-985D-5D2765427FA6}"/>
  </bookViews>
  <sheets>
    <sheet name="CON_00006_ERI" sheetId="1" r:id="rId1"/>
    <sheet name="CON_00007_ES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C26" i="2" s="1"/>
  <c r="C20" i="2"/>
  <c r="C21" i="2" s="1"/>
  <c r="C27" i="2" s="1"/>
  <c r="D21" i="1"/>
  <c r="D13" i="1"/>
  <c r="D12" i="1"/>
  <c r="D14" i="1" s="1"/>
  <c r="D7" i="1"/>
  <c r="D10" i="1" s="1"/>
  <c r="D11" i="1" s="1"/>
  <c r="D4" i="1"/>
  <c r="D16" i="1" l="1"/>
  <c r="D22" i="1" s="1"/>
  <c r="D24" i="1" s="1"/>
</calcChain>
</file>

<file path=xl/sharedStrings.xml><?xml version="1.0" encoding="utf-8"?>
<sst xmlns="http://schemas.openxmlformats.org/spreadsheetml/2006/main" count="48" uniqueCount="48">
  <si>
    <t>SOCIEDAD DE AHORRO Y CRÉDITO LAFISE, SOCIEDAD ANÓNIMA
Estado de Resultados Integral
Del 01 de enero al 31 de agosto de 2026
(Expresado en dólares de los Estados Unidos)</t>
  </si>
  <si>
    <t>Ingresos por intereses</t>
  </si>
  <si>
    <t>Activos financieros a costo amortizado</t>
  </si>
  <si>
    <t>Cartera de préstamos</t>
  </si>
  <si>
    <t>(Gastos por intereses)</t>
  </si>
  <si>
    <t>(Depósitos)</t>
  </si>
  <si>
    <t>(Otros gastos por intereses)</t>
  </si>
  <si>
    <t>INGRESOS POR INTERESES NETOS</t>
  </si>
  <si>
    <t>INGRESOS INTERESES, DESPUÉS DE CARGOS POR DETERIORO</t>
  </si>
  <si>
    <t>Ingresos por comisiones y honorarios</t>
  </si>
  <si>
    <t>(Gastos por comisiones y honorarios)</t>
  </si>
  <si>
    <t>INGRESOS POR COMISIONES Y HONORARIOS, NETOS</t>
  </si>
  <si>
    <t>Otros ingresos (gastos) financieros</t>
  </si>
  <si>
    <t>TOTAL INGRESOS NETOS</t>
  </si>
  <si>
    <t>(Gastos de administración)</t>
  </si>
  <si>
    <t>(Gastos de funcionarios y empleados)</t>
  </si>
  <si>
    <t>(Gastos generales)</t>
  </si>
  <si>
    <t>(Gastos de depreciación y amortización)</t>
  </si>
  <si>
    <t>Total gastos</t>
  </si>
  <si>
    <t>UTILIDAD (PÉRDIDA) ANTES DE IMPUESTO</t>
  </si>
  <si>
    <t>Gastos por impuestos sobre las ganancias</t>
  </si>
  <si>
    <t>UTILIDAD (PÉRDIDA) DEL EJERCICIO</t>
  </si>
  <si>
    <t>SOCIEDAD DE AHORRO Y CRÉDITO LAFISE, SOCIEDAD ANÓNIMA
Estado de Situación Financiera
Saldos al 31 de agosto de 2026
(Expresado en dólares de los Estados Unidos de América)</t>
  </si>
  <si>
    <t>ACTIVO</t>
  </si>
  <si>
    <t>Efectivo y equivalentes de efectivo</t>
  </si>
  <si>
    <t>Instrumentos financieros de inversión (neto)</t>
  </si>
  <si>
    <t>A Costo amortizado</t>
  </si>
  <si>
    <t>Instrumentos Financieros Restringidos</t>
  </si>
  <si>
    <t>Cartera de créditos (neta)</t>
  </si>
  <si>
    <t>Créditos vigentes a un año plazo</t>
  </si>
  <si>
    <t>Créditos vigentes a más de un año plazo</t>
  </si>
  <si>
    <t>Cuentas por cobrar (neto)</t>
  </si>
  <si>
    <t>Activos físicos e intangibles (neto)</t>
  </si>
  <si>
    <t>Otros Activos</t>
  </si>
  <si>
    <t>Total Activos</t>
  </si>
  <si>
    <t>PASIVO</t>
  </si>
  <si>
    <t>Pasivos financieros a costo amortizado (neto)</t>
  </si>
  <si>
    <t>Depósitos</t>
  </si>
  <si>
    <t>Operaciones con pacto de retrocompra</t>
  </si>
  <si>
    <t>Cuentas por pagar</t>
  </si>
  <si>
    <t>Otros pasivos</t>
  </si>
  <si>
    <t>Total Pasivos</t>
  </si>
  <si>
    <t>PATRIMONIO NETO</t>
  </si>
  <si>
    <t>Capital Social</t>
  </si>
  <si>
    <t>Resultados por aplicar</t>
  </si>
  <si>
    <t>Utilidades (Pérdidas) del presente ejercicio</t>
  </si>
  <si>
    <t>Total patrimonio</t>
  </si>
  <si>
    <t>Total Pasivo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</si>
</sst>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\-"/>
    <numFmt numFmtId="165" formatCode="[$-10409]#,##0.00"/>
  </numFmts>
  <fonts count="9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 applyAlignment="1">
      <alignment vertical="top" wrapText="1" readingOrder="1"/>
    </xf>
    <xf numFmtId="0" fontId="2" fillId="0" borderId="0" xfId="1" applyFont="1"/>
    <xf numFmtId="0" fontId="3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vertical="top" wrapText="1" readingOrder="1"/>
    </xf>
    <xf numFmtId="0" fontId="5" fillId="0" borderId="0" xfId="1" applyFont="1" applyAlignment="1">
      <alignment horizontal="left" vertical="top" wrapText="1" indent="2" readingOrder="1"/>
    </xf>
    <xf numFmtId="164" fontId="6" fillId="0" borderId="0" xfId="1" applyNumberFormat="1" applyFont="1" applyAlignment="1">
      <alignment horizontal="right" vertical="top" wrapText="1" readingOrder="1"/>
    </xf>
    <xf numFmtId="4" fontId="2" fillId="0" borderId="0" xfId="1" applyNumberFormat="1" applyFont="1"/>
    <xf numFmtId="0" fontId="5" fillId="0" borderId="0" xfId="1" applyFont="1" applyAlignment="1">
      <alignment vertical="top" wrapText="1" readingOrder="1"/>
    </xf>
    <xf numFmtId="164" fontId="4" fillId="0" borderId="1" xfId="1" applyNumberFormat="1" applyFont="1" applyBorder="1" applyAlignment="1">
      <alignment horizontal="right" vertical="top" wrapText="1" readingOrder="1"/>
    </xf>
    <xf numFmtId="164" fontId="6" fillId="0" borderId="1" xfId="1" applyNumberFormat="1" applyFont="1" applyBorder="1" applyAlignment="1">
      <alignment horizontal="right" vertical="top" wrapText="1" readingOrder="1"/>
    </xf>
    <xf numFmtId="0" fontId="7" fillId="0" borderId="0" xfId="1" applyFont="1"/>
    <xf numFmtId="164" fontId="4" fillId="0" borderId="2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vertical="top" wrapText="1" readingOrder="1"/>
    </xf>
    <xf numFmtId="165" fontId="5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/>
    </xf>
    <xf numFmtId="165" fontId="5" fillId="0" borderId="0" xfId="1" applyNumberFormat="1" applyFont="1" applyAlignment="1">
      <alignment vertical="top" wrapText="1" readingOrder="1"/>
    </xf>
    <xf numFmtId="165" fontId="3" fillId="0" borderId="2" xfId="1" applyNumberFormat="1" applyFont="1" applyBorder="1" applyAlignment="1">
      <alignment vertical="top" wrapText="1" readingOrder="1"/>
    </xf>
    <xf numFmtId="0" fontId="7" fillId="0" borderId="0" xfId="1" applyFont="1" applyAlignment="1">
      <alignment vertical="top" wrapText="1"/>
    </xf>
    <xf numFmtId="165" fontId="3" fillId="0" borderId="1" xfId="1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F6A186E9-E406-4888-93B0-A4695EF4E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1392555</xdr:colOff>
      <xdr:row>35</xdr:row>
      <xdr:rowOff>133350</xdr:rowOff>
    </xdr:from>
    <xdr:to>
      <xdr:col>2</xdr:col>
      <xdr:colOff>165733</xdr:colOff>
      <xdr:row>38</xdr:row>
      <xdr:rowOff>53341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8C79FA6-0EB9-46EC-9E76-2632526F3246}"/>
            </a:ext>
          </a:extLst>
        </xdr:cNvPr>
        <xdr:cNvSpPr txBox="1"/>
      </xdr:nvSpPr>
      <xdr:spPr>
        <a:xfrm>
          <a:off x="1499235" y="7174230"/>
          <a:ext cx="2948938" cy="4686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Roberto José Zamora Terán</a:t>
          </a:r>
        </a:p>
        <a:p>
          <a:pPr algn="ctr"/>
          <a:r>
            <a:rPr lang="es-SV" sz="1100" b="0" baseline="0"/>
            <a:t>Director Secretario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29</xdr:row>
      <xdr:rowOff>83820</xdr:rowOff>
    </xdr:from>
    <xdr:to>
      <xdr:col>1</xdr:col>
      <xdr:colOff>2280283</xdr:colOff>
      <xdr:row>32</xdr:row>
      <xdr:rowOff>5716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3BF067E-42AF-4792-BBF7-3668A8C4C5EB}"/>
            </a:ext>
          </a:extLst>
        </xdr:cNvPr>
        <xdr:cNvSpPr txBox="1"/>
      </xdr:nvSpPr>
      <xdr:spPr>
        <a:xfrm>
          <a:off x="30480" y="6027420"/>
          <a:ext cx="2356483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Robert Joseph Zamora Llanes</a:t>
          </a:r>
        </a:p>
        <a:p>
          <a:pPr algn="ctr"/>
          <a:r>
            <a:rPr lang="es-SV" sz="1100" b="0" baseline="0"/>
            <a:t>Director Presidente</a:t>
          </a:r>
          <a:endParaRPr lang="es-SV" sz="1100" b="0"/>
        </a:p>
      </xdr:txBody>
    </xdr:sp>
    <xdr:clientData/>
  </xdr:twoCellAnchor>
  <xdr:twoCellAnchor>
    <xdr:from>
      <xdr:col>1</xdr:col>
      <xdr:colOff>3383280</xdr:colOff>
      <xdr:row>42</xdr:row>
      <xdr:rowOff>76200</xdr:rowOff>
    </xdr:from>
    <xdr:to>
      <xdr:col>4</xdr:col>
      <xdr:colOff>291463</xdr:colOff>
      <xdr:row>44</xdr:row>
      <xdr:rowOff>180976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891C09A-5E4E-4282-819B-291706AA27D1}"/>
            </a:ext>
          </a:extLst>
        </xdr:cNvPr>
        <xdr:cNvSpPr txBox="1"/>
      </xdr:nvSpPr>
      <xdr:spPr>
        <a:xfrm>
          <a:off x="3489960" y="8397240"/>
          <a:ext cx="2950843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Dolores Guadalupe</a:t>
          </a:r>
          <a:r>
            <a:rPr lang="es-SV" sz="1100" b="0" baseline="0"/>
            <a:t> Orellana Romero</a:t>
          </a:r>
        </a:p>
        <a:p>
          <a:pPr algn="ctr"/>
          <a:r>
            <a:rPr lang="es-SV" sz="1100" b="0" baseline="0"/>
            <a:t>Contador General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42</xdr:row>
      <xdr:rowOff>83820</xdr:rowOff>
    </xdr:from>
    <xdr:to>
      <xdr:col>1</xdr:col>
      <xdr:colOff>2280283</xdr:colOff>
      <xdr:row>45</xdr:row>
      <xdr:rowOff>5716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DB6E782-5B33-4197-8737-6C8E06E2EC82}"/>
            </a:ext>
          </a:extLst>
        </xdr:cNvPr>
        <xdr:cNvSpPr txBox="1"/>
      </xdr:nvSpPr>
      <xdr:spPr>
        <a:xfrm>
          <a:off x="30480" y="8404860"/>
          <a:ext cx="2356483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Luis Carlos Parker López</a:t>
          </a:r>
        </a:p>
        <a:p>
          <a:pPr algn="ctr"/>
          <a:r>
            <a:rPr lang="es-SV" sz="1100" b="0" baseline="0"/>
            <a:t>Gerente General</a:t>
          </a:r>
          <a:endParaRPr lang="es-SV" sz="1100" b="0"/>
        </a:p>
      </xdr:txBody>
    </xdr:sp>
    <xdr:clientData/>
  </xdr:twoCellAnchor>
  <xdr:twoCellAnchor>
    <xdr:from>
      <xdr:col>1</xdr:col>
      <xdr:colOff>3741420</xdr:colOff>
      <xdr:row>29</xdr:row>
      <xdr:rowOff>97155</xdr:rowOff>
    </xdr:from>
    <xdr:to>
      <xdr:col>4</xdr:col>
      <xdr:colOff>55243</xdr:colOff>
      <xdr:row>32</xdr:row>
      <xdr:rowOff>28576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5F38CCB-02CE-4AAF-8EAD-D3915FD8B1CF}"/>
            </a:ext>
          </a:extLst>
        </xdr:cNvPr>
        <xdr:cNvSpPr txBox="1"/>
      </xdr:nvSpPr>
      <xdr:spPr>
        <a:xfrm>
          <a:off x="3848100" y="6040755"/>
          <a:ext cx="2356483" cy="4800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Sandra María Munguía Palomo</a:t>
          </a:r>
        </a:p>
        <a:p>
          <a:pPr algn="ctr"/>
          <a:r>
            <a:rPr lang="es-SV" sz="1100" b="0" baseline="0"/>
            <a:t>Directora Vicepresidente</a:t>
          </a:r>
          <a:endParaRPr lang="es-SV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1392555</xdr:colOff>
      <xdr:row>37</xdr:row>
      <xdr:rowOff>133350</xdr:rowOff>
    </xdr:from>
    <xdr:to>
      <xdr:col>2</xdr:col>
      <xdr:colOff>165733</xdr:colOff>
      <xdr:row>40</xdr:row>
      <xdr:rowOff>53341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723B2D3-F1BE-4396-8FD7-C3A3E57F5FE7}"/>
            </a:ext>
          </a:extLst>
        </xdr:cNvPr>
        <xdr:cNvSpPr txBox="1"/>
      </xdr:nvSpPr>
      <xdr:spPr>
        <a:xfrm>
          <a:off x="1400175" y="7631430"/>
          <a:ext cx="3634738" cy="4686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Roberto José Zamora Terán</a:t>
          </a:r>
        </a:p>
        <a:p>
          <a:pPr algn="ctr"/>
          <a:r>
            <a:rPr lang="es-SV" sz="1100" b="0" baseline="0"/>
            <a:t>Director Secretario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31</xdr:row>
      <xdr:rowOff>83820</xdr:rowOff>
    </xdr:from>
    <xdr:to>
      <xdr:col>1</xdr:col>
      <xdr:colOff>2280283</xdr:colOff>
      <xdr:row>34</xdr:row>
      <xdr:rowOff>5716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C6352D5-1E50-4DEE-A9A1-DB3C0BD8A9EC}"/>
            </a:ext>
          </a:extLst>
        </xdr:cNvPr>
        <xdr:cNvSpPr txBox="1"/>
      </xdr:nvSpPr>
      <xdr:spPr>
        <a:xfrm>
          <a:off x="7620" y="6484620"/>
          <a:ext cx="2280283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Robert Joseph Zamora Llanes</a:t>
          </a:r>
        </a:p>
        <a:p>
          <a:pPr algn="ctr"/>
          <a:r>
            <a:rPr lang="es-SV" sz="1100" b="0" baseline="0"/>
            <a:t>Director Presidente</a:t>
          </a:r>
          <a:endParaRPr lang="es-SV" sz="1100" b="0"/>
        </a:p>
      </xdr:txBody>
    </xdr:sp>
    <xdr:clientData/>
  </xdr:twoCellAnchor>
  <xdr:twoCellAnchor>
    <xdr:from>
      <xdr:col>1</xdr:col>
      <xdr:colOff>3383281</xdr:colOff>
      <xdr:row>44</xdr:row>
      <xdr:rowOff>76200</xdr:rowOff>
    </xdr:from>
    <xdr:to>
      <xdr:col>3</xdr:col>
      <xdr:colOff>152400</xdr:colOff>
      <xdr:row>48</xdr:row>
      <xdr:rowOff>137160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6F6814E-8F35-4DD8-A31E-3549E382B686}"/>
            </a:ext>
          </a:extLst>
        </xdr:cNvPr>
        <xdr:cNvSpPr txBox="1"/>
      </xdr:nvSpPr>
      <xdr:spPr>
        <a:xfrm>
          <a:off x="3390901" y="8854440"/>
          <a:ext cx="2910839" cy="792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Dolores Guadalupe</a:t>
          </a:r>
          <a:r>
            <a:rPr lang="es-SV" sz="1100" b="0" baseline="0"/>
            <a:t> Orellana Romero</a:t>
          </a:r>
        </a:p>
        <a:p>
          <a:pPr algn="ctr"/>
          <a:r>
            <a:rPr lang="es-SV" sz="1100" b="0" baseline="0"/>
            <a:t>Contador General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44</xdr:row>
      <xdr:rowOff>83820</xdr:rowOff>
    </xdr:from>
    <xdr:to>
      <xdr:col>1</xdr:col>
      <xdr:colOff>2280283</xdr:colOff>
      <xdr:row>47</xdr:row>
      <xdr:rowOff>5716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CEA9CEC-2338-42ED-8DEC-C5C5CAA044E9}"/>
            </a:ext>
          </a:extLst>
        </xdr:cNvPr>
        <xdr:cNvSpPr txBox="1"/>
      </xdr:nvSpPr>
      <xdr:spPr>
        <a:xfrm>
          <a:off x="7620" y="8862060"/>
          <a:ext cx="2280283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Luis Carlos Parker López</a:t>
          </a:r>
        </a:p>
        <a:p>
          <a:pPr algn="ctr"/>
          <a:r>
            <a:rPr lang="es-SV" sz="1100" b="0" baseline="0"/>
            <a:t>Gerente General</a:t>
          </a:r>
          <a:endParaRPr lang="es-SV" sz="1100" b="0"/>
        </a:p>
      </xdr:txBody>
    </xdr:sp>
    <xdr:clientData/>
  </xdr:twoCellAnchor>
  <xdr:twoCellAnchor>
    <xdr:from>
      <xdr:col>1</xdr:col>
      <xdr:colOff>3741420</xdr:colOff>
      <xdr:row>31</xdr:row>
      <xdr:rowOff>97155</xdr:rowOff>
    </xdr:from>
    <xdr:to>
      <xdr:col>2</xdr:col>
      <xdr:colOff>1234439</xdr:colOff>
      <xdr:row>34</xdr:row>
      <xdr:rowOff>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AA70E26-9CA1-4EAA-8AD9-526E8FD0091B}"/>
            </a:ext>
          </a:extLst>
        </xdr:cNvPr>
        <xdr:cNvSpPr txBox="1"/>
      </xdr:nvSpPr>
      <xdr:spPr>
        <a:xfrm>
          <a:off x="3749040" y="6497955"/>
          <a:ext cx="2354579" cy="4514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Sandra María Munguía Palomo</a:t>
          </a:r>
        </a:p>
        <a:p>
          <a:pPr algn="ctr"/>
          <a:r>
            <a:rPr lang="es-SV" sz="1100" b="0" baseline="0"/>
            <a:t>Directora Vicepresidente</a:t>
          </a:r>
          <a:endParaRPr lang="es-SV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3427-3F4E-4D3D-A45E-7C1C3B17203A}">
  <sheetPr>
    <pageSetUpPr fitToPage="1"/>
  </sheetPr>
  <dimension ref="B1:F45"/>
  <sheetViews>
    <sheetView showGridLines="0" tabSelected="1" workbookViewId="0">
      <selection activeCell="G45" sqref="G45"/>
    </sheetView>
  </sheetViews>
  <sheetFormatPr baseColWidth="10" defaultRowHeight="14.4" x14ac:dyDescent="0.3"/>
  <cols>
    <col min="1" max="1" width="1.5546875" style="1" customWidth="1"/>
    <col min="2" max="2" width="60.88671875" style="1" customWidth="1"/>
    <col min="3" max="3" width="4.44140625" style="1" customWidth="1"/>
    <col min="4" max="4" width="22.77734375" style="1" customWidth="1"/>
    <col min="5" max="5" width="10.77734375" style="1" customWidth="1"/>
    <col min="6" max="16384" width="11.5546875" style="1"/>
  </cols>
  <sheetData>
    <row r="1" spans="2:5" ht="14.1" customHeight="1" x14ac:dyDescent="0.3"/>
    <row r="2" spans="2:5" ht="66" customHeight="1" x14ac:dyDescent="0.3">
      <c r="B2" s="2" t="s">
        <v>0</v>
      </c>
      <c r="C2" s="3"/>
    </row>
    <row r="3" spans="2:5" ht="12.6" customHeight="1" x14ac:dyDescent="0.3"/>
    <row r="4" spans="2:5" x14ac:dyDescent="0.3">
      <c r="B4" s="4" t="s">
        <v>1</v>
      </c>
      <c r="D4" s="5">
        <f>D5+D6</f>
        <v>111551.34</v>
      </c>
    </row>
    <row r="5" spans="2:5" x14ac:dyDescent="0.3">
      <c r="B5" s="6" t="s">
        <v>2</v>
      </c>
      <c r="D5" s="7">
        <v>109516.53</v>
      </c>
    </row>
    <row r="6" spans="2:5" x14ac:dyDescent="0.3">
      <c r="B6" s="6" t="s">
        <v>3</v>
      </c>
      <c r="D6" s="7">
        <v>2034.81</v>
      </c>
      <c r="E6" s="8"/>
    </row>
    <row r="7" spans="2:5" x14ac:dyDescent="0.3">
      <c r="B7" s="4" t="s">
        <v>4</v>
      </c>
      <c r="D7" s="5">
        <f>D8+D9</f>
        <v>-13535.919999999998</v>
      </c>
    </row>
    <row r="8" spans="2:5" x14ac:dyDescent="0.3">
      <c r="B8" s="6" t="s">
        <v>5</v>
      </c>
      <c r="D8" s="7">
        <v>-3254.71</v>
      </c>
    </row>
    <row r="9" spans="2:5" x14ac:dyDescent="0.3">
      <c r="B9" s="6" t="s">
        <v>6</v>
      </c>
      <c r="D9" s="7">
        <v>-10281.209999999999</v>
      </c>
    </row>
    <row r="10" spans="2:5" x14ac:dyDescent="0.3">
      <c r="B10" s="4" t="s">
        <v>7</v>
      </c>
      <c r="D10" s="5">
        <f>D4+D7</f>
        <v>98015.42</v>
      </c>
    </row>
    <row r="11" spans="2:5" x14ac:dyDescent="0.3">
      <c r="B11" s="4" t="s">
        <v>8</v>
      </c>
      <c r="D11" s="5">
        <f>D10</f>
        <v>98015.42</v>
      </c>
    </row>
    <row r="12" spans="2:5" x14ac:dyDescent="0.3">
      <c r="B12" s="9" t="s">
        <v>9</v>
      </c>
      <c r="D12" s="7">
        <f>6+1444.3</f>
        <v>1450.3</v>
      </c>
    </row>
    <row r="13" spans="2:5" x14ac:dyDescent="0.3">
      <c r="B13" s="9" t="s">
        <v>10</v>
      </c>
      <c r="D13" s="7">
        <f>-2987.62-50-2061.66</f>
        <v>-5099.28</v>
      </c>
    </row>
    <row r="14" spans="2:5" x14ac:dyDescent="0.3">
      <c r="B14" s="4" t="s">
        <v>11</v>
      </c>
      <c r="D14" s="5">
        <f>D12+D13</f>
        <v>-3648.9799999999996</v>
      </c>
    </row>
    <row r="15" spans="2:5" x14ac:dyDescent="0.3">
      <c r="B15" s="9" t="s">
        <v>12</v>
      </c>
      <c r="D15" s="7">
        <v>0.01</v>
      </c>
    </row>
    <row r="16" spans="2:5" x14ac:dyDescent="0.3">
      <c r="B16" s="4" t="s">
        <v>13</v>
      </c>
      <c r="D16" s="10">
        <f>D11+D14+D15</f>
        <v>94366.45</v>
      </c>
    </row>
    <row r="17" spans="2:6" x14ac:dyDescent="0.3">
      <c r="B17" s="4" t="s">
        <v>14</v>
      </c>
      <c r="D17" s="5">
        <v>-339408.85</v>
      </c>
    </row>
    <row r="18" spans="2:6" x14ac:dyDescent="0.3">
      <c r="B18" s="6" t="s">
        <v>15</v>
      </c>
      <c r="D18" s="7">
        <v>-339408.85</v>
      </c>
    </row>
    <row r="19" spans="2:6" x14ac:dyDescent="0.3">
      <c r="B19" s="9" t="s">
        <v>16</v>
      </c>
      <c r="D19" s="7">
        <v>-145666.42000000001</v>
      </c>
    </row>
    <row r="20" spans="2:6" x14ac:dyDescent="0.3">
      <c r="B20" s="9" t="s">
        <v>17</v>
      </c>
      <c r="D20" s="11">
        <v>-22027.279999999999</v>
      </c>
    </row>
    <row r="21" spans="2:6" x14ac:dyDescent="0.3">
      <c r="B21" s="9" t="s">
        <v>18</v>
      </c>
      <c r="D21" s="7">
        <f>D17+D19+D20</f>
        <v>-507102.55000000005</v>
      </c>
    </row>
    <row r="22" spans="2:6" x14ac:dyDescent="0.3">
      <c r="B22" s="4" t="s">
        <v>19</v>
      </c>
      <c r="C22" s="12"/>
      <c r="D22" s="5">
        <f>D16+D21</f>
        <v>-412736.10000000003</v>
      </c>
      <c r="F22" s="8"/>
    </row>
    <row r="23" spans="2:6" x14ac:dyDescent="0.3">
      <c r="B23" s="9" t="s">
        <v>20</v>
      </c>
      <c r="D23" s="11">
        <v>0</v>
      </c>
      <c r="F23" s="8"/>
    </row>
    <row r="24" spans="2:6" ht="15" thickBot="1" x14ac:dyDescent="0.35">
      <c r="B24" s="4" t="s">
        <v>21</v>
      </c>
      <c r="C24" s="12"/>
      <c r="D24" s="13">
        <f>D22+D23</f>
        <v>-412736.10000000003</v>
      </c>
    </row>
    <row r="25" spans="2:6" ht="15" thickTop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</sheetData>
  <mergeCells count="1">
    <mergeCell ref="B2:C2"/>
  </mergeCells>
  <pageMargins left="1" right="1" top="1" bottom="1" header="1" footer="1"/>
  <pageSetup scale="8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6C0D4-26F3-46B5-BD5C-BD55609DB931}">
  <sheetPr>
    <pageSetUpPr fitToPage="1"/>
  </sheetPr>
  <dimension ref="B1:D47"/>
  <sheetViews>
    <sheetView showGridLines="0" zoomScaleNormal="100" workbookViewId="0">
      <selection activeCell="G34" sqref="G34"/>
    </sheetView>
  </sheetViews>
  <sheetFormatPr baseColWidth="10" defaultRowHeight="14.4" x14ac:dyDescent="0.3"/>
  <cols>
    <col min="1" max="1" width="3.44140625" style="1" customWidth="1"/>
    <col min="2" max="2" width="70.88671875" style="1" customWidth="1"/>
    <col min="3" max="3" width="18.6640625" style="1" customWidth="1"/>
    <col min="4" max="4" width="23" style="1" customWidth="1"/>
    <col min="5" max="5" width="5.77734375" style="1" customWidth="1"/>
    <col min="6" max="16384" width="11.5546875" style="1"/>
  </cols>
  <sheetData>
    <row r="1" spans="2:4" ht="75.599999999999994" customHeight="1" x14ac:dyDescent="0.3">
      <c r="B1" s="14" t="s">
        <v>22</v>
      </c>
      <c r="C1" s="3"/>
    </row>
    <row r="2" spans="2:4" ht="8.4" customHeight="1" x14ac:dyDescent="0.3"/>
    <row r="3" spans="2:4" x14ac:dyDescent="0.3">
      <c r="B3" s="9" t="s">
        <v>23</v>
      </c>
      <c r="C3" s="15"/>
      <c r="D3" s="16"/>
    </row>
    <row r="4" spans="2:4" x14ac:dyDescent="0.3">
      <c r="B4" s="4" t="s">
        <v>24</v>
      </c>
      <c r="C4" s="17">
        <v>7809283.21</v>
      </c>
      <c r="D4" s="18"/>
    </row>
    <row r="5" spans="2:4" x14ac:dyDescent="0.3">
      <c r="B5" s="4" t="s">
        <v>25</v>
      </c>
      <c r="C5" s="17">
        <v>3653224.38</v>
      </c>
      <c r="D5" s="18"/>
    </row>
    <row r="6" spans="2:4" x14ac:dyDescent="0.3">
      <c r="B6" s="6" t="s">
        <v>26</v>
      </c>
      <c r="C6" s="19">
        <v>3653224.38</v>
      </c>
      <c r="D6" s="18"/>
    </row>
    <row r="7" spans="2:4" x14ac:dyDescent="0.3">
      <c r="B7" s="4" t="s">
        <v>27</v>
      </c>
      <c r="C7" s="17">
        <v>8500000</v>
      </c>
      <c r="D7" s="18"/>
    </row>
    <row r="8" spans="2:4" x14ac:dyDescent="0.3">
      <c r="B8" s="4" t="s">
        <v>28</v>
      </c>
      <c r="C8" s="17">
        <v>1466715.81</v>
      </c>
      <c r="D8" s="18"/>
    </row>
    <row r="9" spans="2:4" x14ac:dyDescent="0.3">
      <c r="B9" s="6" t="s">
        <v>29</v>
      </c>
      <c r="C9" s="19">
        <v>1401534.21</v>
      </c>
      <c r="D9" s="18"/>
    </row>
    <row r="10" spans="2:4" x14ac:dyDescent="0.3">
      <c r="B10" s="6" t="s">
        <v>30</v>
      </c>
      <c r="C10" s="19">
        <v>65181.599999999999</v>
      </c>
      <c r="D10" s="18"/>
    </row>
    <row r="11" spans="2:4" x14ac:dyDescent="0.3">
      <c r="B11" s="4" t="s">
        <v>31</v>
      </c>
      <c r="C11" s="17">
        <v>131001.42</v>
      </c>
      <c r="D11" s="18"/>
    </row>
    <row r="12" spans="2:4" x14ac:dyDescent="0.3">
      <c r="B12" s="4" t="s">
        <v>32</v>
      </c>
      <c r="C12" s="17">
        <v>1115334.51</v>
      </c>
      <c r="D12" s="18"/>
    </row>
    <row r="13" spans="2:4" x14ac:dyDescent="0.3">
      <c r="B13" s="4" t="s">
        <v>33</v>
      </c>
      <c r="C13" s="17">
        <v>38603.910000000003</v>
      </c>
      <c r="D13" s="18"/>
    </row>
    <row r="14" spans="2:4" ht="15" thickBot="1" x14ac:dyDescent="0.35">
      <c r="B14" s="4" t="s">
        <v>34</v>
      </c>
      <c r="C14" s="20">
        <v>22714163.239999998</v>
      </c>
      <c r="D14" s="21"/>
    </row>
    <row r="15" spans="2:4" ht="15" thickTop="1" x14ac:dyDescent="0.3">
      <c r="B15" s="9" t="s">
        <v>35</v>
      </c>
      <c r="C15" s="19"/>
      <c r="D15" s="18"/>
    </row>
    <row r="16" spans="2:4" x14ac:dyDescent="0.3">
      <c r="B16" s="4" t="s">
        <v>36</v>
      </c>
      <c r="C16" s="17">
        <v>17017217.050000001</v>
      </c>
      <c r="D16" s="18"/>
    </row>
    <row r="17" spans="2:4" x14ac:dyDescent="0.3">
      <c r="B17" s="6" t="s">
        <v>37</v>
      </c>
      <c r="C17" s="19">
        <v>8517217.0500000007</v>
      </c>
      <c r="D17" s="18"/>
    </row>
    <row r="18" spans="2:4" x14ac:dyDescent="0.3">
      <c r="B18" s="6" t="s">
        <v>38</v>
      </c>
      <c r="C18" s="19">
        <v>8500000</v>
      </c>
      <c r="D18" s="18"/>
    </row>
    <row r="19" spans="2:4" x14ac:dyDescent="0.3">
      <c r="B19" s="4" t="s">
        <v>39</v>
      </c>
      <c r="C19" s="17">
        <v>69886.42</v>
      </c>
      <c r="D19" s="18"/>
    </row>
    <row r="20" spans="2:4" x14ac:dyDescent="0.3">
      <c r="B20" s="4" t="s">
        <v>40</v>
      </c>
      <c r="C20" s="22">
        <f>35860.87+3935</f>
        <v>39795.870000000003</v>
      </c>
      <c r="D20" s="18"/>
    </row>
    <row r="21" spans="2:4" x14ac:dyDescent="0.3">
      <c r="B21" s="4" t="s">
        <v>41</v>
      </c>
      <c r="C21" s="17">
        <f>C16+C19+C20</f>
        <v>17126899.340000004</v>
      </c>
      <c r="D21" s="21"/>
    </row>
    <row r="22" spans="2:4" x14ac:dyDescent="0.3">
      <c r="B22" s="9" t="s">
        <v>42</v>
      </c>
      <c r="C22" s="19"/>
      <c r="D22" s="18"/>
    </row>
    <row r="23" spans="2:4" x14ac:dyDescent="0.3">
      <c r="B23" s="4" t="s">
        <v>43</v>
      </c>
      <c r="C23" s="17">
        <v>6000000</v>
      </c>
      <c r="D23" s="18"/>
    </row>
    <row r="24" spans="2:4" x14ac:dyDescent="0.3">
      <c r="B24" s="4" t="s">
        <v>44</v>
      </c>
      <c r="C24" s="5">
        <f>C25</f>
        <v>-412736.1</v>
      </c>
      <c r="D24" s="18"/>
    </row>
    <row r="25" spans="2:4" x14ac:dyDescent="0.3">
      <c r="B25" s="6" t="s">
        <v>45</v>
      </c>
      <c r="C25" s="7">
        <v>-412736.1</v>
      </c>
      <c r="D25" s="18"/>
    </row>
    <row r="26" spans="2:4" x14ac:dyDescent="0.3">
      <c r="B26" s="4" t="s">
        <v>46</v>
      </c>
      <c r="C26" s="17">
        <f>C23+C24</f>
        <v>5587263.9000000004</v>
      </c>
      <c r="D26" s="21"/>
    </row>
    <row r="27" spans="2:4" ht="15" thickBot="1" x14ac:dyDescent="0.35">
      <c r="B27" s="4" t="s">
        <v>47</v>
      </c>
      <c r="C27" s="20">
        <f>C21+C26</f>
        <v>22714163.240000002</v>
      </c>
      <c r="D27" s="21"/>
    </row>
    <row r="28" spans="2:4" ht="15" thickTop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</sheetData>
  <mergeCells count="2">
    <mergeCell ref="B1:C1"/>
    <mergeCell ref="C3:D3"/>
  </mergeCells>
  <pageMargins left="1.05" right="0.14000000000000001" top="1" bottom="1" header="1" footer="1"/>
  <pageSetup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CON_00006_ERI</vt:lpstr>
      <vt:lpstr>CON_00007_ESF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Guadalupe Orellana Romero- LAFISE El Salvador</dc:creator>
  <cp:lastModifiedBy>Dolores Guadalupe Orellana Romero- LAFISE El Salvador</cp:lastModifiedBy>
  <cp:lastPrinted>2026-10-03T02:19:35Z</cp:lastPrinted>
  <dcterms:created xsi:type="dcterms:W3CDTF">2026-10-03T02:16:38Z</dcterms:created>
  <dcterms:modified xsi:type="dcterms:W3CDTF">2026-10-03T02:20:09Z</dcterms:modified>
</cp:coreProperties>
</file>