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BOLSA" sheetId="1" r:id="rId1"/>
    <sheet name="ERBOLS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BBOLSA!$A$1:$F$56</definedName>
    <definedName name="_xlnm.Print_Area" localSheetId="1">ERBOLSA!$A$1:$F$69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2" l="1"/>
  <c r="A2" i="2"/>
  <c r="A1" i="2"/>
  <c r="E51" i="1"/>
  <c r="E49" i="1"/>
  <c r="E43" i="1"/>
  <c r="E30" i="1"/>
  <c r="E17" i="1"/>
  <c r="E12" i="2" l="1"/>
  <c r="E24" i="2" s="1"/>
  <c r="E28" i="2" s="1"/>
  <c r="E46" i="1"/>
  <c r="E53" i="1" s="1"/>
  <c r="E32" i="2"/>
  <c r="E13" i="1" l="1"/>
  <c r="E37" i="2"/>
  <c r="E43" i="2" s="1"/>
  <c r="E45" i="2" s="1"/>
  <c r="E39" i="1"/>
  <c r="E54" i="1" s="1"/>
  <c r="E54" i="2" l="1"/>
  <c r="E50" i="2"/>
  <c r="E27" i="1" l="1"/>
  <c r="E55" i="1" s="1"/>
</calcChain>
</file>

<file path=xl/sharedStrings.xml><?xml version="1.0" encoding="utf-8"?>
<sst xmlns="http://schemas.openxmlformats.org/spreadsheetml/2006/main" count="99" uniqueCount="91">
  <si>
    <t>BANCO DAVIVIENDA SALVADOREÑO, S.A. y SUBSIDIARIA</t>
  </si>
  <si>
    <t>(Compañía salvadoreña Subsidiaria de Inversiones Financieras Davivienda, S.A.)</t>
  </si>
  <si>
    <t>(San Salvador, República de El Salvador)</t>
  </si>
  <si>
    <t>Estados de Situación Financiera Consolidados Intermedios (No Auditados)</t>
  </si>
  <si>
    <t>Saldos al 30 de Abril de 2026</t>
  </si>
  <si>
    <t>(Expresado en Miles de Dólares de los Estados Unidos de América)</t>
  </si>
  <si>
    <t>Activo</t>
  </si>
  <si>
    <t xml:space="preserve">Efectivo y equivalentes de efectivo </t>
  </si>
  <si>
    <t>Instrumentos financieros de inversión (neto)</t>
  </si>
  <si>
    <t xml:space="preserve">  A valor razonable con cambios en otro resultado integral (VRORI)</t>
  </si>
  <si>
    <t xml:space="preserve">  A costo amortizado</t>
  </si>
  <si>
    <t>Instrumentos financieros restringidos</t>
  </si>
  <si>
    <t>Cartera de créditos (neta)</t>
  </si>
  <si>
    <t xml:space="preserve">  Créditos vigentes a un año plazo</t>
  </si>
  <si>
    <t xml:space="preserve">  Créditos vigentes a más de un año plazo</t>
  </si>
  <si>
    <t xml:space="preserve">  Créditos vencidos</t>
  </si>
  <si>
    <t xml:space="preserve">  Estimación de pérdida por deterioro</t>
  </si>
  <si>
    <t>Cuentas por cobrar (neto)</t>
  </si>
  <si>
    <t xml:space="preserve">Activos físicos e intangibles (neto) </t>
  </si>
  <si>
    <t xml:space="preserve">Activos extraordinarios (neto) </t>
  </si>
  <si>
    <t xml:space="preserve">Inversiones en acciones (neto) </t>
  </si>
  <si>
    <t>Otros activos</t>
  </si>
  <si>
    <t>Total activos</t>
  </si>
  <si>
    <t>Pasivo</t>
  </si>
  <si>
    <t xml:space="preserve">Pasivos financieros a costo amortizado (neto) </t>
  </si>
  <si>
    <t xml:space="preserve">   Depósitos</t>
  </si>
  <si>
    <t xml:space="preserve">   Operaciones con pacto de retrocompra </t>
  </si>
  <si>
    <t xml:space="preserve">   Préstamos </t>
  </si>
  <si>
    <t>Títulos de emisión propia</t>
  </si>
  <si>
    <t xml:space="preserve">Obligaciones a la vista </t>
  </si>
  <si>
    <t>Cuentas por pagar</t>
  </si>
  <si>
    <t>Provisiones</t>
  </si>
  <si>
    <t xml:space="preserve">Otros pasivos </t>
  </si>
  <si>
    <t>Total Pasivos</t>
  </si>
  <si>
    <t>Patrimonio neto</t>
  </si>
  <si>
    <t xml:space="preserve">Capital social </t>
  </si>
  <si>
    <t>Reservas:</t>
  </si>
  <si>
    <t>De capital</t>
  </si>
  <si>
    <t>Otras reservas</t>
  </si>
  <si>
    <t>Resultados por aplicar:</t>
  </si>
  <si>
    <t xml:space="preserve">  Utilidades de ejercicios anteriores</t>
  </si>
  <si>
    <t xml:space="preserve">  Utilidades del presente ejercicio</t>
  </si>
  <si>
    <t>Patrimonio restringido:</t>
  </si>
  <si>
    <t xml:space="preserve">  Utilidades no distribuibles</t>
  </si>
  <si>
    <t>Otro resultado integral acumulado:</t>
  </si>
  <si>
    <t xml:space="preserve">  Elementos que no se reclasificarán a resultados </t>
  </si>
  <si>
    <t>Total patrimonio</t>
  </si>
  <si>
    <t>Total pasivo y patrimonio</t>
  </si>
  <si>
    <t xml:space="preserve">                 Gerardo José Simán Siri</t>
  </si>
  <si>
    <t>Ashali Julieta Baños Cortez</t>
  </si>
  <si>
    <t>Presidente Ejecutivo y Representante Legal</t>
  </si>
  <si>
    <t>Contador General</t>
  </si>
  <si>
    <t>Estados de Resultados Integrales Consolidados Intermedios (No Auditados)</t>
  </si>
  <si>
    <t>Por el período del 1 de enero al 30 de Abril de 2026</t>
  </si>
  <si>
    <t xml:space="preserve"> </t>
  </si>
  <si>
    <t>Ingresos por intereses</t>
  </si>
  <si>
    <t xml:space="preserve">   Activos financieros a valor razonable con cambios en otro resultado integral</t>
  </si>
  <si>
    <t>Activos financieros a costo amortizado</t>
  </si>
  <si>
    <t>Cartera de préstamos</t>
  </si>
  <si>
    <t>Gastos por intereses</t>
  </si>
  <si>
    <t>Depósitos</t>
  </si>
  <si>
    <t>Pasivos financieros a valor razonable con cambios en los resultados</t>
  </si>
  <si>
    <t>Préstamos</t>
  </si>
  <si>
    <t>Otros gastos por intereses</t>
  </si>
  <si>
    <t>Ingresos por intereses netos</t>
  </si>
  <si>
    <t>Ganancia por cambios en el valor razonable de activos y pasivos financieros (neta)</t>
  </si>
  <si>
    <t>Pérdida por deterioro de activos financieros de riesgo crediticio (neta)</t>
  </si>
  <si>
    <t>Ganancia por reversión de deterioro de otros activos</t>
  </si>
  <si>
    <t>Ingresos intereses, después de cargos por deterioro</t>
  </si>
  <si>
    <t>Ingresos por comisiones y honorarios</t>
  </si>
  <si>
    <t>Gastos por comisiones y honorarios</t>
  </si>
  <si>
    <t>Ingresos por comisiones y honorarios, netos</t>
  </si>
  <si>
    <t>Ganancia por ventas de activos y operaciones discontinuadas</t>
  </si>
  <si>
    <t>Ganancias generadas por entidades registradas bajo el método de la participación</t>
  </si>
  <si>
    <t>Otros ingresos financieros (neto)</t>
  </si>
  <si>
    <t>Total ingresos netos</t>
  </si>
  <si>
    <t>Gastos de administración:</t>
  </si>
  <si>
    <t>Gastos de funcionarios y empleados</t>
  </si>
  <si>
    <t>Gastos generales</t>
  </si>
  <si>
    <t>Gastos de depreciación y amortización</t>
  </si>
  <si>
    <t>Gastos por provisiones</t>
  </si>
  <si>
    <t>Utilidad antes de impuesto</t>
  </si>
  <si>
    <t>Gastos por impuestos sobre las ganancias</t>
  </si>
  <si>
    <t>Utilidad del ejercicio</t>
  </si>
  <si>
    <t>Otro resultado integral</t>
  </si>
  <si>
    <t>Elementos que no se reclasificarán a resultados</t>
  </si>
  <si>
    <t>Cambios de valor razonable de los activos financieros (inversiones)</t>
  </si>
  <si>
    <t>Resultado integral total del ejercicio</t>
  </si>
  <si>
    <t>Ganancia por acción de las operaciones que continúan atribuible a los accionistas de la matriz durante el año (expresada en US$ por acción):</t>
  </si>
  <si>
    <t>Básica</t>
  </si>
  <si>
    <t>Gerardo José Simán 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</si>
</sst>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_(&quot;$&quot;* #,##0.0_);_(&quot;$&quot;* \(#,##0.0\);_(&quot;$&quot;* &quot;-&quot;??_);_(@_)"/>
    <numFmt numFmtId="165" formatCode="_(&quot;$&quot;* #,##0.00_);_(&quot;$&quot;* \(#,##0.00\);_(&quot;$&quot;* &quot;-&quot;??_);_(@_)"/>
    <numFmt numFmtId="166" formatCode="#,##0.0_-;"/>
    <numFmt numFmtId="167" formatCode="#,##0.0_);\(#,##0.0\)"/>
    <numFmt numFmtId="168" formatCode="_(* #,##0.0_);_(* \(#,##0.0\);_(* &quot;-&quot;??_);_(@_)"/>
    <numFmt numFmtId="169" formatCode="#,##0.0"/>
    <numFmt numFmtId="170" formatCode="_ * #,##0.00_ ;_ * \-#,##0.00_ ;_ * &quot;-&quot;??_ ;_ @_ "/>
    <numFmt numFmtId="171" formatCode="_-* #,##0.000000_-;\-* #,##0.000000_-;_-* &quot;-&quot;??_-;_-@_-"/>
    <numFmt numFmtId="172" formatCode="#,##0.0_ ;\-#,##0.0\ "/>
    <numFmt numFmtId="173" formatCode="#,##0.0;\ \(#,##0.0\)"/>
    <numFmt numFmtId="174" formatCode="_(* #,##0.0_);_(* \(#,##0.0\);_(* &quot;0.0&quot;_);_(@_)"/>
    <numFmt numFmtId="175" formatCode="#,##0.000000000000"/>
    <numFmt numFmtId="176" formatCode="#,##0.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u val="double"/>
      <sz val="12"/>
      <color theme="1"/>
      <name val="Arial"/>
      <family val="2"/>
    </font>
    <font>
      <u val="double"/>
      <sz val="12"/>
      <color rgb="FF000000"/>
      <name val="Arial"/>
      <family val="2"/>
    </font>
    <font>
      <u/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</font>
    <font>
      <u val="double"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170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center"/>
    </xf>
    <xf numFmtId="164" fontId="3" fillId="2" borderId="0" xfId="2" applyNumberFormat="1" applyFont="1" applyFill="1"/>
    <xf numFmtId="165" fontId="3" fillId="2" borderId="0" xfId="2" applyNumberFormat="1" applyFont="1" applyFill="1"/>
    <xf numFmtId="0" fontId="3" fillId="2" borderId="0" xfId="2" applyFont="1" applyFill="1" applyBorder="1"/>
    <xf numFmtId="0" fontId="2" fillId="2" borderId="0" xfId="2" applyFont="1" applyFill="1" applyAlignment="1">
      <alignment horizontal="center" vertical="center"/>
    </xf>
    <xf numFmtId="0" fontId="3" fillId="2" borderId="0" xfId="2" applyFont="1" applyFill="1"/>
    <xf numFmtId="0" fontId="3" fillId="0" borderId="0" xfId="2" applyFont="1"/>
    <xf numFmtId="0" fontId="2" fillId="2" borderId="0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8" fontId="3" fillId="2" borderId="0" xfId="2" applyNumberFormat="1" applyFont="1" applyFill="1" applyAlignment="1">
      <alignment horizontal="right" vertical="center"/>
    </xf>
    <xf numFmtId="0" fontId="2" fillId="0" borderId="0" xfId="2" applyFont="1"/>
    <xf numFmtId="0" fontId="3" fillId="2" borderId="0" xfId="2" applyFont="1" applyFill="1" applyAlignment="1">
      <alignment horizontal="center"/>
    </xf>
    <xf numFmtId="0" fontId="3" fillId="0" borderId="0" xfId="2" applyFont="1" applyAlignment="1">
      <alignment horizontal="center"/>
    </xf>
    <xf numFmtId="0" fontId="3" fillId="2" borderId="0" xfId="2" applyFont="1" applyFill="1" applyAlignment="1">
      <alignment horizontal="center" vertical="center"/>
    </xf>
    <xf numFmtId="4" fontId="3" fillId="2" borderId="0" xfId="2" applyNumberFormat="1" applyFont="1" applyFill="1" applyAlignment="1">
      <alignment horizontal="right" vertical="center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right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0" xfId="2" applyFont="1" applyFill="1" applyAlignment="1">
      <alignment horizontal="left" vertical="center" wrapText="1"/>
    </xf>
    <xf numFmtId="0" fontId="3" fillId="2" borderId="0" xfId="2" applyFont="1" applyFill="1" applyAlignment="1">
      <alignment vertical="center" wrapText="1"/>
    </xf>
    <xf numFmtId="0" fontId="3" fillId="2" borderId="0" xfId="2" applyFont="1" applyFill="1" applyAlignment="1">
      <alignment horizontal="center" vertical="center" wrapText="1"/>
    </xf>
    <xf numFmtId="8" fontId="3" fillId="2" borderId="0" xfId="2" applyNumberFormat="1" applyFont="1" applyFill="1" applyAlignment="1">
      <alignment horizontal="right" vertical="center" wrapText="1"/>
    </xf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164" fontId="3" fillId="2" borderId="1" xfId="2" applyNumberFormat="1" applyFont="1" applyFill="1" applyBorder="1"/>
    <xf numFmtId="165" fontId="3" fillId="2" borderId="1" xfId="2" applyNumberFormat="1" applyFont="1" applyFill="1" applyBorder="1"/>
    <xf numFmtId="4" fontId="3" fillId="2" borderId="0" xfId="2" applyNumberFormat="1" applyFont="1" applyFill="1" applyAlignment="1">
      <alignment horizontal="right" vertical="center" wrapText="1"/>
    </xf>
    <xf numFmtId="0" fontId="3" fillId="2" borderId="0" xfId="2" applyFont="1" applyFill="1" applyAlignment="1">
      <alignment horizontal="right" vertical="center" wrapText="1"/>
    </xf>
    <xf numFmtId="0" fontId="4" fillId="0" borderId="0" xfId="2" applyFont="1" applyAlignment="1">
      <alignment horizontal="center"/>
    </xf>
    <xf numFmtId="0" fontId="4" fillId="3" borderId="0" xfId="2" applyFont="1" applyFill="1" applyAlignment="1">
      <alignment horizontal="center"/>
    </xf>
    <xf numFmtId="0" fontId="4" fillId="2" borderId="0" xfId="2" applyFont="1" applyFill="1" applyAlignment="1">
      <alignment horizontal="center"/>
    </xf>
    <xf numFmtId="0" fontId="4" fillId="0" borderId="0" xfId="3" applyFont="1" applyAlignment="1">
      <alignment horizontal="center"/>
    </xf>
    <xf numFmtId="0" fontId="4" fillId="2" borderId="0" xfId="2" applyFont="1" applyFill="1" applyAlignment="1">
      <alignment vertical="center"/>
    </xf>
    <xf numFmtId="166" fontId="3" fillId="3" borderId="0" xfId="2" applyNumberFormat="1" applyFont="1" applyFill="1" applyAlignment="1">
      <alignment horizontal="right"/>
    </xf>
    <xf numFmtId="166" fontId="3" fillId="2" borderId="0" xfId="2" applyNumberFormat="1" applyFont="1" applyFill="1" applyAlignment="1">
      <alignment horizontal="right"/>
    </xf>
    <xf numFmtId="166" fontId="3" fillId="0" borderId="0" xfId="3" applyNumberFormat="1" applyFont="1" applyAlignment="1">
      <alignment horizontal="right"/>
    </xf>
    <xf numFmtId="0" fontId="3" fillId="2" borderId="0" xfId="2" applyFont="1" applyFill="1" applyAlignment="1">
      <alignment horizontal="left" vertical="center"/>
    </xf>
    <xf numFmtId="166" fontId="3" fillId="3" borderId="2" xfId="2" applyNumberFormat="1" applyFont="1" applyFill="1" applyBorder="1" applyAlignment="1">
      <alignment horizontal="right"/>
    </xf>
    <xf numFmtId="166" fontId="3" fillId="0" borderId="0" xfId="2" applyNumberFormat="1" applyFont="1" applyAlignment="1">
      <alignment horizontal="right"/>
    </xf>
    <xf numFmtId="0" fontId="3" fillId="0" borderId="0" xfId="2" applyFont="1" applyAlignment="1">
      <alignment horizontal="center" vertical="center"/>
    </xf>
    <xf numFmtId="166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vertical="center" wrapText="1"/>
    </xf>
    <xf numFmtId="0" fontId="3" fillId="0" borderId="0" xfId="2" applyFont="1" applyAlignment="1">
      <alignment horizontal="left" vertical="center"/>
    </xf>
    <xf numFmtId="166" fontId="3" fillId="3" borderId="0" xfId="2" applyNumberFormat="1" applyFont="1" applyFill="1" applyBorder="1" applyAlignment="1">
      <alignment horizontal="right"/>
    </xf>
    <xf numFmtId="167" fontId="3" fillId="0" borderId="0" xfId="3" applyNumberFormat="1" applyFont="1" applyAlignment="1">
      <alignment horizontal="right" vertical="center"/>
    </xf>
    <xf numFmtId="0" fontId="3" fillId="0" borderId="0" xfId="2" applyFont="1" applyAlignment="1">
      <alignment horizontal="left"/>
    </xf>
    <xf numFmtId="167" fontId="3" fillId="0" borderId="0" xfId="3" applyNumberFormat="1" applyFont="1" applyAlignment="1">
      <alignment horizontal="right"/>
    </xf>
    <xf numFmtId="4" fontId="2" fillId="0" borderId="0" xfId="2" applyNumberFormat="1" applyFont="1" applyAlignment="1">
      <alignment vertical="center" wrapText="1"/>
    </xf>
    <xf numFmtId="0" fontId="5" fillId="0" borderId="0" xfId="2" applyFont="1" applyAlignment="1">
      <alignment vertical="center" wrapText="1"/>
    </xf>
    <xf numFmtId="167" fontId="3" fillId="0" borderId="2" xfId="2" applyNumberFormat="1" applyFont="1" applyBorder="1" applyAlignment="1">
      <alignment horizontal="right"/>
    </xf>
    <xf numFmtId="4" fontId="3" fillId="2" borderId="0" xfId="2" applyNumberFormat="1" applyFont="1" applyFill="1" applyAlignment="1">
      <alignment wrapText="1"/>
    </xf>
    <xf numFmtId="0" fontId="3" fillId="2" borderId="0" xfId="2" applyFont="1" applyFill="1" applyAlignment="1">
      <alignment horizontal="center" wrapText="1"/>
    </xf>
    <xf numFmtId="0" fontId="3" fillId="2" borderId="0" xfId="2" applyFont="1" applyFill="1" applyAlignment="1">
      <alignment horizontal="right" wrapText="1"/>
    </xf>
    <xf numFmtId="0" fontId="3" fillId="2" borderId="0" xfId="2" applyFont="1" applyFill="1" applyAlignment="1">
      <alignment horizontal="left"/>
    </xf>
    <xf numFmtId="4" fontId="2" fillId="2" borderId="0" xfId="2" applyNumberFormat="1" applyFont="1" applyFill="1" applyAlignment="1">
      <alignment vertical="center" wrapText="1"/>
    </xf>
    <xf numFmtId="0" fontId="3" fillId="2" borderId="0" xfId="2" applyFont="1" applyFill="1" applyAlignment="1">
      <alignment horizontal="left" vertical="center" wrapText="1"/>
    </xf>
    <xf numFmtId="167" fontId="3" fillId="3" borderId="0" xfId="2" applyNumberFormat="1" applyFont="1" applyFill="1" applyAlignment="1">
      <alignment horizontal="right" vertical="center"/>
    </xf>
    <xf numFmtId="0" fontId="5" fillId="2" borderId="0" xfId="2" applyFont="1" applyFill="1" applyAlignment="1">
      <alignment vertical="center" wrapText="1"/>
    </xf>
    <xf numFmtId="0" fontId="3" fillId="0" borderId="0" xfId="2" applyFont="1" applyAlignment="1">
      <alignment horizontal="center" wrapText="1"/>
    </xf>
    <xf numFmtId="167" fontId="3" fillId="3" borderId="3" xfId="2" applyNumberFormat="1" applyFont="1" applyFill="1" applyBorder="1" applyAlignment="1">
      <alignment horizontal="right" vertical="center"/>
    </xf>
    <xf numFmtId="167" fontId="3" fillId="3" borderId="0" xfId="2" applyNumberFormat="1" applyFont="1" applyFill="1" applyAlignment="1">
      <alignment horizontal="right"/>
    </xf>
    <xf numFmtId="0" fontId="2" fillId="2" borderId="0" xfId="2" applyFont="1" applyFill="1" applyAlignment="1">
      <alignment horizontal="right" wrapText="1"/>
    </xf>
    <xf numFmtId="4" fontId="3" fillId="2" borderId="0" xfId="2" applyNumberFormat="1" applyFont="1" applyFill="1" applyAlignment="1">
      <alignment horizontal="right" wrapText="1"/>
    </xf>
    <xf numFmtId="0" fontId="3" fillId="0" borderId="0" xfId="2" applyFont="1" applyAlignment="1">
      <alignment vertical="center" wrapText="1"/>
    </xf>
    <xf numFmtId="4" fontId="3" fillId="0" borderId="0" xfId="2" applyNumberFormat="1" applyFont="1" applyAlignment="1">
      <alignment horizontal="right" vertical="center" wrapText="1"/>
    </xf>
    <xf numFmtId="167" fontId="3" fillId="3" borderId="2" xfId="2" applyNumberFormat="1" applyFont="1" applyFill="1" applyBorder="1" applyAlignment="1">
      <alignment horizontal="right" vertical="center"/>
    </xf>
    <xf numFmtId="0" fontId="2" fillId="4" borderId="0" xfId="2" applyFont="1" applyFill="1"/>
    <xf numFmtId="167" fontId="2" fillId="3" borderId="4" xfId="2" applyNumberFormat="1" applyFont="1" applyFill="1" applyBorder="1" applyAlignment="1">
      <alignment horizontal="right"/>
    </xf>
    <xf numFmtId="0" fontId="2" fillId="2" borderId="0" xfId="2" applyFont="1" applyFill="1" applyBorder="1"/>
    <xf numFmtId="0" fontId="3" fillId="2" borderId="0" xfId="2" applyFont="1" applyFill="1" applyAlignment="1">
      <alignment wrapText="1"/>
    </xf>
    <xf numFmtId="166" fontId="6" fillId="0" borderId="0" xfId="3" applyNumberFormat="1" applyFont="1" applyAlignment="1">
      <alignment horizontal="right"/>
    </xf>
    <xf numFmtId="0" fontId="4" fillId="2" borderId="0" xfId="2" applyFont="1" applyFill="1" applyAlignment="1">
      <alignment horizontal="left" vertical="center"/>
    </xf>
    <xf numFmtId="0" fontId="3" fillId="0" borderId="0" xfId="2" applyFont="1" applyAlignment="1">
      <alignment horizontal="right" vertical="center" wrapText="1"/>
    </xf>
    <xf numFmtId="4" fontId="7" fillId="0" borderId="0" xfId="2" applyNumberFormat="1" applyFont="1"/>
    <xf numFmtId="0" fontId="3" fillId="2" borderId="0" xfId="2" applyFont="1" applyFill="1" applyAlignment="1">
      <alignment vertical="center" wrapText="1"/>
    </xf>
    <xf numFmtId="0" fontId="3" fillId="0" borderId="0" xfId="2" applyFont="1"/>
    <xf numFmtId="4" fontId="8" fillId="0" borderId="0" xfId="2" applyNumberFormat="1" applyFont="1"/>
    <xf numFmtId="0" fontId="3" fillId="0" borderId="0" xfId="2" applyFont="1" applyAlignment="1">
      <alignment horizontal="left" indent="1"/>
    </xf>
    <xf numFmtId="0" fontId="3" fillId="0" borderId="0" xfId="2" applyFont="1" applyAlignment="1">
      <alignment wrapText="1"/>
    </xf>
    <xf numFmtId="4" fontId="3" fillId="0" borderId="0" xfId="2" applyNumberFormat="1" applyFont="1" applyAlignment="1">
      <alignment horizontal="right" wrapText="1"/>
    </xf>
    <xf numFmtId="6" fontId="3" fillId="2" borderId="0" xfId="2" applyNumberFormat="1" applyFont="1" applyFill="1" applyAlignment="1">
      <alignment horizontal="right" wrapText="1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4" fontId="9" fillId="2" borderId="0" xfId="2" applyNumberFormat="1" applyFont="1" applyFill="1" applyBorder="1" applyAlignment="1">
      <alignment horizontal="right" vertical="center"/>
    </xf>
    <xf numFmtId="4" fontId="9" fillId="2" borderId="0" xfId="2" applyNumberFormat="1" applyFont="1" applyFill="1" applyBorder="1" applyAlignment="1">
      <alignment horizontal="right" vertical="center" wrapText="1"/>
    </xf>
    <xf numFmtId="8" fontId="9" fillId="2" borderId="0" xfId="2" applyNumberFormat="1" applyFont="1" applyFill="1" applyBorder="1" applyAlignment="1">
      <alignment horizontal="right" vertical="center"/>
    </xf>
    <xf numFmtId="8" fontId="9" fillId="2" borderId="0" xfId="2" applyNumberFormat="1" applyFont="1" applyFill="1" applyBorder="1" applyAlignment="1">
      <alignment horizontal="right" vertical="center" wrapText="1"/>
    </xf>
    <xf numFmtId="0" fontId="2" fillId="2" borderId="0" xfId="2" applyFont="1" applyFill="1" applyAlignment="1">
      <alignment vertical="center"/>
    </xf>
    <xf numFmtId="168" fontId="3" fillId="2" borderId="0" xfId="2" applyNumberFormat="1" applyFont="1" applyFill="1"/>
    <xf numFmtId="169" fontId="3" fillId="0" borderId="0" xfId="3" applyNumberFormat="1" applyFont="1"/>
    <xf numFmtId="0" fontId="3" fillId="0" borderId="0" xfId="2" applyFont="1" applyAlignment="1">
      <alignment horizontal="left" vertical="center" indent="1"/>
    </xf>
    <xf numFmtId="167" fontId="3" fillId="3" borderId="0" xfId="2" applyNumberFormat="1" applyFont="1" applyFill="1" applyBorder="1" applyAlignment="1">
      <alignment horizontal="right" vertical="center"/>
    </xf>
    <xf numFmtId="0" fontId="3" fillId="0" borderId="0" xfId="2" applyFont="1" applyFill="1" applyAlignment="1">
      <alignment horizontal="center"/>
    </xf>
    <xf numFmtId="167" fontId="3" fillId="0" borderId="3" xfId="2" applyNumberFormat="1" applyFont="1" applyBorder="1" applyAlignment="1">
      <alignment horizontal="right" vertical="center"/>
    </xf>
    <xf numFmtId="168" fontId="3" fillId="0" borderId="0" xfId="2" applyNumberFormat="1" applyFont="1"/>
    <xf numFmtId="0" fontId="10" fillId="0" borderId="0" xfId="3" applyFont="1"/>
    <xf numFmtId="167" fontId="3" fillId="3" borderId="3" xfId="2" applyNumberFormat="1" applyFont="1" applyFill="1" applyBorder="1"/>
    <xf numFmtId="167" fontId="3" fillId="2" borderId="0" xfId="2" applyNumberFormat="1" applyFont="1" applyFill="1" applyAlignment="1">
      <alignment horizontal="right"/>
    </xf>
    <xf numFmtId="167" fontId="3" fillId="2" borderId="0" xfId="2" applyNumberFormat="1" applyFont="1" applyFill="1" applyAlignment="1">
      <alignment horizontal="right" vertical="center"/>
    </xf>
    <xf numFmtId="0" fontId="3" fillId="0" borderId="0" xfId="2" applyFont="1" applyBorder="1"/>
    <xf numFmtId="167" fontId="3" fillId="3" borderId="2" xfId="2" applyNumberFormat="1" applyFont="1" applyFill="1" applyBorder="1" applyAlignment="1">
      <alignment horizontal="right"/>
    </xf>
    <xf numFmtId="170" fontId="3" fillId="0" borderId="0" xfId="1" applyFont="1" applyBorder="1"/>
    <xf numFmtId="43" fontId="3" fillId="2" borderId="0" xfId="4" applyFont="1" applyFill="1" applyBorder="1"/>
    <xf numFmtId="0" fontId="5" fillId="2" borderId="0" xfId="2" applyFont="1" applyFill="1"/>
    <xf numFmtId="164" fontId="3" fillId="3" borderId="0" xfId="2" applyNumberFormat="1" applyFont="1" applyFill="1"/>
    <xf numFmtId="0" fontId="5" fillId="0" borderId="0" xfId="2" applyFont="1"/>
    <xf numFmtId="171" fontId="3" fillId="2" borderId="0" xfId="4" applyNumberFormat="1" applyFont="1" applyFill="1"/>
    <xf numFmtId="0" fontId="11" fillId="0" borderId="0" xfId="5" applyFont="1" applyFill="1" applyBorder="1"/>
    <xf numFmtId="0" fontId="11" fillId="0" borderId="0" xfId="5" applyFont="1" applyBorder="1" applyAlignment="1">
      <alignment horizontal="center"/>
    </xf>
    <xf numFmtId="0" fontId="11" fillId="0" borderId="0" xfId="5" applyFont="1" applyBorder="1" applyAlignment="1"/>
    <xf numFmtId="4" fontId="12" fillId="0" borderId="0" xfId="2" applyNumberFormat="1" applyFont="1" applyAlignment="1">
      <alignment horizontal="justify" vertical="center" wrapText="1"/>
    </xf>
    <xf numFmtId="0" fontId="2" fillId="2" borderId="0" xfId="3" applyFont="1" applyFill="1"/>
    <xf numFmtId="0" fontId="2" fillId="2" borderId="0" xfId="3" applyFont="1" applyFill="1" applyAlignment="1">
      <alignment horizontal="center"/>
    </xf>
    <xf numFmtId="164" fontId="3" fillId="2" borderId="0" xfId="3" applyNumberFormat="1" applyFont="1" applyFill="1" applyBorder="1" applyAlignment="1">
      <alignment horizontal="center" vertical="center"/>
    </xf>
    <xf numFmtId="0" fontId="2" fillId="2" borderId="0" xfId="3" applyFont="1" applyFill="1" applyAlignment="1">
      <alignment horizontal="left" vertical="center" wrapText="1"/>
    </xf>
    <xf numFmtId="0" fontId="3" fillId="0" borderId="0" xfId="3" applyFont="1"/>
    <xf numFmtId="0" fontId="2" fillId="2" borderId="0" xfId="3" applyFont="1" applyFill="1" applyAlignment="1">
      <alignment horizontal="center" vertical="center" wrapText="1"/>
    </xf>
    <xf numFmtId="0" fontId="3" fillId="2" borderId="0" xfId="3" applyFont="1" applyFill="1"/>
    <xf numFmtId="0" fontId="3" fillId="0" borderId="0" xfId="3" applyFont="1"/>
    <xf numFmtId="8" fontId="3" fillId="2" borderId="0" xfId="3" applyNumberFormat="1" applyFont="1" applyFill="1" applyAlignment="1">
      <alignment vertical="center" wrapText="1"/>
    </xf>
    <xf numFmtId="8" fontId="3" fillId="2" borderId="0" xfId="3" applyNumberFormat="1" applyFont="1" applyFill="1" applyAlignment="1">
      <alignment horizontal="left"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/>
    </xf>
    <xf numFmtId="0" fontId="2" fillId="0" borderId="0" xfId="3" applyFont="1"/>
    <xf numFmtId="0" fontId="2" fillId="0" borderId="0" xfId="3" applyFont="1" applyBorder="1"/>
    <xf numFmtId="4" fontId="3" fillId="0" borderId="0" xfId="3" applyNumberFormat="1" applyFont="1" applyAlignment="1">
      <alignment horizontal="left" vertical="center" wrapText="1"/>
    </xf>
    <xf numFmtId="0" fontId="3" fillId="0" borderId="0" xfId="3" applyFont="1" applyAlignment="1">
      <alignment horizontal="center"/>
    </xf>
    <xf numFmtId="164" fontId="3" fillId="0" borderId="0" xfId="3" applyNumberFormat="1" applyFont="1" applyBorder="1" applyAlignment="1">
      <alignment horizontal="center" vertical="center"/>
    </xf>
    <xf numFmtId="0" fontId="3" fillId="0" borderId="0" xfId="3" applyFont="1" applyAlignment="1">
      <alignment horizontal="left" vertical="center" wrapText="1"/>
    </xf>
    <xf numFmtId="0" fontId="3" fillId="2" borderId="1" xfId="3" applyFont="1" applyFill="1" applyBorder="1"/>
    <xf numFmtId="0" fontId="3" fillId="2" borderId="1" xfId="3" applyFont="1" applyFill="1" applyBorder="1" applyAlignment="1">
      <alignment horizontal="center"/>
    </xf>
    <xf numFmtId="4" fontId="9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/>
    </xf>
    <xf numFmtId="0" fontId="3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Border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0" fontId="3" fillId="2" borderId="0" xfId="3" applyFont="1" applyFill="1" applyAlignment="1">
      <alignment vertical="center"/>
    </xf>
    <xf numFmtId="0" fontId="2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164" fontId="3" fillId="2" borderId="0" xfId="3" applyNumberFormat="1" applyFont="1" applyFill="1" applyAlignment="1">
      <alignment horizontal="center" vertical="center"/>
    </xf>
    <xf numFmtId="0" fontId="2" fillId="2" borderId="0" xfId="3" applyFont="1" applyFill="1" applyAlignment="1">
      <alignment vertical="center"/>
    </xf>
    <xf numFmtId="0" fontId="3" fillId="2" borderId="0" xfId="3" applyFont="1" applyFill="1" applyAlignment="1">
      <alignment horizontal="center" vertical="center"/>
    </xf>
    <xf numFmtId="0" fontId="3" fillId="2" borderId="0" xfId="3" applyFont="1" applyFill="1" applyAlignment="1">
      <alignment vertical="center" wrapText="1"/>
    </xf>
    <xf numFmtId="167" fontId="3" fillId="2" borderId="2" xfId="3" applyNumberFormat="1" applyFont="1" applyFill="1" applyBorder="1" applyAlignment="1">
      <alignment horizontal="right"/>
    </xf>
    <xf numFmtId="167" fontId="3" fillId="2" borderId="0" xfId="3" applyNumberFormat="1" applyFont="1" applyFill="1" applyBorder="1" applyAlignment="1">
      <alignment horizontal="right" vertical="center"/>
    </xf>
    <xf numFmtId="0" fontId="6" fillId="0" borderId="0" xfId="3" applyFont="1"/>
    <xf numFmtId="4" fontId="3" fillId="2" borderId="0" xfId="3" applyNumberFormat="1" applyFont="1" applyFill="1" applyAlignment="1">
      <alignment vertical="center" wrapText="1"/>
    </xf>
    <xf numFmtId="4" fontId="3" fillId="2" borderId="0" xfId="3" applyNumberFormat="1" applyFont="1" applyFill="1" applyAlignment="1">
      <alignment horizontal="left" vertical="center" wrapText="1"/>
    </xf>
    <xf numFmtId="0" fontId="3" fillId="2" borderId="0" xfId="3" applyFont="1" applyFill="1" applyAlignment="1">
      <alignment horizontal="left" vertical="center" indent="1"/>
    </xf>
    <xf numFmtId="172" fontId="3" fillId="2" borderId="0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0" fontId="3" fillId="2" borderId="0" xfId="3" applyFont="1" applyFill="1" applyAlignment="1">
      <alignment horizontal="center" vertical="center"/>
    </xf>
    <xf numFmtId="173" fontId="3" fillId="0" borderId="0" xfId="3" applyNumberFormat="1" applyFont="1" applyBorder="1"/>
    <xf numFmtId="0" fontId="3" fillId="2" borderId="0" xfId="3" applyFont="1" applyFill="1" applyAlignment="1">
      <alignment horizontal="left" vertical="center"/>
    </xf>
    <xf numFmtId="174" fontId="3" fillId="2" borderId="0" xfId="3" applyNumberFormat="1" applyFont="1" applyFill="1"/>
    <xf numFmtId="0" fontId="2" fillId="2" borderId="0" xfId="3" applyFont="1" applyFill="1" applyAlignment="1">
      <alignment horizontal="left" vertical="center"/>
    </xf>
    <xf numFmtId="0" fontId="2" fillId="2" borderId="0" xfId="3" applyFont="1" applyFill="1" applyAlignment="1">
      <alignment horizontal="left"/>
    </xf>
    <xf numFmtId="167" fontId="3" fillId="0" borderId="2" xfId="3" applyNumberFormat="1" applyFont="1" applyBorder="1" applyAlignment="1">
      <alignment horizontal="right"/>
    </xf>
    <xf numFmtId="172" fontId="2" fillId="2" borderId="0" xfId="3" applyNumberFormat="1" applyFont="1" applyFill="1" applyBorder="1" applyAlignment="1">
      <alignment horizontal="right" vertical="center"/>
    </xf>
    <xf numFmtId="4" fontId="4" fillId="2" borderId="0" xfId="3" applyNumberFormat="1" applyFont="1" applyFill="1" applyAlignment="1">
      <alignment horizontal="left" vertical="center" wrapText="1"/>
    </xf>
    <xf numFmtId="174" fontId="3" fillId="0" borderId="0" xfId="3" applyNumberFormat="1" applyFont="1" applyAlignment="1">
      <alignment horizontal="right"/>
    </xf>
    <xf numFmtId="0" fontId="3" fillId="4" borderId="0" xfId="3" applyFont="1" applyFill="1"/>
    <xf numFmtId="4" fontId="9" fillId="2" borderId="0" xfId="3" applyNumberFormat="1" applyFont="1" applyFill="1" applyAlignment="1">
      <alignment horizontal="left" vertical="center" wrapText="1"/>
    </xf>
    <xf numFmtId="0" fontId="3" fillId="4" borderId="0" xfId="3" applyFont="1" applyFill="1" applyAlignment="1">
      <alignment horizontal="left" vertical="center" indent="1"/>
    </xf>
    <xf numFmtId="0" fontId="6" fillId="3" borderId="0" xfId="3" applyFont="1" applyFill="1" applyAlignment="1">
      <alignment horizontal="left"/>
    </xf>
    <xf numFmtId="0" fontId="6" fillId="3" borderId="0" xfId="3" applyFont="1" applyFill="1" applyAlignment="1">
      <alignment horizontal="center" vertical="center"/>
    </xf>
    <xf numFmtId="0" fontId="6" fillId="3" borderId="0" xfId="3" applyFont="1" applyFill="1"/>
    <xf numFmtId="174" fontId="6" fillId="3" borderId="3" xfId="3" applyNumberFormat="1" applyFont="1" applyFill="1" applyBorder="1" applyAlignment="1">
      <alignment horizontal="right"/>
    </xf>
    <xf numFmtId="172" fontId="3" fillId="4" borderId="0" xfId="3" applyNumberFormat="1" applyFont="1" applyFill="1" applyBorder="1" applyAlignment="1">
      <alignment horizontal="right" vertical="center"/>
    </xf>
    <xf numFmtId="0" fontId="3" fillId="4" borderId="0" xfId="3" applyFont="1" applyFill="1" applyAlignment="1">
      <alignment vertical="center" wrapText="1"/>
    </xf>
    <xf numFmtId="0" fontId="3" fillId="3" borderId="0" xfId="3" applyFont="1" applyFill="1"/>
    <xf numFmtId="0" fontId="3" fillId="2" borderId="0" xfId="3" applyFont="1" applyFill="1" applyAlignment="1">
      <alignment vertical="top"/>
    </xf>
    <xf numFmtId="43" fontId="3" fillId="2" borderId="0" xfId="4" applyFont="1" applyFill="1"/>
    <xf numFmtId="173" fontId="3" fillId="0" borderId="3" xfId="3" applyNumberFormat="1" applyFont="1" applyBorder="1"/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172" fontId="3" fillId="0" borderId="0" xfId="3" applyNumberFormat="1" applyFont="1" applyBorder="1" applyAlignment="1">
      <alignment horizontal="right" vertical="center"/>
    </xf>
    <xf numFmtId="167" fontId="3" fillId="0" borderId="0" xfId="3" applyNumberFormat="1" applyFont="1" applyFill="1" applyBorder="1" applyAlignment="1">
      <alignment horizontal="right"/>
    </xf>
    <xf numFmtId="0" fontId="3" fillId="0" borderId="0" xfId="3" applyFont="1" applyFill="1" applyBorder="1" applyAlignment="1">
      <alignment horizontal="left"/>
    </xf>
    <xf numFmtId="172" fontId="3" fillId="0" borderId="0" xfId="3" applyNumberFormat="1" applyFont="1" applyFill="1" applyBorder="1" applyAlignment="1">
      <alignment horizontal="right" vertical="center"/>
    </xf>
    <xf numFmtId="4" fontId="9" fillId="0" borderId="0" xfId="3" applyNumberFormat="1" applyFont="1" applyFill="1" applyAlignment="1">
      <alignment horizontal="left" vertical="center" wrapText="1"/>
    </xf>
    <xf numFmtId="0" fontId="3" fillId="0" borderId="0" xfId="3" applyFont="1" applyFill="1"/>
    <xf numFmtId="0" fontId="6" fillId="0" borderId="0" xfId="3" applyFont="1" applyAlignment="1">
      <alignment horizontal="left" vertic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 vertical="center"/>
    </xf>
    <xf numFmtId="167" fontId="6" fillId="3" borderId="3" xfId="3" applyNumberFormat="1" applyFont="1" applyFill="1" applyBorder="1" applyAlignment="1">
      <alignment horizontal="right"/>
    </xf>
    <xf numFmtId="172" fontId="6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horizontal="left" vertical="center" wrapText="1"/>
    </xf>
    <xf numFmtId="167" fontId="3" fillId="4" borderId="3" xfId="3" applyNumberFormat="1" applyFont="1" applyFill="1" applyBorder="1" applyAlignment="1">
      <alignment horizontal="right"/>
    </xf>
    <xf numFmtId="0" fontId="2" fillId="2" borderId="0" xfId="3" applyFont="1" applyFill="1" applyBorder="1"/>
    <xf numFmtId="0" fontId="2" fillId="2" borderId="0" xfId="3" applyFont="1" applyFill="1" applyAlignment="1">
      <alignment vertical="center" wrapText="1"/>
    </xf>
    <xf numFmtId="167" fontId="3" fillId="4" borderId="0" xfId="3" applyNumberFormat="1" applyFont="1" applyFill="1" applyAlignment="1">
      <alignment horizontal="right"/>
    </xf>
    <xf numFmtId="0" fontId="2" fillId="2" borderId="0" xfId="3" applyFont="1" applyFill="1" applyAlignment="1">
      <alignment horizontal="left" vertical="center" wrapText="1"/>
    </xf>
    <xf numFmtId="0" fontId="2" fillId="2" borderId="0" xfId="3" applyFont="1" applyFill="1" applyAlignment="1">
      <alignment vertical="center" wrapText="1"/>
    </xf>
    <xf numFmtId="167" fontId="3" fillId="3" borderId="0" xfId="3" applyNumberFormat="1" applyFont="1" applyFill="1" applyAlignment="1">
      <alignment horizontal="right"/>
    </xf>
    <xf numFmtId="0" fontId="3" fillId="4" borderId="0" xfId="3" applyFont="1" applyFill="1" applyAlignment="1">
      <alignment horizontal="left" vertical="center"/>
    </xf>
    <xf numFmtId="0" fontId="3" fillId="4" borderId="0" xfId="3" applyFont="1" applyFill="1" applyAlignment="1">
      <alignment horizontal="left"/>
    </xf>
    <xf numFmtId="0" fontId="3" fillId="4" borderId="0" xfId="3" applyFont="1" applyFill="1" applyAlignment="1">
      <alignment horizontal="center" vertical="center"/>
    </xf>
    <xf numFmtId="167" fontId="3" fillId="3" borderId="3" xfId="3" applyNumberFormat="1" applyFont="1" applyFill="1" applyBorder="1" applyAlignment="1">
      <alignment horizontal="right"/>
    </xf>
    <xf numFmtId="4" fontId="3" fillId="4" borderId="0" xfId="3" applyNumberFormat="1" applyFont="1" applyFill="1" applyAlignment="1">
      <alignment horizontal="left" vertical="center" wrapText="1"/>
    </xf>
    <xf numFmtId="0" fontId="3" fillId="3" borderId="0" xfId="3" applyFont="1" applyFill="1"/>
    <xf numFmtId="174" fontId="3" fillId="3" borderId="0" xfId="3" applyNumberFormat="1" applyFont="1" applyFill="1" applyAlignment="1">
      <alignment horizontal="right"/>
    </xf>
    <xf numFmtId="4" fontId="4" fillId="2" borderId="0" xfId="3" applyNumberFormat="1" applyFont="1" applyFill="1" applyAlignment="1">
      <alignment horizontal="right" vertical="center" wrapText="1"/>
    </xf>
    <xf numFmtId="0" fontId="11" fillId="3" borderId="0" xfId="3" applyFont="1" applyFill="1"/>
    <xf numFmtId="0" fontId="11" fillId="3" borderId="0" xfId="3" applyFont="1" applyFill="1" applyAlignment="1">
      <alignment horizontal="center" vertical="center"/>
    </xf>
    <xf numFmtId="174" fontId="3" fillId="4" borderId="0" xfId="3" applyNumberFormat="1" applyFont="1" applyFill="1" applyBorder="1" applyAlignment="1">
      <alignment horizontal="right"/>
    </xf>
    <xf numFmtId="0" fontId="3" fillId="4" borderId="0" xfId="3" applyFont="1" applyFill="1" applyAlignment="1">
      <alignment horizontal="left" vertical="center" wrapText="1"/>
    </xf>
    <xf numFmtId="0" fontId="3" fillId="4" borderId="0" xfId="3" applyFont="1" applyFill="1" applyAlignment="1">
      <alignment horizontal="center" vertical="center" wrapText="1"/>
    </xf>
    <xf numFmtId="0" fontId="3" fillId="4" borderId="0" xfId="3" applyFont="1" applyFill="1" applyAlignment="1">
      <alignment horizontal="right" vertical="center" wrapText="1"/>
    </xf>
    <xf numFmtId="4" fontId="3" fillId="2" borderId="0" xfId="3" applyNumberFormat="1" applyFont="1" applyFill="1" applyAlignment="1">
      <alignment horizontal="right" vertical="center" wrapText="1"/>
    </xf>
    <xf numFmtId="0" fontId="6" fillId="0" borderId="0" xfId="3" applyFont="1" applyAlignment="1">
      <alignment vertical="center"/>
    </xf>
    <xf numFmtId="174" fontId="3" fillId="4" borderId="3" xfId="3" applyNumberFormat="1" applyFont="1" applyFill="1" applyBorder="1"/>
    <xf numFmtId="0" fontId="3" fillId="2" borderId="0" xfId="3" applyFont="1" applyFill="1" applyAlignment="1">
      <alignment horizontal="left" vertical="top" indent="1"/>
    </xf>
    <xf numFmtId="0" fontId="3" fillId="2" borderId="0" xfId="3" applyFont="1" applyFill="1" applyAlignment="1">
      <alignment horizontal="left" indent="1"/>
    </xf>
    <xf numFmtId="174" fontId="3" fillId="2" borderId="3" xfId="3" applyNumberFormat="1" applyFont="1" applyFill="1" applyBorder="1" applyAlignment="1">
      <alignment horizontal="right"/>
    </xf>
    <xf numFmtId="174" fontId="3" fillId="2" borderId="0" xfId="3" applyNumberFormat="1" applyFont="1" applyFill="1" applyAlignment="1">
      <alignment horizontal="right"/>
    </xf>
    <xf numFmtId="0" fontId="3" fillId="2" borderId="0" xfId="3" applyFont="1" applyFill="1" applyBorder="1"/>
    <xf numFmtId="167" fontId="3" fillId="0" borderId="5" xfId="3" applyNumberFormat="1" applyFont="1" applyBorder="1" applyAlignment="1">
      <alignment horizontal="right"/>
    </xf>
    <xf numFmtId="175" fontId="3" fillId="2" borderId="0" xfId="3" applyNumberFormat="1" applyFont="1" applyFill="1"/>
    <xf numFmtId="0" fontId="3" fillId="0" borderId="0" xfId="3" applyFont="1" applyAlignment="1">
      <alignment vertical="center"/>
    </xf>
    <xf numFmtId="0" fontId="11" fillId="0" borderId="0" xfId="3" applyFont="1"/>
    <xf numFmtId="0" fontId="6" fillId="0" borderId="0" xfId="3" applyFont="1" applyAlignment="1">
      <alignment horizontal="center"/>
    </xf>
    <xf numFmtId="167" fontId="6" fillId="3" borderId="0" xfId="3" applyNumberFormat="1" applyFont="1" applyFill="1" applyAlignment="1">
      <alignment horizontal="right"/>
    </xf>
    <xf numFmtId="167" fontId="6" fillId="0" borderId="0" xfId="3" applyNumberFormat="1" applyFont="1" applyBorder="1" applyAlignment="1">
      <alignment horizontal="right" vertical="center"/>
    </xf>
    <xf numFmtId="167" fontId="3" fillId="2" borderId="0" xfId="3" applyNumberFormat="1" applyFont="1" applyFill="1" applyBorder="1" applyAlignment="1">
      <alignment vertical="center"/>
    </xf>
    <xf numFmtId="10" fontId="3" fillId="2" borderId="0" xfId="6" applyNumberFormat="1" applyFont="1" applyFill="1"/>
    <xf numFmtId="0" fontId="13" fillId="0" borderId="0" xfId="3" applyFont="1"/>
    <xf numFmtId="167" fontId="6" fillId="3" borderId="0" xfId="3" applyNumberFormat="1" applyFont="1" applyFill="1" applyBorder="1" applyAlignment="1">
      <alignment horizontal="right"/>
    </xf>
    <xf numFmtId="167" fontId="6" fillId="3" borderId="6" xfId="3" applyNumberFormat="1" applyFont="1" applyFill="1" applyBorder="1" applyAlignment="1">
      <alignment horizontal="right"/>
    </xf>
    <xf numFmtId="167" fontId="3" fillId="0" borderId="0" xfId="3" applyNumberFormat="1" applyFont="1" applyBorder="1" applyAlignment="1">
      <alignment horizontal="right"/>
    </xf>
    <xf numFmtId="167" fontId="3" fillId="0" borderId="0" xfId="3" applyNumberFormat="1" applyFont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67" fontId="3" fillId="2" borderId="0" xfId="3" applyNumberFormat="1" applyFont="1" applyFill="1" applyAlignment="1">
      <alignment horizontal="right"/>
    </xf>
    <xf numFmtId="176" fontId="3" fillId="2" borderId="7" xfId="3" applyNumberFormat="1" applyFont="1" applyFill="1" applyBorder="1" applyAlignment="1">
      <alignment horizontal="right" vertical="center"/>
    </xf>
    <xf numFmtId="0" fontId="3" fillId="2" borderId="0" xfId="3" applyFont="1" applyFill="1" applyAlignment="1">
      <alignment wrapText="1"/>
    </xf>
    <xf numFmtId="176" fontId="2" fillId="2" borderId="0" xfId="3" applyNumberFormat="1" applyFont="1" applyFill="1" applyAlignment="1">
      <alignment horizontal="right" vertical="center"/>
    </xf>
    <xf numFmtId="0" fontId="5" fillId="0" borderId="0" xfId="3" applyFont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 vertical="top"/>
    </xf>
    <xf numFmtId="0" fontId="3" fillId="0" borderId="0" xfId="3" applyFont="1" applyBorder="1"/>
  </cellXfs>
  <cellStyles count="7">
    <cellStyle name="Millares" xfId="1" builtinId="3"/>
    <cellStyle name="Millares 181" xfId="4"/>
    <cellStyle name="Normal" xfId="0" builtinId="0"/>
    <cellStyle name="Normal 10 2" xfId="5"/>
    <cellStyle name="Normal 2 14" xfId="3"/>
    <cellStyle name="Normal 493" xfId="2"/>
    <cellStyle name="Porcentaje 3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-19050</xdr:colOff>
      <xdr:row>56</xdr:row>
      <xdr:rowOff>0</xdr:rowOff>
    </xdr:from>
    <xdr:ext cx="38100" cy="381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2550" y="10153650"/>
          <a:ext cx="381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ABRIL/CONSOLIDADO%20IFD%20ABRIL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7"/>
      <sheetName val="PARTICIPACIONI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04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2">
          <cell r="I12">
            <v>21270.060000000056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8"/>
  <sheetViews>
    <sheetView showGridLines="0" topLeftCell="A47" zoomScale="106" zoomScaleNormal="100" workbookViewId="0">
      <selection sqref="A1:F58"/>
    </sheetView>
  </sheetViews>
  <sheetFormatPr baseColWidth="10" defaultColWidth="14.453125" defaultRowHeight="15" customHeight="1" x14ac:dyDescent="0.25"/>
  <cols>
    <col min="1" max="1" width="65.36328125" style="8" customWidth="1"/>
    <col min="2" max="2" width="9.6328125" style="8" customWidth="1"/>
    <col min="3" max="3" width="8.1796875" style="8" customWidth="1"/>
    <col min="4" max="4" width="3.1796875" style="8" customWidth="1"/>
    <col min="5" max="5" width="12" style="8" customWidth="1"/>
    <col min="6" max="6" width="2.54296875" style="8" customWidth="1"/>
    <col min="7" max="7" width="16.453125" style="102" bestFit="1" customWidth="1"/>
    <col min="8" max="8" width="55.453125" style="8" customWidth="1"/>
    <col min="9" max="10" width="11.54296875" style="8" customWidth="1"/>
    <col min="11" max="11" width="12" style="8" customWidth="1"/>
    <col min="12" max="12" width="11.54296875" style="8" customWidth="1"/>
    <col min="13" max="26" width="11.453125" style="8" customWidth="1"/>
    <col min="27" max="16384" width="14.453125" style="8"/>
  </cols>
  <sheetData>
    <row r="1" spans="1:26" ht="13.5" customHeight="1" x14ac:dyDescent="0.3">
      <c r="A1" s="1" t="s">
        <v>0</v>
      </c>
      <c r="B1" s="1"/>
      <c r="C1" s="2"/>
      <c r="D1" s="2"/>
      <c r="E1" s="3"/>
      <c r="F1" s="4"/>
      <c r="G1" s="5"/>
      <c r="H1" s="1"/>
      <c r="I1" s="1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3.5" customHeight="1" x14ac:dyDescent="0.3">
      <c r="A2" s="1" t="s">
        <v>1</v>
      </c>
      <c r="B2" s="1"/>
      <c r="C2" s="2"/>
      <c r="D2" s="2"/>
      <c r="E2" s="3"/>
      <c r="F2" s="4"/>
      <c r="G2" s="5"/>
      <c r="H2" s="1"/>
      <c r="I2" s="1"/>
      <c r="J2" s="9"/>
      <c r="K2" s="1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3">
      <c r="A3" s="7" t="s">
        <v>2</v>
      </c>
      <c r="B3" s="7"/>
      <c r="C3" s="2"/>
      <c r="D3" s="2"/>
      <c r="E3" s="3"/>
      <c r="F3" s="4"/>
      <c r="G3" s="5"/>
      <c r="H3" s="7"/>
      <c r="I3" s="1"/>
      <c r="J3" s="7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3">
      <c r="A4" s="7"/>
      <c r="B4" s="7"/>
      <c r="C4" s="2"/>
      <c r="D4" s="2"/>
      <c r="E4" s="3"/>
      <c r="F4" s="4"/>
      <c r="G4" s="5"/>
      <c r="H4" s="11"/>
      <c r="I4" s="7"/>
      <c r="J4" s="12"/>
      <c r="K4" s="1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3">
      <c r="A5" s="13" t="s">
        <v>3</v>
      </c>
      <c r="B5" s="13"/>
      <c r="C5" s="14"/>
      <c r="D5" s="15"/>
      <c r="E5" s="3"/>
      <c r="F5" s="4"/>
      <c r="G5" s="5"/>
      <c r="H5" s="11"/>
      <c r="I5" s="16"/>
      <c r="J5" s="17"/>
      <c r="K5" s="1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2.5" customHeight="1" x14ac:dyDescent="0.25">
      <c r="A6" s="8" t="s">
        <v>4</v>
      </c>
      <c r="C6" s="14"/>
      <c r="D6" s="14"/>
      <c r="E6" s="3"/>
      <c r="F6" s="4"/>
      <c r="G6" s="5"/>
      <c r="H6" s="18"/>
      <c r="I6" s="19"/>
      <c r="J6" s="20"/>
      <c r="K6" s="21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3">
      <c r="A7" s="7" t="s">
        <v>5</v>
      </c>
      <c r="B7" s="7"/>
      <c r="C7" s="2"/>
      <c r="D7" s="2"/>
      <c r="E7" s="3"/>
      <c r="F7" s="4"/>
      <c r="G7" s="5"/>
      <c r="H7" s="22"/>
      <c r="I7" s="23"/>
      <c r="J7" s="24"/>
      <c r="K7" s="24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6.65" customHeight="1" thickBot="1" x14ac:dyDescent="0.3">
      <c r="A8" s="25"/>
      <c r="B8" s="25"/>
      <c r="C8" s="26"/>
      <c r="D8" s="26"/>
      <c r="E8" s="27"/>
      <c r="F8" s="28"/>
      <c r="G8" s="5"/>
      <c r="H8" s="22"/>
      <c r="I8" s="23"/>
      <c r="J8" s="29"/>
      <c r="K8" s="29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5">
      <c r="A9" s="7"/>
      <c r="B9" s="7"/>
      <c r="C9" s="7"/>
      <c r="D9" s="7"/>
      <c r="E9" s="7"/>
      <c r="F9" s="7"/>
      <c r="G9" s="5"/>
      <c r="H9" s="22"/>
      <c r="I9" s="30"/>
      <c r="J9" s="29"/>
      <c r="K9" s="29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3">
      <c r="A10" s="7"/>
      <c r="B10" s="7"/>
      <c r="C10" s="31"/>
      <c r="D10" s="7"/>
      <c r="E10" s="32">
        <v>2026</v>
      </c>
      <c r="F10" s="33"/>
      <c r="G10" s="34"/>
      <c r="H10" s="22"/>
      <c r="I10" s="22"/>
      <c r="J10" s="29"/>
      <c r="K10" s="29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5">
      <c r="A11" s="35" t="s">
        <v>6</v>
      </c>
      <c r="B11" s="35"/>
      <c r="D11" s="7"/>
      <c r="E11" s="36"/>
      <c r="F11" s="37"/>
      <c r="G11" s="38"/>
      <c r="H11" s="18"/>
      <c r="I11" s="22"/>
      <c r="J11" s="22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39" t="s">
        <v>7</v>
      </c>
      <c r="B12" s="39"/>
      <c r="D12" s="7"/>
      <c r="E12" s="40">
        <v>556834.80868999998</v>
      </c>
      <c r="F12" s="41"/>
      <c r="G12" s="38"/>
      <c r="H12" s="22"/>
      <c r="I12" s="23"/>
      <c r="J12" s="29"/>
      <c r="K12" s="2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" customHeight="1" x14ac:dyDescent="0.25">
      <c r="A13" s="39" t="s">
        <v>8</v>
      </c>
      <c r="B13" s="39"/>
      <c r="C13" s="42"/>
      <c r="D13" s="7"/>
      <c r="E13" s="43">
        <f>E15+E14</f>
        <v>433460.71814000001</v>
      </c>
      <c r="G13" s="38"/>
      <c r="H13" s="44"/>
      <c r="I13" s="22"/>
      <c r="J13" s="29"/>
      <c r="K13" s="29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" customHeight="1" x14ac:dyDescent="0.25">
      <c r="A14" s="45" t="s">
        <v>9</v>
      </c>
      <c r="B14" s="45"/>
      <c r="C14" s="42"/>
      <c r="D14" s="7"/>
      <c r="E14" s="46">
        <v>261123.81700000001</v>
      </c>
      <c r="G14" s="47"/>
      <c r="H14" s="44"/>
      <c r="I14" s="22"/>
      <c r="J14" s="29"/>
      <c r="K14" s="29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5">
      <c r="A15" s="48" t="s">
        <v>10</v>
      </c>
      <c r="B15" s="48"/>
      <c r="C15" s="42"/>
      <c r="E15" s="46">
        <v>172336.90114</v>
      </c>
      <c r="G15" s="49"/>
      <c r="H15" s="50"/>
      <c r="I15" s="51"/>
      <c r="J15" s="51"/>
      <c r="K15" s="51"/>
    </row>
    <row r="16" spans="1:26" ht="13.5" customHeight="1" x14ac:dyDescent="0.25">
      <c r="A16" s="48" t="s">
        <v>11</v>
      </c>
      <c r="B16" s="48"/>
      <c r="C16" s="42"/>
      <c r="E16" s="46">
        <v>9124.6360600000007</v>
      </c>
      <c r="G16" s="38"/>
      <c r="H16" s="50"/>
      <c r="I16" s="51"/>
      <c r="J16" s="51"/>
      <c r="K16" s="51"/>
    </row>
    <row r="17" spans="1:26" ht="21.75" customHeight="1" x14ac:dyDescent="0.25">
      <c r="A17" s="7" t="s">
        <v>12</v>
      </c>
      <c r="B17" s="7"/>
      <c r="C17" s="15"/>
      <c r="E17" s="52">
        <f>SUM(E18:E21)</f>
        <v>2728882.6324800001</v>
      </c>
      <c r="G17" s="38"/>
      <c r="H17" s="53"/>
      <c r="I17" s="54"/>
      <c r="J17" s="55"/>
      <c r="K17" s="55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5" x14ac:dyDescent="0.25">
      <c r="A18" s="56" t="s">
        <v>13</v>
      </c>
      <c r="B18" s="56"/>
      <c r="C18" s="42"/>
      <c r="D18" s="7"/>
      <c r="E18" s="36">
        <v>400815.23920000001</v>
      </c>
      <c r="F18" s="7"/>
      <c r="G18" s="47"/>
      <c r="H18" s="44"/>
      <c r="I18" s="22"/>
      <c r="J18" s="30"/>
      <c r="K18" s="3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5">
      <c r="A19" s="39" t="s">
        <v>14</v>
      </c>
      <c r="B19" s="39"/>
      <c r="C19" s="42"/>
      <c r="D19" s="7"/>
      <c r="E19" s="36">
        <v>2342928.5695599997</v>
      </c>
      <c r="F19" s="7"/>
      <c r="G19" s="47"/>
      <c r="H19" s="57"/>
      <c r="I19" s="22"/>
      <c r="J19" s="22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5">
      <c r="A20" s="58" t="s">
        <v>15</v>
      </c>
      <c r="B20" s="58"/>
      <c r="C20" s="42"/>
      <c r="D20" s="7"/>
      <c r="E20" s="59">
        <v>48989.376189999995</v>
      </c>
      <c r="F20" s="7"/>
      <c r="G20" s="49"/>
      <c r="H20" s="57"/>
      <c r="I20" s="60"/>
      <c r="J20" s="60"/>
      <c r="K20" s="6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" customHeight="1" x14ac:dyDescent="0.25">
      <c r="A21" s="58" t="s">
        <v>16</v>
      </c>
      <c r="B21" s="58"/>
      <c r="C21" s="61"/>
      <c r="D21" s="7"/>
      <c r="E21" s="62">
        <v>-63850.552470000002</v>
      </c>
      <c r="F21" s="7"/>
      <c r="G21" s="47"/>
      <c r="H21" s="44"/>
      <c r="I21" s="23"/>
      <c r="J21" s="24"/>
      <c r="K21" s="24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5.5" customHeight="1" x14ac:dyDescent="0.3">
      <c r="A22" s="56" t="s">
        <v>17</v>
      </c>
      <c r="B22" s="56"/>
      <c r="C22" s="15"/>
      <c r="D22" s="7"/>
      <c r="E22" s="63">
        <v>16645.092094758718</v>
      </c>
      <c r="F22" s="7"/>
      <c r="G22" s="47"/>
      <c r="H22" s="53"/>
      <c r="I22" s="64"/>
      <c r="J22" s="65"/>
      <c r="K22" s="65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3.5" customHeight="1" x14ac:dyDescent="0.25">
      <c r="A23" s="39" t="s">
        <v>18</v>
      </c>
      <c r="B23" s="39"/>
      <c r="C23" s="15"/>
      <c r="D23" s="7"/>
      <c r="E23" s="59">
        <v>62863.105320000053</v>
      </c>
      <c r="F23" s="7"/>
      <c r="G23" s="47"/>
      <c r="H23" s="22"/>
      <c r="I23" s="19"/>
      <c r="J23" s="29"/>
      <c r="K23" s="2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58" t="s">
        <v>19</v>
      </c>
      <c r="B24" s="58"/>
      <c r="C24" s="61"/>
      <c r="D24" s="7"/>
      <c r="E24" s="59">
        <v>3949.6681799999997</v>
      </c>
      <c r="F24" s="7"/>
      <c r="G24" s="47"/>
      <c r="H24" s="22"/>
      <c r="I24" s="19"/>
      <c r="J24" s="29"/>
      <c r="K24" s="2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3.5" customHeight="1" x14ac:dyDescent="0.25">
      <c r="A25" s="45" t="s">
        <v>20</v>
      </c>
      <c r="B25" s="45"/>
      <c r="C25" s="15"/>
      <c r="E25" s="59">
        <v>6037.2758384101935</v>
      </c>
      <c r="G25" s="49"/>
      <c r="H25" s="66"/>
      <c r="I25" s="66"/>
      <c r="J25" s="67"/>
      <c r="K25" s="67"/>
    </row>
    <row r="26" spans="1:26" ht="13.5" customHeight="1" x14ac:dyDescent="0.25">
      <c r="A26" s="39" t="s">
        <v>21</v>
      </c>
      <c r="B26" s="39"/>
      <c r="C26" s="15"/>
      <c r="D26" s="7"/>
      <c r="E26" s="68">
        <v>5342.6946799999996</v>
      </c>
      <c r="F26" s="7"/>
      <c r="G26" s="38"/>
      <c r="H26" s="22"/>
      <c r="I26" s="22"/>
      <c r="J26" s="29"/>
      <c r="K26" s="29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" customHeight="1" thickBot="1" x14ac:dyDescent="0.35">
      <c r="A27" s="69" t="s">
        <v>22</v>
      </c>
      <c r="B27" s="69"/>
      <c r="C27" s="15"/>
      <c r="D27" s="7"/>
      <c r="E27" s="70">
        <f>SUM(E22:E26)+E17+E13+E12+E16</f>
        <v>3823140.6314831688</v>
      </c>
      <c r="F27" s="71"/>
      <c r="G27" s="47"/>
      <c r="H27" s="72"/>
      <c r="I27" s="72"/>
      <c r="J27" s="65"/>
      <c r="K27" s="65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 thickTop="1" x14ac:dyDescent="0.25">
      <c r="A28" s="39"/>
      <c r="B28" s="39"/>
      <c r="C28" s="42"/>
      <c r="D28" s="7"/>
      <c r="E28" s="36"/>
      <c r="F28" s="7"/>
      <c r="G28" s="73"/>
      <c r="H28" s="22"/>
      <c r="I28" s="22"/>
      <c r="J28" s="29"/>
      <c r="K28" s="29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3.5" customHeight="1" x14ac:dyDescent="0.25">
      <c r="A29" s="74" t="s">
        <v>23</v>
      </c>
      <c r="B29" s="74"/>
      <c r="C29" s="42"/>
      <c r="D29" s="7"/>
      <c r="E29" s="59"/>
      <c r="F29" s="7"/>
      <c r="G29" s="47"/>
      <c r="H29" s="22"/>
      <c r="I29" s="22"/>
      <c r="J29" s="29"/>
      <c r="K29" s="29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3.5" customHeight="1" x14ac:dyDescent="0.25">
      <c r="A30" s="45" t="s">
        <v>24</v>
      </c>
      <c r="B30" s="45"/>
      <c r="C30" s="42"/>
      <c r="E30" s="40">
        <f>SUM(E31:E34)</f>
        <v>3371696.0760199996</v>
      </c>
      <c r="G30" s="47"/>
      <c r="H30" s="66"/>
      <c r="I30" s="66"/>
      <c r="J30" s="67"/>
      <c r="K30" s="75"/>
    </row>
    <row r="31" spans="1:26" ht="13.5" customHeight="1" x14ac:dyDescent="0.35">
      <c r="A31" s="39" t="s">
        <v>25</v>
      </c>
      <c r="B31" s="39"/>
      <c r="C31" s="42"/>
      <c r="D31" s="7"/>
      <c r="E31" s="59">
        <v>2944616.2169199996</v>
      </c>
      <c r="F31" s="7"/>
      <c r="G31" s="76"/>
      <c r="H31" s="18"/>
      <c r="I31" s="77"/>
      <c r="J31" s="60"/>
      <c r="K31" s="6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customHeight="1" x14ac:dyDescent="0.25">
      <c r="A32" s="39" t="s">
        <v>26</v>
      </c>
      <c r="B32" s="39"/>
      <c r="C32" s="15"/>
      <c r="D32" s="7"/>
      <c r="E32" s="59">
        <v>5000</v>
      </c>
      <c r="F32" s="7"/>
      <c r="G32" s="49"/>
      <c r="H32" s="22"/>
      <c r="I32" s="78"/>
      <c r="J32" s="29"/>
      <c r="K32" s="29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customHeight="1" x14ac:dyDescent="0.35">
      <c r="A33" s="7" t="s">
        <v>27</v>
      </c>
      <c r="B33" s="7"/>
      <c r="C33" s="15"/>
      <c r="D33" s="7"/>
      <c r="E33" s="59">
        <v>291368.15006999997</v>
      </c>
      <c r="F33" s="7"/>
      <c r="G33" s="79"/>
      <c r="H33" s="22"/>
      <c r="I33" s="22"/>
      <c r="J33" s="29"/>
      <c r="K33" s="3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5" x14ac:dyDescent="0.25">
      <c r="A34" s="80" t="s">
        <v>28</v>
      </c>
      <c r="B34" s="80"/>
      <c r="C34" s="15"/>
      <c r="E34" s="59">
        <v>130711.70903</v>
      </c>
      <c r="G34" s="47"/>
      <c r="H34" s="81"/>
      <c r="I34" s="81"/>
      <c r="J34" s="82"/>
      <c r="K34" s="82"/>
    </row>
    <row r="35" spans="1:26" ht="18" customHeight="1" x14ac:dyDescent="0.25">
      <c r="A35" s="56" t="s">
        <v>29</v>
      </c>
      <c r="B35" s="56"/>
      <c r="C35" s="15"/>
      <c r="D35" s="7"/>
      <c r="E35" s="63">
        <v>16516.354240000001</v>
      </c>
      <c r="F35" s="7"/>
      <c r="G35" s="49"/>
      <c r="H35" s="72"/>
      <c r="I35" s="72"/>
      <c r="J35" s="83"/>
      <c r="K35" s="55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5" x14ac:dyDescent="0.25">
      <c r="A36" s="39" t="s">
        <v>30</v>
      </c>
      <c r="B36" s="39"/>
      <c r="C36" s="15"/>
      <c r="D36" s="7"/>
      <c r="E36" s="63">
        <v>23051.378770000003</v>
      </c>
      <c r="F36" s="7"/>
      <c r="G36" s="47"/>
      <c r="H36" s="84"/>
      <c r="I36" s="85"/>
      <c r="J36" s="86"/>
      <c r="K36" s="8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4.15" customHeight="1" x14ac:dyDescent="0.25">
      <c r="A37" s="39" t="s">
        <v>31</v>
      </c>
      <c r="B37" s="39"/>
      <c r="C37" s="15"/>
      <c r="D37" s="7"/>
      <c r="E37" s="63">
        <v>11558.411330000001</v>
      </c>
      <c r="F37" s="7"/>
      <c r="G37" s="47"/>
      <c r="H37" s="84"/>
      <c r="I37" s="85"/>
      <c r="J37" s="88"/>
      <c r="K37" s="89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5" x14ac:dyDescent="0.25">
      <c r="A38" s="7" t="s">
        <v>32</v>
      </c>
      <c r="B38" s="7"/>
      <c r="C38" s="15"/>
      <c r="D38" s="7"/>
      <c r="E38" s="63">
        <v>18262.444740000003</v>
      </c>
      <c r="F38" s="7"/>
      <c r="G38" s="4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" customHeight="1" x14ac:dyDescent="0.3">
      <c r="A39" s="69" t="s">
        <v>33</v>
      </c>
      <c r="B39" s="69"/>
      <c r="C39" s="15"/>
      <c r="D39" s="7"/>
      <c r="E39" s="63">
        <f>SUM(E35:E38)+E30</f>
        <v>3441084.6650999994</v>
      </c>
      <c r="F39" s="7"/>
      <c r="G39" s="4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customHeight="1" x14ac:dyDescent="0.25">
      <c r="A40" s="90"/>
      <c r="B40" s="90"/>
      <c r="C40" s="15"/>
      <c r="D40" s="7"/>
      <c r="E40" s="59"/>
      <c r="F40" s="7"/>
      <c r="G40" s="4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customHeight="1" x14ac:dyDescent="0.25">
      <c r="A41" s="35" t="s">
        <v>34</v>
      </c>
      <c r="B41" s="35"/>
      <c r="C41" s="15"/>
      <c r="D41" s="7"/>
      <c r="E41" s="59"/>
      <c r="F41" s="7"/>
      <c r="G41" s="4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5" customHeight="1" x14ac:dyDescent="0.25">
      <c r="A42" s="56" t="s">
        <v>35</v>
      </c>
      <c r="B42" s="56"/>
      <c r="C42" s="15"/>
      <c r="D42" s="7"/>
      <c r="E42" s="59">
        <v>150000</v>
      </c>
      <c r="F42" s="7"/>
      <c r="G42" s="47"/>
      <c r="H42" s="7"/>
      <c r="I42" s="9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 x14ac:dyDescent="0.25">
      <c r="A43" s="39" t="s">
        <v>36</v>
      </c>
      <c r="B43" s="39"/>
      <c r="C43" s="15"/>
      <c r="D43" s="7"/>
      <c r="E43" s="62">
        <f>SUM(E44:E45)</f>
        <v>184127.72378</v>
      </c>
      <c r="F43" s="7"/>
      <c r="G43" s="92"/>
      <c r="H43" s="7"/>
      <c r="I43" s="91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 x14ac:dyDescent="0.25">
      <c r="A44" s="93" t="s">
        <v>37</v>
      </c>
      <c r="B44" s="93"/>
      <c r="C44" s="15"/>
      <c r="D44" s="7"/>
      <c r="E44" s="94">
        <v>146627.72378</v>
      </c>
      <c r="F44" s="7"/>
      <c r="G44" s="47"/>
      <c r="H44" s="7"/>
      <c r="I44" s="91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 x14ac:dyDescent="0.25">
      <c r="A45" s="93" t="s">
        <v>38</v>
      </c>
      <c r="B45" s="93"/>
      <c r="C45" s="95"/>
      <c r="E45" s="96">
        <v>37500</v>
      </c>
      <c r="G45" s="47"/>
      <c r="I45" s="97"/>
    </row>
    <row r="46" spans="1:26" ht="19.5" customHeight="1" x14ac:dyDescent="0.35">
      <c r="A46" s="7" t="s">
        <v>39</v>
      </c>
      <c r="B46" s="7"/>
      <c r="C46" s="95"/>
      <c r="D46" s="7"/>
      <c r="E46" s="62">
        <f>SUM(E47:E48)</f>
        <v>22936.853263159806</v>
      </c>
      <c r="G46" s="98"/>
      <c r="H46" s="7"/>
      <c r="I46" s="91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" customHeight="1" x14ac:dyDescent="0.25">
      <c r="A47" s="8" t="s">
        <v>40</v>
      </c>
      <c r="C47" s="15"/>
      <c r="E47" s="59">
        <v>7468.2730731598076</v>
      </c>
      <c r="G47" s="49"/>
      <c r="I47" s="97"/>
    </row>
    <row r="48" spans="1:26" ht="12" customHeight="1" x14ac:dyDescent="0.25">
      <c r="A48" s="7" t="s">
        <v>41</v>
      </c>
      <c r="B48" s="7"/>
      <c r="C48" s="14"/>
      <c r="D48" s="7"/>
      <c r="E48" s="59">
        <v>15468.580189999999</v>
      </c>
      <c r="G48" s="47"/>
      <c r="H48" s="7"/>
      <c r="I48" s="91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8.649999999999999" customHeight="1" x14ac:dyDescent="0.25">
      <c r="A49" s="7" t="s">
        <v>42</v>
      </c>
      <c r="B49" s="7"/>
      <c r="C49" s="7"/>
      <c r="D49" s="7"/>
      <c r="E49" s="99">
        <f>SUM(E50)</f>
        <v>21103.563480000001</v>
      </c>
      <c r="G49" s="4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" customHeight="1" x14ac:dyDescent="0.25">
      <c r="A50" s="7" t="s">
        <v>43</v>
      </c>
      <c r="B50" s="7"/>
      <c r="C50" s="14"/>
      <c r="D50" s="14"/>
      <c r="E50" s="63">
        <v>21103.563480000001</v>
      </c>
      <c r="F50" s="100"/>
      <c r="G50" s="49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9" customHeight="1" x14ac:dyDescent="0.25">
      <c r="A51" s="7" t="s">
        <v>44</v>
      </c>
      <c r="B51" s="7"/>
      <c r="C51" s="14"/>
      <c r="D51" s="14"/>
      <c r="E51" s="99">
        <f>SUM(E52)</f>
        <v>3887.8258600091003</v>
      </c>
      <c r="F51" s="101"/>
      <c r="G51" s="49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65" customHeight="1" x14ac:dyDescent="0.25">
      <c r="A52" s="7" t="s">
        <v>45</v>
      </c>
      <c r="B52" s="7"/>
      <c r="C52" s="14"/>
      <c r="D52" s="14"/>
      <c r="E52" s="68">
        <v>3887.8258600091003</v>
      </c>
      <c r="F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8.649999999999999" customHeight="1" x14ac:dyDescent="0.3">
      <c r="A53" s="1" t="s">
        <v>46</v>
      </c>
      <c r="B53" s="1"/>
      <c r="C53" s="14"/>
      <c r="D53" s="14"/>
      <c r="E53" s="103">
        <f>E42+E43+E46+E49+E51</f>
        <v>382055.96638316894</v>
      </c>
      <c r="F53" s="100"/>
      <c r="G53" s="104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8" customHeight="1" thickBot="1" x14ac:dyDescent="0.35">
      <c r="A54" s="1" t="s">
        <v>47</v>
      </c>
      <c r="B54" s="1"/>
      <c r="C54" s="14"/>
      <c r="D54" s="14"/>
      <c r="E54" s="70">
        <f>E39+E53</f>
        <v>3823140.6314831683</v>
      </c>
      <c r="F54" s="100"/>
      <c r="G54" s="105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6" customHeight="1" thickTop="1" x14ac:dyDescent="0.3">
      <c r="A55" s="106"/>
      <c r="B55" s="106"/>
      <c r="C55" s="14"/>
      <c r="D55" s="14"/>
      <c r="E55" s="107">
        <f>+E27-E54</f>
        <v>0</v>
      </c>
      <c r="F55" s="4"/>
      <c r="G55" s="105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" x14ac:dyDescent="0.3">
      <c r="A56" s="108"/>
      <c r="B56" s="108"/>
      <c r="C56" s="14"/>
      <c r="D56" s="14"/>
      <c r="E56" s="109"/>
      <c r="F56" s="4"/>
      <c r="G56" s="5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" customHeight="1" x14ac:dyDescent="0.3">
      <c r="A57" s="110" t="s">
        <v>48</v>
      </c>
      <c r="B57" s="111" t="s">
        <v>49</v>
      </c>
      <c r="C57" s="111"/>
      <c r="D57" s="111"/>
      <c r="E57" s="111"/>
      <c r="F57" s="111"/>
      <c r="G57" s="5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" customHeight="1" x14ac:dyDescent="0.3">
      <c r="A58" s="110" t="s">
        <v>50</v>
      </c>
      <c r="B58" s="110"/>
      <c r="C58" s="112" t="s">
        <v>51</v>
      </c>
      <c r="D58" s="112"/>
      <c r="E58" s="112"/>
      <c r="F58" s="112"/>
      <c r="G58" s="5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" customHeight="1" x14ac:dyDescent="0.25">
      <c r="A59" s="7"/>
      <c r="B59" s="7"/>
      <c r="C59" s="7"/>
      <c r="D59" s="7"/>
      <c r="E59" s="3"/>
      <c r="F59" s="4"/>
      <c r="G59" s="5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" customHeight="1" x14ac:dyDescent="0.25">
      <c r="A60" s="113"/>
      <c r="B60" s="113"/>
      <c r="C60" s="113"/>
      <c r="D60" s="7"/>
      <c r="E60" s="3"/>
      <c r="F60" s="4"/>
      <c r="G60" s="5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" customHeight="1" x14ac:dyDescent="0.25">
      <c r="A61" s="7"/>
      <c r="B61" s="7"/>
      <c r="C61" s="7"/>
      <c r="D61" s="7"/>
      <c r="E61" s="3"/>
      <c r="F61" s="4"/>
      <c r="G61" s="5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" customHeight="1" x14ac:dyDescent="0.25">
      <c r="A62" s="7"/>
      <c r="B62" s="7"/>
      <c r="C62" s="7"/>
      <c r="D62" s="7"/>
      <c r="E62" s="3"/>
      <c r="F62" s="4"/>
      <c r="G62" s="5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" customHeight="1" x14ac:dyDescent="0.25">
      <c r="A63" s="7"/>
      <c r="B63" s="7"/>
      <c r="C63" s="7"/>
      <c r="D63" s="7"/>
      <c r="E63" s="3"/>
      <c r="F63" s="4"/>
      <c r="G63" s="5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" customHeight="1" x14ac:dyDescent="0.25">
      <c r="A64" s="7"/>
      <c r="B64" s="7"/>
      <c r="C64" s="7"/>
      <c r="D64" s="7"/>
      <c r="E64" s="3"/>
      <c r="F64" s="4"/>
      <c r="G64" s="5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" customHeight="1" x14ac:dyDescent="0.25">
      <c r="A65" s="7"/>
      <c r="B65" s="7"/>
      <c r="C65" s="7"/>
      <c r="D65" s="7"/>
      <c r="E65" s="3"/>
      <c r="F65" s="4"/>
      <c r="G65" s="5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" customHeight="1" x14ac:dyDescent="0.25">
      <c r="A66" s="7"/>
      <c r="B66" s="7"/>
      <c r="C66" s="7"/>
      <c r="D66" s="7"/>
      <c r="E66" s="3"/>
      <c r="F66" s="4"/>
      <c r="G66" s="5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" customHeight="1" x14ac:dyDescent="0.25">
      <c r="A67" s="7"/>
      <c r="B67" s="7"/>
      <c r="C67" s="7"/>
      <c r="D67" s="7"/>
      <c r="E67" s="3"/>
      <c r="F67" s="4"/>
      <c r="G67" s="5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" customHeight="1" x14ac:dyDescent="0.25">
      <c r="A68" s="7"/>
      <c r="B68" s="7"/>
      <c r="C68" s="7"/>
      <c r="D68" s="7"/>
      <c r="E68" s="3"/>
      <c r="F68" s="4"/>
      <c r="G68" s="5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" customHeight="1" x14ac:dyDescent="0.25">
      <c r="A69" s="7"/>
      <c r="B69" s="7"/>
      <c r="C69" s="7"/>
      <c r="D69" s="7"/>
      <c r="E69" s="3"/>
      <c r="F69" s="4"/>
      <c r="G69" s="5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" customHeight="1" x14ac:dyDescent="0.25">
      <c r="A70" s="7"/>
      <c r="B70" s="7"/>
      <c r="C70" s="7"/>
      <c r="D70" s="7"/>
      <c r="E70" s="3"/>
      <c r="F70" s="4"/>
      <c r="G70" s="5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" customHeight="1" x14ac:dyDescent="0.25">
      <c r="A71" s="7"/>
      <c r="B71" s="7"/>
      <c r="C71" s="7"/>
      <c r="D71" s="7"/>
      <c r="E71" s="3"/>
      <c r="F71" s="4"/>
      <c r="G71" s="5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" customHeight="1" x14ac:dyDescent="0.25">
      <c r="A72" s="7"/>
      <c r="B72" s="7"/>
      <c r="C72" s="7"/>
      <c r="D72" s="7"/>
      <c r="E72" s="3"/>
      <c r="F72" s="4"/>
      <c r="G72" s="5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" customHeight="1" x14ac:dyDescent="0.25">
      <c r="A73" s="7"/>
      <c r="B73" s="7"/>
      <c r="C73" s="7"/>
      <c r="D73" s="7"/>
      <c r="E73" s="3"/>
      <c r="F73" s="4"/>
      <c r="G73" s="5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" customHeight="1" x14ac:dyDescent="0.25">
      <c r="A74" s="7"/>
      <c r="B74" s="7"/>
      <c r="C74" s="7"/>
      <c r="D74" s="7"/>
      <c r="E74" s="3"/>
      <c r="F74" s="4"/>
      <c r="G74" s="5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" customHeight="1" x14ac:dyDescent="0.25">
      <c r="A75" s="7"/>
      <c r="B75" s="7"/>
      <c r="C75" s="7"/>
      <c r="D75" s="7"/>
      <c r="E75" s="3"/>
      <c r="F75" s="4"/>
      <c r="G75" s="5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" customHeight="1" x14ac:dyDescent="0.25">
      <c r="A76" s="7"/>
      <c r="B76" s="7"/>
      <c r="C76" s="7"/>
      <c r="D76" s="7"/>
      <c r="E76" s="3"/>
      <c r="F76" s="4"/>
      <c r="G76" s="5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" customHeight="1" x14ac:dyDescent="0.25">
      <c r="A77" s="7"/>
      <c r="B77" s="7"/>
      <c r="C77" s="7"/>
      <c r="D77" s="7"/>
      <c r="E77" s="3"/>
      <c r="F77" s="4"/>
      <c r="G77" s="5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" customHeight="1" x14ac:dyDescent="0.25">
      <c r="A78" s="7"/>
      <c r="B78" s="7"/>
      <c r="C78" s="7"/>
      <c r="D78" s="7"/>
      <c r="E78" s="3"/>
      <c r="F78" s="4"/>
      <c r="G78" s="5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" customHeight="1" x14ac:dyDescent="0.25">
      <c r="A79" s="7"/>
      <c r="B79" s="7"/>
      <c r="C79" s="7"/>
      <c r="D79" s="7"/>
      <c r="E79" s="3"/>
      <c r="F79" s="4"/>
      <c r="G79" s="5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" customHeight="1" x14ac:dyDescent="0.25">
      <c r="A80" s="7"/>
      <c r="B80" s="7"/>
      <c r="C80" s="7"/>
      <c r="D80" s="7"/>
      <c r="E80" s="3"/>
      <c r="F80" s="4"/>
      <c r="G80" s="5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" customHeight="1" x14ac:dyDescent="0.25">
      <c r="A81" s="7"/>
      <c r="B81" s="7"/>
      <c r="C81" s="7"/>
      <c r="D81" s="7"/>
      <c r="E81" s="3"/>
      <c r="F81" s="4"/>
      <c r="G81" s="5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" customHeight="1" x14ac:dyDescent="0.25">
      <c r="A82" s="7"/>
      <c r="B82" s="7"/>
      <c r="C82" s="7"/>
      <c r="D82" s="7"/>
      <c r="E82" s="3"/>
      <c r="F82" s="4"/>
      <c r="G82" s="5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" customHeight="1" x14ac:dyDescent="0.25">
      <c r="A83" s="7"/>
      <c r="B83" s="7"/>
      <c r="C83" s="7"/>
      <c r="D83" s="7"/>
      <c r="E83" s="3"/>
      <c r="F83" s="4"/>
      <c r="G83" s="5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" customHeight="1" x14ac:dyDescent="0.25">
      <c r="A84" s="7"/>
      <c r="B84" s="7"/>
      <c r="C84" s="7"/>
      <c r="D84" s="7"/>
      <c r="E84" s="3"/>
      <c r="F84" s="4"/>
      <c r="G84" s="5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" customHeight="1" x14ac:dyDescent="0.25">
      <c r="A85" s="7"/>
      <c r="B85" s="7"/>
      <c r="C85" s="7"/>
      <c r="D85" s="7"/>
      <c r="E85" s="3"/>
      <c r="F85" s="4"/>
      <c r="G85" s="5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" customHeight="1" x14ac:dyDescent="0.25">
      <c r="A86" s="7"/>
      <c r="B86" s="7"/>
      <c r="C86" s="7"/>
      <c r="D86" s="7"/>
      <c r="E86" s="3"/>
      <c r="F86" s="4"/>
      <c r="G86" s="5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" customHeight="1" x14ac:dyDescent="0.25">
      <c r="A87" s="7"/>
      <c r="B87" s="7"/>
      <c r="C87" s="7"/>
      <c r="D87" s="7"/>
      <c r="E87" s="3"/>
      <c r="F87" s="4"/>
      <c r="G87" s="5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" customHeight="1" x14ac:dyDescent="0.25">
      <c r="A88" s="7"/>
      <c r="B88" s="7"/>
      <c r="C88" s="7"/>
      <c r="D88" s="7"/>
      <c r="E88" s="3"/>
      <c r="F88" s="4"/>
      <c r="G88" s="5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" customHeight="1" x14ac:dyDescent="0.25">
      <c r="A89" s="7"/>
      <c r="B89" s="7"/>
      <c r="C89" s="7"/>
      <c r="D89" s="7"/>
      <c r="E89" s="3"/>
      <c r="F89" s="4"/>
      <c r="G89" s="5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" customHeight="1" x14ac:dyDescent="0.25">
      <c r="A90" s="7"/>
      <c r="B90" s="7"/>
      <c r="C90" s="7"/>
      <c r="D90" s="7"/>
      <c r="E90" s="3"/>
      <c r="F90" s="4"/>
      <c r="G90" s="5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" customHeight="1" x14ac:dyDescent="0.25">
      <c r="A91" s="7"/>
      <c r="B91" s="7"/>
      <c r="C91" s="7"/>
      <c r="D91" s="7"/>
      <c r="E91" s="3"/>
      <c r="F91" s="4"/>
      <c r="G91" s="5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" customHeight="1" x14ac:dyDescent="0.25">
      <c r="A92" s="7"/>
      <c r="B92" s="7"/>
      <c r="C92" s="7"/>
      <c r="D92" s="7"/>
      <c r="E92" s="3"/>
      <c r="F92" s="4"/>
      <c r="G92" s="5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" customHeight="1" x14ac:dyDescent="0.25">
      <c r="A93" s="7"/>
      <c r="B93" s="7"/>
      <c r="C93" s="7"/>
      <c r="D93" s="7"/>
      <c r="E93" s="3"/>
      <c r="F93" s="4"/>
      <c r="G93" s="5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" customHeight="1" x14ac:dyDescent="0.25">
      <c r="A94" s="7"/>
      <c r="B94" s="7"/>
      <c r="C94" s="7"/>
      <c r="D94" s="7"/>
      <c r="E94" s="3"/>
      <c r="F94" s="4"/>
      <c r="G94" s="5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" customHeight="1" x14ac:dyDescent="0.25">
      <c r="A95" s="7"/>
      <c r="B95" s="7"/>
      <c r="C95" s="7"/>
      <c r="D95" s="7"/>
      <c r="E95" s="3"/>
      <c r="F95" s="4"/>
      <c r="G95" s="5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" customHeight="1" x14ac:dyDescent="0.25">
      <c r="A96" s="7"/>
      <c r="B96" s="7"/>
      <c r="C96" s="7"/>
      <c r="D96" s="7"/>
      <c r="E96" s="3"/>
      <c r="F96" s="4"/>
      <c r="G96" s="5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" customHeight="1" x14ac:dyDescent="0.25">
      <c r="A97" s="7"/>
      <c r="B97" s="7"/>
      <c r="C97" s="7"/>
      <c r="D97" s="7"/>
      <c r="E97" s="3"/>
      <c r="F97" s="4"/>
      <c r="G97" s="5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" customHeight="1" x14ac:dyDescent="0.25">
      <c r="A98" s="7"/>
      <c r="B98" s="7"/>
      <c r="C98" s="7"/>
      <c r="D98" s="7"/>
      <c r="E98" s="3"/>
      <c r="F98" s="4"/>
      <c r="G98" s="5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" customHeight="1" x14ac:dyDescent="0.25">
      <c r="A99" s="7"/>
      <c r="B99" s="7"/>
      <c r="C99" s="7"/>
      <c r="D99" s="7"/>
      <c r="E99" s="3"/>
      <c r="F99" s="4"/>
      <c r="G99" s="5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" customHeight="1" x14ac:dyDescent="0.25">
      <c r="A100" s="7"/>
      <c r="B100" s="7"/>
      <c r="C100" s="7"/>
      <c r="D100" s="7"/>
      <c r="E100" s="3"/>
      <c r="F100" s="4"/>
      <c r="G100" s="5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" customHeight="1" x14ac:dyDescent="0.25">
      <c r="A101" s="7"/>
      <c r="B101" s="7"/>
      <c r="C101" s="7"/>
      <c r="D101" s="7"/>
      <c r="E101" s="3"/>
      <c r="F101" s="4"/>
      <c r="G101" s="5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" customHeight="1" x14ac:dyDescent="0.25">
      <c r="A102" s="7"/>
      <c r="B102" s="7"/>
      <c r="C102" s="7"/>
      <c r="D102" s="7"/>
      <c r="E102" s="3"/>
      <c r="F102" s="4"/>
      <c r="G102" s="5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" customHeight="1" x14ac:dyDescent="0.25">
      <c r="A103" s="7"/>
      <c r="B103" s="7"/>
      <c r="C103" s="7"/>
      <c r="D103" s="7"/>
      <c r="E103" s="3"/>
      <c r="F103" s="4"/>
      <c r="G103" s="5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" customHeight="1" x14ac:dyDescent="0.25">
      <c r="A104" s="7"/>
      <c r="B104" s="7"/>
      <c r="C104" s="7"/>
      <c r="D104" s="7"/>
      <c r="E104" s="3"/>
      <c r="F104" s="4"/>
      <c r="G104" s="5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" customHeight="1" x14ac:dyDescent="0.25">
      <c r="A105" s="7"/>
      <c r="B105" s="7"/>
      <c r="C105" s="7"/>
      <c r="D105" s="7"/>
      <c r="E105" s="3"/>
      <c r="F105" s="4"/>
      <c r="G105" s="5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" customHeight="1" x14ac:dyDescent="0.25">
      <c r="A106" s="7"/>
      <c r="B106" s="7"/>
      <c r="C106" s="7"/>
      <c r="D106" s="7"/>
      <c r="E106" s="3"/>
      <c r="F106" s="4"/>
      <c r="G106" s="5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" customHeight="1" x14ac:dyDescent="0.25">
      <c r="A107" s="7"/>
      <c r="B107" s="7"/>
      <c r="C107" s="7"/>
      <c r="D107" s="7"/>
      <c r="E107" s="3"/>
      <c r="F107" s="4"/>
      <c r="G107" s="5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" customHeight="1" x14ac:dyDescent="0.25">
      <c r="A108" s="7"/>
      <c r="B108" s="7"/>
      <c r="C108" s="7"/>
      <c r="D108" s="7"/>
      <c r="E108" s="3"/>
      <c r="F108" s="4"/>
      <c r="G108" s="5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" customHeight="1" x14ac:dyDescent="0.25">
      <c r="A109" s="7"/>
      <c r="B109" s="7"/>
      <c r="C109" s="7"/>
      <c r="D109" s="7"/>
      <c r="E109" s="3"/>
      <c r="F109" s="4"/>
      <c r="G109" s="5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" customHeight="1" x14ac:dyDescent="0.25">
      <c r="A110" s="7"/>
      <c r="B110" s="7"/>
      <c r="C110" s="7"/>
      <c r="D110" s="7"/>
      <c r="E110" s="3"/>
      <c r="F110" s="4"/>
      <c r="G110" s="5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" customHeight="1" x14ac:dyDescent="0.25">
      <c r="A111" s="7"/>
      <c r="B111" s="7"/>
      <c r="C111" s="7"/>
      <c r="D111" s="7"/>
      <c r="E111" s="3"/>
      <c r="F111" s="4"/>
      <c r="G111" s="5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" customHeight="1" x14ac:dyDescent="0.25">
      <c r="A112" s="7"/>
      <c r="B112" s="7"/>
      <c r="C112" s="7"/>
      <c r="D112" s="7"/>
      <c r="E112" s="3"/>
      <c r="F112" s="4"/>
      <c r="G112" s="5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" customHeight="1" x14ac:dyDescent="0.25">
      <c r="A113" s="7"/>
      <c r="B113" s="7"/>
      <c r="C113" s="7"/>
      <c r="D113" s="7"/>
      <c r="E113" s="3"/>
      <c r="F113" s="4"/>
      <c r="G113" s="5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" customHeight="1" x14ac:dyDescent="0.25">
      <c r="A114" s="7"/>
      <c r="B114" s="7"/>
      <c r="C114" s="7"/>
      <c r="D114" s="7"/>
      <c r="E114" s="3"/>
      <c r="F114" s="4"/>
      <c r="G114" s="5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" customHeight="1" x14ac:dyDescent="0.25">
      <c r="A115" s="7"/>
      <c r="B115" s="7"/>
      <c r="C115" s="7"/>
      <c r="D115" s="7"/>
      <c r="E115" s="3"/>
      <c r="F115" s="4"/>
      <c r="G115" s="5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" customHeight="1" x14ac:dyDescent="0.25">
      <c r="A116" s="7"/>
      <c r="B116" s="7"/>
      <c r="C116" s="7"/>
      <c r="D116" s="7"/>
      <c r="E116" s="3"/>
      <c r="F116" s="4"/>
      <c r="G116" s="5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" customHeight="1" x14ac:dyDescent="0.25">
      <c r="A117" s="7"/>
      <c r="B117" s="7"/>
      <c r="C117" s="7"/>
      <c r="D117" s="7"/>
      <c r="E117" s="3"/>
      <c r="F117" s="4"/>
      <c r="G117" s="5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" customHeight="1" x14ac:dyDescent="0.25">
      <c r="A118" s="7"/>
      <c r="B118" s="7"/>
      <c r="C118" s="7"/>
      <c r="D118" s="7"/>
      <c r="E118" s="3"/>
      <c r="F118" s="4"/>
      <c r="G118" s="5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" customHeight="1" x14ac:dyDescent="0.25">
      <c r="A119" s="7"/>
      <c r="B119" s="7"/>
      <c r="C119" s="7"/>
      <c r="D119" s="7"/>
      <c r="E119" s="3"/>
      <c r="F119" s="4"/>
      <c r="G119" s="5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" customHeight="1" x14ac:dyDescent="0.25">
      <c r="A120" s="7"/>
      <c r="B120" s="7"/>
      <c r="C120" s="7"/>
      <c r="D120" s="7"/>
      <c r="E120" s="3"/>
      <c r="F120" s="4"/>
      <c r="G120" s="5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" customHeight="1" x14ac:dyDescent="0.25">
      <c r="A121" s="7"/>
      <c r="B121" s="7"/>
      <c r="C121" s="7"/>
      <c r="D121" s="7"/>
      <c r="E121" s="3"/>
      <c r="F121" s="4"/>
      <c r="G121" s="5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" customHeight="1" x14ac:dyDescent="0.25">
      <c r="A122" s="7"/>
      <c r="B122" s="7"/>
      <c r="C122" s="7"/>
      <c r="D122" s="7"/>
      <c r="E122" s="3"/>
      <c r="F122" s="4"/>
      <c r="G122" s="5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" customHeight="1" x14ac:dyDescent="0.25">
      <c r="A123" s="7"/>
      <c r="B123" s="7"/>
      <c r="C123" s="7"/>
      <c r="D123" s="7"/>
      <c r="E123" s="3"/>
      <c r="F123" s="4"/>
      <c r="G123" s="5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" customHeight="1" x14ac:dyDescent="0.25">
      <c r="A124" s="7"/>
      <c r="B124" s="7"/>
      <c r="C124" s="7"/>
      <c r="D124" s="7"/>
      <c r="E124" s="3"/>
      <c r="F124" s="4"/>
      <c r="G124" s="5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" customHeight="1" x14ac:dyDescent="0.25">
      <c r="A125" s="7"/>
      <c r="B125" s="7"/>
      <c r="C125" s="7"/>
      <c r="D125" s="7"/>
      <c r="E125" s="3"/>
      <c r="F125" s="4"/>
      <c r="G125" s="5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" customHeight="1" x14ac:dyDescent="0.25">
      <c r="A126" s="7"/>
      <c r="B126" s="7"/>
      <c r="C126" s="7"/>
      <c r="D126" s="7"/>
      <c r="E126" s="3"/>
      <c r="F126" s="4"/>
      <c r="G126" s="5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" customHeight="1" x14ac:dyDescent="0.25">
      <c r="A127" s="7"/>
      <c r="B127" s="7"/>
      <c r="C127" s="7"/>
      <c r="D127" s="7"/>
      <c r="E127" s="3"/>
      <c r="F127" s="4"/>
      <c r="G127" s="5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" customHeight="1" x14ac:dyDescent="0.25">
      <c r="A128" s="7"/>
      <c r="B128" s="7"/>
      <c r="C128" s="7"/>
      <c r="D128" s="7"/>
      <c r="E128" s="3"/>
      <c r="F128" s="4"/>
      <c r="G128" s="5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" customHeight="1" x14ac:dyDescent="0.25">
      <c r="A129" s="7"/>
      <c r="B129" s="7"/>
      <c r="C129" s="7"/>
      <c r="D129" s="7"/>
      <c r="E129" s="3"/>
      <c r="F129" s="4"/>
      <c r="G129" s="5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" customHeight="1" x14ac:dyDescent="0.25">
      <c r="A130" s="7"/>
      <c r="B130" s="7"/>
      <c r="C130" s="7"/>
      <c r="D130" s="7"/>
      <c r="E130" s="3"/>
      <c r="F130" s="4"/>
      <c r="G130" s="5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" customHeight="1" x14ac:dyDescent="0.25">
      <c r="A131" s="7"/>
      <c r="B131" s="7"/>
      <c r="C131" s="7"/>
      <c r="D131" s="7"/>
      <c r="E131" s="3"/>
      <c r="F131" s="4"/>
      <c r="G131" s="5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" customHeight="1" x14ac:dyDescent="0.25">
      <c r="A132" s="7"/>
      <c r="B132" s="7"/>
      <c r="C132" s="7"/>
      <c r="D132" s="7"/>
      <c r="E132" s="3"/>
      <c r="F132" s="4"/>
      <c r="G132" s="5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" customHeight="1" x14ac:dyDescent="0.25">
      <c r="A133" s="7"/>
      <c r="B133" s="7"/>
      <c r="C133" s="7"/>
      <c r="D133" s="7"/>
      <c r="E133" s="3"/>
      <c r="F133" s="4"/>
      <c r="G133" s="5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" customHeight="1" x14ac:dyDescent="0.25">
      <c r="A134" s="7"/>
      <c r="B134" s="7"/>
      <c r="C134" s="7"/>
      <c r="D134" s="7"/>
      <c r="E134" s="3"/>
      <c r="F134" s="4"/>
      <c r="G134" s="5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" customHeight="1" x14ac:dyDescent="0.25">
      <c r="A135" s="7"/>
      <c r="B135" s="7"/>
      <c r="C135" s="7"/>
      <c r="D135" s="7"/>
      <c r="E135" s="3"/>
      <c r="F135" s="4"/>
      <c r="G135" s="5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" customHeight="1" x14ac:dyDescent="0.25">
      <c r="A136" s="7"/>
      <c r="B136" s="7"/>
      <c r="C136" s="7"/>
      <c r="D136" s="7"/>
      <c r="E136" s="3"/>
      <c r="F136" s="4"/>
      <c r="G136" s="5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" customHeight="1" x14ac:dyDescent="0.25">
      <c r="A137" s="7"/>
      <c r="B137" s="7"/>
      <c r="C137" s="7"/>
      <c r="D137" s="7"/>
      <c r="E137" s="3"/>
      <c r="F137" s="4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" customHeight="1" x14ac:dyDescent="0.25">
      <c r="A138" s="7"/>
      <c r="B138" s="7"/>
      <c r="C138" s="7"/>
      <c r="D138" s="7"/>
      <c r="E138" s="3"/>
      <c r="F138" s="4"/>
      <c r="G138" s="5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" customHeight="1" x14ac:dyDescent="0.25">
      <c r="A139" s="7"/>
      <c r="B139" s="7"/>
      <c r="C139" s="7"/>
      <c r="D139" s="7"/>
      <c r="E139" s="3"/>
      <c r="F139" s="4"/>
      <c r="G139" s="5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" customHeight="1" x14ac:dyDescent="0.25">
      <c r="A140" s="7"/>
      <c r="B140" s="7"/>
      <c r="C140" s="7"/>
      <c r="D140" s="7"/>
      <c r="E140" s="3"/>
      <c r="F140" s="4"/>
      <c r="G140" s="5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" customHeight="1" x14ac:dyDescent="0.25">
      <c r="A141" s="7"/>
      <c r="B141" s="7"/>
      <c r="C141" s="7"/>
      <c r="D141" s="7"/>
      <c r="E141" s="3"/>
      <c r="F141" s="4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" customHeight="1" x14ac:dyDescent="0.25">
      <c r="A142" s="7"/>
      <c r="B142" s="7"/>
      <c r="C142" s="7"/>
      <c r="D142" s="7"/>
      <c r="E142" s="3"/>
      <c r="F142" s="4"/>
      <c r="G142" s="5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" customHeight="1" x14ac:dyDescent="0.25">
      <c r="A143" s="7"/>
      <c r="B143" s="7"/>
      <c r="C143" s="7"/>
      <c r="D143" s="7"/>
      <c r="E143" s="3"/>
      <c r="F143" s="4"/>
      <c r="G143" s="5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" customHeight="1" x14ac:dyDescent="0.25">
      <c r="A144" s="7"/>
      <c r="B144" s="7"/>
      <c r="C144" s="7"/>
      <c r="D144" s="7"/>
      <c r="E144" s="3"/>
      <c r="F144" s="4"/>
      <c r="G144" s="5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" customHeight="1" x14ac:dyDescent="0.25">
      <c r="A145" s="7"/>
      <c r="B145" s="7"/>
      <c r="C145" s="7"/>
      <c r="D145" s="7"/>
      <c r="E145" s="3"/>
      <c r="F145" s="4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" customHeight="1" x14ac:dyDescent="0.25">
      <c r="A146" s="7"/>
      <c r="B146" s="7"/>
      <c r="C146" s="7"/>
      <c r="D146" s="7"/>
      <c r="E146" s="3"/>
      <c r="F146" s="4"/>
      <c r="G146" s="5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" customHeight="1" x14ac:dyDescent="0.25">
      <c r="A147" s="7"/>
      <c r="B147" s="7"/>
      <c r="C147" s="7"/>
      <c r="D147" s="7"/>
      <c r="E147" s="3"/>
      <c r="F147" s="4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" customHeight="1" x14ac:dyDescent="0.25">
      <c r="A148" s="7"/>
      <c r="B148" s="7"/>
      <c r="C148" s="7"/>
      <c r="D148" s="7"/>
      <c r="E148" s="3"/>
      <c r="F148" s="4"/>
      <c r="G148" s="5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" customHeight="1" x14ac:dyDescent="0.25">
      <c r="A149" s="7"/>
      <c r="B149" s="7"/>
      <c r="C149" s="7"/>
      <c r="D149" s="7"/>
      <c r="E149" s="3"/>
      <c r="F149" s="4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" customHeight="1" x14ac:dyDescent="0.25">
      <c r="A150" s="7"/>
      <c r="B150" s="7"/>
      <c r="C150" s="7"/>
      <c r="D150" s="7"/>
      <c r="E150" s="3"/>
      <c r="F150" s="4"/>
      <c r="G150" s="5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" customHeight="1" x14ac:dyDescent="0.25">
      <c r="A151" s="7"/>
      <c r="B151" s="7"/>
      <c r="C151" s="7"/>
      <c r="D151" s="7"/>
      <c r="E151" s="3"/>
      <c r="F151" s="4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" customHeight="1" x14ac:dyDescent="0.25">
      <c r="A152" s="7"/>
      <c r="B152" s="7"/>
      <c r="C152" s="7"/>
      <c r="D152" s="7"/>
      <c r="E152" s="3"/>
      <c r="F152" s="4"/>
      <c r="G152" s="5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" customHeight="1" x14ac:dyDescent="0.25">
      <c r="A153" s="7"/>
      <c r="B153" s="7"/>
      <c r="C153" s="7"/>
      <c r="D153" s="7"/>
      <c r="E153" s="3"/>
      <c r="F153" s="4"/>
      <c r="G153" s="5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" customHeight="1" x14ac:dyDescent="0.25">
      <c r="A154" s="7"/>
      <c r="B154" s="7"/>
      <c r="C154" s="7"/>
      <c r="D154" s="7"/>
      <c r="E154" s="3"/>
      <c r="F154" s="4"/>
      <c r="G154" s="5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" customHeight="1" x14ac:dyDescent="0.25">
      <c r="A155" s="7"/>
      <c r="B155" s="7"/>
      <c r="C155" s="7"/>
      <c r="D155" s="7"/>
      <c r="E155" s="3"/>
      <c r="F155" s="4"/>
      <c r="G155" s="5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" customHeight="1" x14ac:dyDescent="0.25">
      <c r="A156" s="7"/>
      <c r="B156" s="7"/>
      <c r="C156" s="7"/>
      <c r="D156" s="7"/>
      <c r="E156" s="3"/>
      <c r="F156" s="4"/>
      <c r="G156" s="5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" customHeight="1" x14ac:dyDescent="0.25">
      <c r="A157" s="7"/>
      <c r="B157" s="7"/>
      <c r="C157" s="7"/>
      <c r="D157" s="7"/>
      <c r="E157" s="3"/>
      <c r="F157" s="4"/>
      <c r="G157" s="5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" customHeight="1" x14ac:dyDescent="0.25">
      <c r="A158" s="7"/>
      <c r="B158" s="7"/>
      <c r="C158" s="7"/>
      <c r="D158" s="7"/>
      <c r="E158" s="3"/>
      <c r="F158" s="4"/>
      <c r="G158" s="5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" customHeight="1" x14ac:dyDescent="0.25">
      <c r="A159" s="7"/>
      <c r="B159" s="7"/>
      <c r="C159" s="7"/>
      <c r="D159" s="7"/>
      <c r="E159" s="3"/>
      <c r="F159" s="4"/>
      <c r="G159" s="5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" customHeight="1" x14ac:dyDescent="0.25">
      <c r="A160" s="7"/>
      <c r="B160" s="7"/>
      <c r="C160" s="7"/>
      <c r="D160" s="7"/>
      <c r="E160" s="3"/>
      <c r="F160" s="4"/>
      <c r="G160" s="5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" customHeight="1" x14ac:dyDescent="0.25">
      <c r="A161" s="7"/>
      <c r="B161" s="7"/>
      <c r="C161" s="7"/>
      <c r="D161" s="7"/>
      <c r="E161" s="3"/>
      <c r="F161" s="4"/>
      <c r="G161" s="5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" customHeight="1" x14ac:dyDescent="0.25">
      <c r="A162" s="7"/>
      <c r="B162" s="7"/>
      <c r="C162" s="7"/>
      <c r="D162" s="7"/>
      <c r="E162" s="3"/>
      <c r="F162" s="4"/>
      <c r="G162" s="5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" customHeight="1" x14ac:dyDescent="0.25">
      <c r="A163" s="7"/>
      <c r="B163" s="7"/>
      <c r="C163" s="7"/>
      <c r="D163" s="7"/>
      <c r="E163" s="3"/>
      <c r="F163" s="4"/>
      <c r="G163" s="5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" customHeight="1" x14ac:dyDescent="0.25">
      <c r="A164" s="7"/>
      <c r="B164" s="7"/>
      <c r="C164" s="7"/>
      <c r="D164" s="7"/>
      <c r="E164" s="3"/>
      <c r="F164" s="4"/>
      <c r="G164" s="5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" customHeight="1" x14ac:dyDescent="0.25">
      <c r="A165" s="7"/>
      <c r="B165" s="7"/>
      <c r="C165" s="7"/>
      <c r="D165" s="7"/>
      <c r="E165" s="3"/>
      <c r="F165" s="4"/>
      <c r="G165" s="5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" customHeight="1" x14ac:dyDescent="0.25">
      <c r="A166" s="7"/>
      <c r="B166" s="7"/>
      <c r="C166" s="7"/>
      <c r="D166" s="7"/>
      <c r="E166" s="3"/>
      <c r="F166" s="4"/>
      <c r="G166" s="5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" customHeight="1" x14ac:dyDescent="0.25">
      <c r="A167" s="7"/>
      <c r="B167" s="7"/>
      <c r="C167" s="7"/>
      <c r="D167" s="7"/>
      <c r="E167" s="3"/>
      <c r="F167" s="4"/>
      <c r="G167" s="5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" customHeight="1" x14ac:dyDescent="0.25">
      <c r="A168" s="7"/>
      <c r="B168" s="7"/>
      <c r="C168" s="7"/>
      <c r="D168" s="7"/>
      <c r="E168" s="3"/>
      <c r="F168" s="4"/>
      <c r="G168" s="5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" customHeight="1" x14ac:dyDescent="0.25">
      <c r="A169" s="7"/>
      <c r="B169" s="7"/>
      <c r="C169" s="7"/>
      <c r="D169" s="7"/>
      <c r="E169" s="3"/>
      <c r="F169" s="4"/>
      <c r="G169" s="5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" customHeight="1" x14ac:dyDescent="0.25">
      <c r="A170" s="7"/>
      <c r="B170" s="7"/>
      <c r="C170" s="7"/>
      <c r="D170" s="7"/>
      <c r="E170" s="3"/>
      <c r="F170" s="4"/>
      <c r="G170" s="5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" customHeight="1" x14ac:dyDescent="0.25">
      <c r="A171" s="7"/>
      <c r="B171" s="7"/>
      <c r="C171" s="7"/>
      <c r="D171" s="7"/>
      <c r="E171" s="3"/>
      <c r="F171" s="4"/>
      <c r="G171" s="5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" customHeight="1" x14ac:dyDescent="0.25">
      <c r="A172" s="7"/>
      <c r="B172" s="7"/>
      <c r="C172" s="7"/>
      <c r="D172" s="7"/>
      <c r="E172" s="3"/>
      <c r="F172" s="4"/>
      <c r="G172" s="5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" customHeight="1" x14ac:dyDescent="0.25">
      <c r="A173" s="7"/>
      <c r="B173" s="7"/>
      <c r="C173" s="7"/>
      <c r="D173" s="7"/>
      <c r="E173" s="3"/>
      <c r="F173" s="4"/>
      <c r="G173" s="5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" customHeight="1" x14ac:dyDescent="0.25">
      <c r="A174" s="7"/>
      <c r="B174" s="7"/>
      <c r="C174" s="7"/>
      <c r="D174" s="7"/>
      <c r="E174" s="3"/>
      <c r="F174" s="4"/>
      <c r="G174" s="5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" customHeight="1" x14ac:dyDescent="0.25">
      <c r="A175" s="7"/>
      <c r="B175" s="7"/>
      <c r="C175" s="7"/>
      <c r="D175" s="7"/>
      <c r="E175" s="3"/>
      <c r="F175" s="4"/>
      <c r="G175" s="5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" customHeight="1" x14ac:dyDescent="0.25">
      <c r="A176" s="7"/>
      <c r="B176" s="7"/>
      <c r="C176" s="7"/>
      <c r="D176" s="7"/>
      <c r="E176" s="3"/>
      <c r="F176" s="4"/>
      <c r="G176" s="5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" customHeight="1" x14ac:dyDescent="0.25">
      <c r="A177" s="7"/>
      <c r="B177" s="7"/>
      <c r="C177" s="7"/>
      <c r="D177" s="7"/>
      <c r="E177" s="3"/>
      <c r="F177" s="4"/>
      <c r="G177" s="5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" customHeight="1" x14ac:dyDescent="0.25">
      <c r="A178" s="7"/>
      <c r="B178" s="7"/>
      <c r="C178" s="7"/>
      <c r="D178" s="7"/>
      <c r="E178" s="3"/>
      <c r="F178" s="4"/>
      <c r="G178" s="5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" customHeight="1" x14ac:dyDescent="0.25">
      <c r="A179" s="7"/>
      <c r="B179" s="7"/>
      <c r="C179" s="7"/>
      <c r="D179" s="7"/>
      <c r="E179" s="3"/>
      <c r="F179" s="4"/>
      <c r="G179" s="5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" customHeight="1" x14ac:dyDescent="0.25">
      <c r="A180" s="7"/>
      <c r="B180" s="7"/>
      <c r="C180" s="7"/>
      <c r="D180" s="7"/>
      <c r="E180" s="3"/>
      <c r="F180" s="4"/>
      <c r="G180" s="5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" customHeight="1" x14ac:dyDescent="0.25">
      <c r="A181" s="7"/>
      <c r="B181" s="7"/>
      <c r="C181" s="7"/>
      <c r="D181" s="7"/>
      <c r="E181" s="3"/>
      <c r="F181" s="4"/>
      <c r="G181" s="5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" customHeight="1" x14ac:dyDescent="0.25">
      <c r="A182" s="7"/>
      <c r="B182" s="7"/>
      <c r="C182" s="7"/>
      <c r="D182" s="7"/>
      <c r="E182" s="3"/>
      <c r="F182" s="4"/>
      <c r="G182" s="5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" customHeight="1" x14ac:dyDescent="0.25">
      <c r="A183" s="7"/>
      <c r="B183" s="7"/>
      <c r="C183" s="7"/>
      <c r="D183" s="7"/>
      <c r="E183" s="3"/>
      <c r="F183" s="4"/>
      <c r="G183" s="5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" customHeight="1" x14ac:dyDescent="0.25">
      <c r="A184" s="7"/>
      <c r="B184" s="7"/>
      <c r="C184" s="7"/>
      <c r="D184" s="7"/>
      <c r="E184" s="3"/>
      <c r="F184" s="4"/>
      <c r="G184" s="5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" customHeight="1" x14ac:dyDescent="0.25">
      <c r="A185" s="7"/>
      <c r="B185" s="7"/>
      <c r="C185" s="7"/>
      <c r="D185" s="7"/>
      <c r="E185" s="3"/>
      <c r="F185" s="4"/>
      <c r="G185" s="5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" customHeight="1" x14ac:dyDescent="0.25">
      <c r="A186" s="7"/>
      <c r="B186" s="7"/>
      <c r="C186" s="7"/>
      <c r="D186" s="7"/>
      <c r="E186" s="3"/>
      <c r="F186" s="4"/>
      <c r="G186" s="5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" customHeight="1" x14ac:dyDescent="0.25">
      <c r="A187" s="7"/>
      <c r="B187" s="7"/>
      <c r="C187" s="7"/>
      <c r="D187" s="7"/>
      <c r="E187" s="3"/>
      <c r="F187" s="4"/>
      <c r="G187" s="5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" customHeight="1" x14ac:dyDescent="0.25">
      <c r="A188" s="7"/>
      <c r="B188" s="7"/>
      <c r="C188" s="7"/>
      <c r="D188" s="7"/>
      <c r="E188" s="3"/>
      <c r="F188" s="4"/>
      <c r="G188" s="5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" customHeight="1" x14ac:dyDescent="0.25">
      <c r="A189" s="7"/>
      <c r="B189" s="7"/>
      <c r="C189" s="7"/>
      <c r="D189" s="7"/>
      <c r="E189" s="3"/>
      <c r="F189" s="4"/>
      <c r="G189" s="5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" customHeight="1" x14ac:dyDescent="0.25">
      <c r="A190" s="7"/>
      <c r="B190" s="7"/>
      <c r="C190" s="7"/>
      <c r="D190" s="7"/>
      <c r="E190" s="3"/>
      <c r="F190" s="4"/>
      <c r="G190" s="5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" customHeight="1" x14ac:dyDescent="0.25">
      <c r="A191" s="7"/>
      <c r="B191" s="7"/>
      <c r="C191" s="7"/>
      <c r="D191" s="7"/>
      <c r="E191" s="3"/>
      <c r="F191" s="4"/>
      <c r="G191" s="5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" customHeight="1" x14ac:dyDescent="0.25">
      <c r="A192" s="7"/>
      <c r="B192" s="7"/>
      <c r="C192" s="7"/>
      <c r="D192" s="7"/>
      <c r="E192" s="3"/>
      <c r="F192" s="4"/>
      <c r="G192" s="5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" customHeight="1" x14ac:dyDescent="0.25">
      <c r="A193" s="7"/>
      <c r="B193" s="7"/>
      <c r="C193" s="7"/>
      <c r="D193" s="7"/>
      <c r="E193" s="3"/>
      <c r="F193" s="4"/>
      <c r="G193" s="5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" customHeight="1" x14ac:dyDescent="0.25">
      <c r="A194" s="7"/>
      <c r="B194" s="7"/>
      <c r="C194" s="7"/>
      <c r="D194" s="7"/>
      <c r="E194" s="3"/>
      <c r="F194" s="4"/>
      <c r="G194" s="5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" customHeight="1" x14ac:dyDescent="0.25">
      <c r="A195" s="7"/>
      <c r="B195" s="7"/>
      <c r="C195" s="7"/>
      <c r="D195" s="7"/>
      <c r="E195" s="3"/>
      <c r="F195" s="4"/>
      <c r="G195" s="5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" customHeight="1" x14ac:dyDescent="0.25">
      <c r="A196" s="7"/>
      <c r="B196" s="7"/>
      <c r="C196" s="7"/>
      <c r="D196" s="7"/>
      <c r="E196" s="3"/>
      <c r="F196" s="4"/>
      <c r="G196" s="5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" customHeight="1" x14ac:dyDescent="0.25">
      <c r="A197" s="7"/>
      <c r="B197" s="7"/>
      <c r="C197" s="7"/>
      <c r="D197" s="7"/>
      <c r="E197" s="3"/>
      <c r="F197" s="4"/>
      <c r="G197" s="5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" customHeight="1" x14ac:dyDescent="0.25">
      <c r="A198" s="7"/>
      <c r="B198" s="7"/>
      <c r="C198" s="7"/>
      <c r="D198" s="7"/>
      <c r="E198" s="3"/>
      <c r="F198" s="4"/>
      <c r="G198" s="5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" customHeight="1" x14ac:dyDescent="0.25">
      <c r="A199" s="7"/>
      <c r="B199" s="7"/>
      <c r="C199" s="7"/>
      <c r="D199" s="7"/>
      <c r="E199" s="3"/>
      <c r="F199" s="4"/>
      <c r="G199" s="5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" customHeight="1" x14ac:dyDescent="0.25">
      <c r="A200" s="7"/>
      <c r="B200" s="7"/>
      <c r="C200" s="7"/>
      <c r="D200" s="7"/>
      <c r="E200" s="3"/>
      <c r="F200" s="4"/>
      <c r="G200" s="5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" customHeight="1" x14ac:dyDescent="0.25">
      <c r="A201" s="7"/>
      <c r="B201" s="7"/>
      <c r="C201" s="7"/>
      <c r="D201" s="7"/>
      <c r="E201" s="3"/>
      <c r="F201" s="4"/>
      <c r="G201" s="5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" customHeight="1" x14ac:dyDescent="0.25">
      <c r="A202" s="7"/>
      <c r="B202" s="7"/>
      <c r="C202" s="7"/>
      <c r="D202" s="7"/>
      <c r="E202" s="3"/>
      <c r="F202" s="4"/>
      <c r="G202" s="5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" customHeight="1" x14ac:dyDescent="0.25">
      <c r="A203" s="7"/>
      <c r="B203" s="7"/>
      <c r="C203" s="7"/>
      <c r="D203" s="7"/>
      <c r="E203" s="3"/>
      <c r="F203" s="4"/>
      <c r="G203" s="5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" customHeight="1" x14ac:dyDescent="0.25">
      <c r="A204" s="7"/>
      <c r="B204" s="7"/>
      <c r="C204" s="7"/>
      <c r="D204" s="7"/>
      <c r="E204" s="3"/>
      <c r="F204" s="4"/>
      <c r="G204" s="5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" customHeight="1" x14ac:dyDescent="0.25">
      <c r="A205" s="7"/>
      <c r="B205" s="7"/>
      <c r="C205" s="7"/>
      <c r="D205" s="7"/>
      <c r="E205" s="3"/>
      <c r="F205" s="4"/>
      <c r="G205" s="5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" customHeight="1" x14ac:dyDescent="0.25">
      <c r="A206" s="7"/>
      <c r="B206" s="7"/>
      <c r="C206" s="7"/>
      <c r="D206" s="7"/>
      <c r="E206" s="3"/>
      <c r="F206" s="4"/>
      <c r="G206" s="5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" customHeight="1" x14ac:dyDescent="0.25">
      <c r="A207" s="7"/>
      <c r="B207" s="7"/>
      <c r="C207" s="7"/>
      <c r="D207" s="7"/>
      <c r="E207" s="3"/>
      <c r="F207" s="4"/>
      <c r="G207" s="5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" customHeight="1" x14ac:dyDescent="0.25">
      <c r="A208" s="7"/>
      <c r="B208" s="7"/>
      <c r="C208" s="7"/>
      <c r="D208" s="7"/>
      <c r="E208" s="3"/>
      <c r="F208" s="4"/>
      <c r="G208" s="5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" customHeight="1" x14ac:dyDescent="0.25">
      <c r="A209" s="7"/>
      <c r="B209" s="7"/>
      <c r="C209" s="7"/>
      <c r="D209" s="7"/>
      <c r="E209" s="3"/>
      <c r="F209" s="4"/>
      <c r="G209" s="5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" customHeight="1" x14ac:dyDescent="0.25">
      <c r="A210" s="7"/>
      <c r="B210" s="7"/>
      <c r="C210" s="7"/>
      <c r="D210" s="7"/>
      <c r="E210" s="3"/>
      <c r="F210" s="4"/>
      <c r="G210" s="5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" customHeight="1" x14ac:dyDescent="0.25">
      <c r="A211" s="7"/>
      <c r="B211" s="7"/>
      <c r="C211" s="7"/>
      <c r="D211" s="7"/>
      <c r="E211" s="3"/>
      <c r="F211" s="4"/>
      <c r="G211" s="5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" customHeight="1" x14ac:dyDescent="0.25">
      <c r="A212" s="7"/>
      <c r="B212" s="7"/>
      <c r="C212" s="7"/>
      <c r="D212" s="7"/>
      <c r="E212" s="3"/>
      <c r="F212" s="4"/>
      <c r="G212" s="5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" customHeight="1" x14ac:dyDescent="0.25">
      <c r="A213" s="7"/>
      <c r="B213" s="7"/>
      <c r="C213" s="7"/>
      <c r="D213" s="7"/>
      <c r="E213" s="3"/>
      <c r="F213" s="4"/>
      <c r="G213" s="5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" customHeight="1" x14ac:dyDescent="0.25">
      <c r="A214" s="7"/>
      <c r="B214" s="7"/>
      <c r="C214" s="7"/>
      <c r="D214" s="7"/>
      <c r="E214" s="3"/>
      <c r="F214" s="4"/>
      <c r="G214" s="5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" customHeight="1" x14ac:dyDescent="0.25">
      <c r="A215" s="7"/>
      <c r="B215" s="7"/>
      <c r="C215" s="7"/>
      <c r="D215" s="7"/>
      <c r="E215" s="3"/>
      <c r="F215" s="4"/>
      <c r="G215" s="5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" customHeight="1" x14ac:dyDescent="0.25">
      <c r="A216" s="7"/>
      <c r="B216" s="7"/>
      <c r="C216" s="7"/>
      <c r="D216" s="7"/>
      <c r="E216" s="3"/>
      <c r="F216" s="4"/>
      <c r="G216" s="5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" customHeight="1" x14ac:dyDescent="0.25">
      <c r="A217" s="7"/>
      <c r="B217" s="7"/>
      <c r="C217" s="7"/>
      <c r="D217" s="7"/>
      <c r="E217" s="3"/>
      <c r="F217" s="4"/>
      <c r="G217" s="5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" customHeight="1" x14ac:dyDescent="0.25">
      <c r="A218" s="7"/>
      <c r="B218" s="7"/>
      <c r="C218" s="7"/>
      <c r="D218" s="7"/>
      <c r="E218" s="3"/>
      <c r="F218" s="4"/>
      <c r="G218" s="5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" customHeight="1" x14ac:dyDescent="0.25">
      <c r="A219" s="7"/>
      <c r="B219" s="7"/>
      <c r="C219" s="7"/>
      <c r="D219" s="7"/>
      <c r="E219" s="3"/>
      <c r="F219" s="4"/>
      <c r="G219" s="5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" customHeight="1" x14ac:dyDescent="0.25">
      <c r="A220" s="7"/>
      <c r="B220" s="7"/>
      <c r="C220" s="7"/>
      <c r="D220" s="7"/>
      <c r="E220" s="3"/>
      <c r="F220" s="4"/>
      <c r="G220" s="5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" customHeight="1" x14ac:dyDescent="0.25">
      <c r="A221" s="7"/>
      <c r="B221" s="7"/>
      <c r="C221" s="7"/>
      <c r="D221" s="7"/>
      <c r="E221" s="3"/>
      <c r="F221" s="4"/>
      <c r="G221" s="5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5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5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5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5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5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5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5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5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5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5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5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5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5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5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5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5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5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5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5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5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5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5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5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5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5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5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5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5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5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5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5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5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5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5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5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5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5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5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5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5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5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5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5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5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5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5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5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5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5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5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5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5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5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5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5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5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5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5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5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5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5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5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5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5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5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5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5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5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5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5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5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5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5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5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5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5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5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5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5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5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5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5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5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5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5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5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5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5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5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5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5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5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5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5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5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5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5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5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5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5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5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5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5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5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5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5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5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5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5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5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5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5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5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5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5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5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5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5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5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5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5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5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5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5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5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5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5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5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5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5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5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5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5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5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5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5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5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5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5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5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5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5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5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5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5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5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5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5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5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5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5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5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5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5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5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5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5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5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5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5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5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5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5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5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5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5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5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5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5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5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5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5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5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5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5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5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5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5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5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5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5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5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5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5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5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5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5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5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5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5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5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5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5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5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5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5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5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5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5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5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5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5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5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5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5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5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5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5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5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5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5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5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5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5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5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5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5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5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5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5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5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5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5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5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5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5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5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5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5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5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5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5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5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5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5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5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5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5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5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5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5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5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5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5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5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5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5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5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5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5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5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5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5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5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5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5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5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5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5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5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5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5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5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5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5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5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5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5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5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5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5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5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5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5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5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5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5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5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5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5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5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5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5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5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5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5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5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5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5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5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5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5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5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5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5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5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5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5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5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5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5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5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5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5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5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5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5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5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5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5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5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5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5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5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5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5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5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5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5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5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5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5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5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5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5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5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5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5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5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5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5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5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5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5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5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5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5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5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5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5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5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5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5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5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5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5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5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5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5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5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5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5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5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5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5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5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5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5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5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5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5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5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5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5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5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5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5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5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5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5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5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5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5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5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5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5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5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5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5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5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5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5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5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5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5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5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5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5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5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5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5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5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5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5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5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5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5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5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5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5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5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5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5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5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5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5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5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5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5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5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5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5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5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5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5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5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5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5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5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5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5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5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5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5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5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5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5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5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5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5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5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5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5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5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5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5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5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5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5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5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5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5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5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5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5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5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5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5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5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5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5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5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5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5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5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5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5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5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5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5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5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5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5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5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5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5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5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</sheetData>
  <mergeCells count="2">
    <mergeCell ref="I31:I32"/>
    <mergeCell ref="B57:F57"/>
  </mergeCells>
  <printOptions horizontalCentered="1"/>
  <pageMargins left="0.47" right="0.39" top="0.511811023622047" bottom="0.16" header="0.17" footer="0"/>
  <pageSetup scale="9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70"/>
  <sheetViews>
    <sheetView showGridLines="0" tabSelected="1" topLeftCell="A42" zoomScaleNormal="100" workbookViewId="0">
      <selection activeCell="A57" sqref="A57:B57"/>
    </sheetView>
  </sheetViews>
  <sheetFormatPr baseColWidth="10" defaultColWidth="14.453125" defaultRowHeight="15" customHeight="1" x14ac:dyDescent="0.25"/>
  <cols>
    <col min="1" max="1" width="1.453125" style="121" customWidth="1"/>
    <col min="2" max="2" width="64.36328125" style="121" customWidth="1"/>
    <col min="3" max="3" width="14.7265625" style="121" customWidth="1"/>
    <col min="4" max="4" width="3.453125" style="121" customWidth="1"/>
    <col min="5" max="5" width="13.54296875" style="121" customWidth="1"/>
    <col min="6" max="6" width="4.1796875" style="121" customWidth="1"/>
    <col min="7" max="7" width="2.81640625" style="246" customWidth="1"/>
    <col min="8" max="8" width="11.453125" style="121" customWidth="1"/>
    <col min="9" max="9" width="14.36328125" style="121" bestFit="1" customWidth="1"/>
    <col min="10" max="22" width="11.453125" style="121" customWidth="1"/>
    <col min="23" max="16384" width="14.453125" style="121"/>
  </cols>
  <sheetData>
    <row r="1" spans="1:23" ht="13.5" customHeight="1" x14ac:dyDescent="0.3">
      <c r="A1" s="114" t="str">
        <f>BBOLSA!A1</f>
        <v>BANCO DAVIVIENDA SALVADOREÑO, S.A. y SUBSIDIARIA</v>
      </c>
      <c r="B1" s="114"/>
      <c r="C1" s="115"/>
      <c r="D1" s="114"/>
      <c r="E1" s="114"/>
      <c r="F1" s="114"/>
      <c r="G1" s="116"/>
      <c r="H1" s="117"/>
      <c r="I1" s="118"/>
      <c r="J1" s="119"/>
      <c r="K1" s="118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</row>
    <row r="2" spans="1:23" ht="13.5" customHeight="1" x14ac:dyDescent="0.3">
      <c r="A2" s="114" t="str">
        <f>+BBOLSA!A2</f>
        <v>(Compañía salvadoreña Subsidiaria de Inversiones Financieras Davivienda, S.A.)</v>
      </c>
      <c r="B2" s="114"/>
      <c r="C2" s="115"/>
      <c r="D2" s="114"/>
      <c r="E2" s="114"/>
      <c r="F2" s="114"/>
      <c r="G2" s="116"/>
      <c r="H2" s="118"/>
      <c r="I2" s="118"/>
      <c r="J2" s="118"/>
      <c r="K2" s="118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</row>
    <row r="3" spans="1:23" ht="13.5" customHeight="1" x14ac:dyDescent="0.3">
      <c r="A3" s="120" t="s">
        <v>2</v>
      </c>
      <c r="B3" s="114"/>
      <c r="C3" s="115"/>
      <c r="D3" s="114"/>
      <c r="E3" s="114"/>
      <c r="F3" s="114"/>
      <c r="G3" s="116"/>
      <c r="H3" s="122"/>
      <c r="I3" s="118"/>
      <c r="J3" s="123"/>
      <c r="K3" s="118"/>
      <c r="L3" s="120"/>
      <c r="M3" s="120"/>
      <c r="N3" s="120"/>
      <c r="O3" s="120"/>
      <c r="P3" s="120"/>
      <c r="Q3" s="120"/>
      <c r="R3" s="120"/>
      <c r="S3" s="120"/>
      <c r="T3" s="120"/>
      <c r="U3" s="120"/>
      <c r="V3" s="120"/>
      <c r="W3" s="120"/>
    </row>
    <row r="4" spans="1:23" ht="13.5" customHeight="1" x14ac:dyDescent="0.3">
      <c r="A4" s="120"/>
      <c r="B4" s="114"/>
      <c r="C4" s="115"/>
      <c r="D4" s="114"/>
      <c r="E4" s="114"/>
      <c r="F4" s="114"/>
      <c r="G4" s="116"/>
      <c r="H4" s="124"/>
      <c r="I4" s="118"/>
      <c r="J4" s="124"/>
      <c r="K4" s="118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</row>
    <row r="5" spans="1:23" ht="13.5" customHeight="1" x14ac:dyDescent="0.3">
      <c r="A5" s="125" t="s">
        <v>52</v>
      </c>
      <c r="B5" s="125"/>
      <c r="C5" s="126"/>
      <c r="D5" s="127"/>
      <c r="E5" s="127"/>
      <c r="F5" s="127"/>
      <c r="G5" s="128"/>
      <c r="H5" s="129"/>
      <c r="I5" s="118"/>
      <c r="J5" s="129"/>
      <c r="K5" s="118"/>
    </row>
    <row r="6" spans="1:23" ht="20.5" customHeight="1" x14ac:dyDescent="0.25">
      <c r="A6" s="121" t="s">
        <v>53</v>
      </c>
      <c r="C6" s="130"/>
      <c r="G6" s="131"/>
      <c r="H6" s="132"/>
      <c r="I6" s="118"/>
      <c r="J6" s="129"/>
      <c r="K6" s="118"/>
    </row>
    <row r="7" spans="1:23" ht="13.5" customHeight="1" x14ac:dyDescent="0.3">
      <c r="A7" s="120" t="s">
        <v>5</v>
      </c>
      <c r="B7" s="114"/>
      <c r="C7" s="115"/>
      <c r="D7" s="114"/>
      <c r="E7" s="114"/>
      <c r="F7" s="114"/>
      <c r="G7" s="116"/>
      <c r="H7" s="124"/>
      <c r="I7" s="118"/>
      <c r="J7" s="124"/>
      <c r="K7" s="118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</row>
    <row r="8" spans="1:23" ht="6" customHeight="1" thickBot="1" x14ac:dyDescent="0.3">
      <c r="A8" s="133"/>
      <c r="B8" s="133"/>
      <c r="C8" s="134"/>
      <c r="D8" s="133"/>
      <c r="E8" s="133"/>
      <c r="F8" s="133"/>
      <c r="G8" s="116"/>
      <c r="H8" s="124"/>
      <c r="I8" s="118"/>
      <c r="J8" s="135"/>
      <c r="K8" s="118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</row>
    <row r="9" spans="1:23" ht="13.5" customHeight="1" x14ac:dyDescent="0.25">
      <c r="A9" s="136"/>
      <c r="B9" s="136"/>
      <c r="C9" s="137"/>
      <c r="D9" s="136"/>
      <c r="E9" s="136"/>
      <c r="F9" s="136"/>
      <c r="G9" s="116"/>
      <c r="H9" s="135"/>
      <c r="I9" s="118"/>
      <c r="J9" s="135"/>
      <c r="K9" s="118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0"/>
      <c r="W9" s="120"/>
    </row>
    <row r="10" spans="1:23" ht="13.5" customHeight="1" x14ac:dyDescent="0.3">
      <c r="A10" s="120"/>
      <c r="B10" s="120"/>
      <c r="C10" s="138"/>
      <c r="D10" s="138"/>
      <c r="E10" s="139">
        <v>2026</v>
      </c>
      <c r="F10" s="138"/>
      <c r="G10" s="140"/>
      <c r="H10" s="141"/>
      <c r="I10" s="118"/>
      <c r="J10" s="141"/>
      <c r="K10" s="118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</row>
    <row r="11" spans="1:23" ht="13.5" customHeight="1" x14ac:dyDescent="0.25">
      <c r="A11" s="142"/>
      <c r="B11" s="143" t="s">
        <v>54</v>
      </c>
      <c r="C11" s="143" t="s">
        <v>54</v>
      </c>
      <c r="D11" s="144" t="s">
        <v>54</v>
      </c>
      <c r="E11" s="145"/>
      <c r="F11" s="144"/>
      <c r="G11" s="116"/>
      <c r="H11" s="124"/>
      <c r="I11" s="118"/>
      <c r="J11" s="124"/>
      <c r="K11" s="118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</row>
    <row r="12" spans="1:23" ht="13.5" customHeight="1" x14ac:dyDescent="0.25">
      <c r="A12" s="146" t="s">
        <v>55</v>
      </c>
      <c r="B12" s="120"/>
      <c r="C12" s="147"/>
      <c r="D12" s="148"/>
      <c r="E12" s="149">
        <f>SUM(E13:E15)</f>
        <v>95491.278309999994</v>
      </c>
      <c r="F12" s="148"/>
      <c r="G12" s="150"/>
      <c r="H12" s="124"/>
      <c r="I12" s="118"/>
      <c r="J12" s="124"/>
      <c r="K12" s="118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</row>
    <row r="13" spans="1:23" ht="13.5" customHeight="1" x14ac:dyDescent="0.25">
      <c r="A13" s="151" t="s">
        <v>56</v>
      </c>
      <c r="B13" s="136"/>
      <c r="C13" s="147"/>
      <c r="D13" s="148"/>
      <c r="E13" s="152">
        <v>3699.16588</v>
      </c>
      <c r="F13" s="148"/>
      <c r="G13" s="150"/>
      <c r="H13" s="153"/>
      <c r="J13" s="153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</row>
    <row r="14" spans="1:23" ht="13.5" customHeight="1" x14ac:dyDescent="0.25">
      <c r="A14" s="154" t="s">
        <v>57</v>
      </c>
      <c r="B14" s="136"/>
      <c r="C14" s="147"/>
      <c r="D14" s="120"/>
      <c r="E14" s="152">
        <v>6589.5841</v>
      </c>
      <c r="F14" s="120"/>
      <c r="G14" s="155"/>
      <c r="H14" s="156"/>
      <c r="I14" s="118"/>
      <c r="J14" s="156"/>
      <c r="K14" s="118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</row>
    <row r="15" spans="1:23" ht="12.5" x14ac:dyDescent="0.25">
      <c r="A15" s="154" t="s">
        <v>58</v>
      </c>
      <c r="B15" s="136"/>
      <c r="C15" s="157"/>
      <c r="D15" s="120"/>
      <c r="E15" s="158">
        <v>85202.528330000001</v>
      </c>
      <c r="F15" s="120"/>
      <c r="G15" s="155"/>
      <c r="H15" s="124"/>
      <c r="I15" s="118"/>
      <c r="J15" s="156"/>
      <c r="K15" s="118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</row>
    <row r="16" spans="1:23" ht="13.5" customHeight="1" x14ac:dyDescent="0.25">
      <c r="A16" s="159"/>
      <c r="B16" s="136"/>
      <c r="C16" s="118"/>
      <c r="D16" s="120"/>
      <c r="E16" s="160"/>
      <c r="F16" s="120"/>
      <c r="G16" s="155"/>
      <c r="H16" s="124"/>
      <c r="I16" s="118"/>
      <c r="J16" s="124"/>
      <c r="K16" s="118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</row>
    <row r="17" spans="1:23" ht="13.5" customHeight="1" x14ac:dyDescent="0.3">
      <c r="A17" s="161" t="s">
        <v>59</v>
      </c>
      <c r="B17" s="162"/>
      <c r="C17" s="143"/>
      <c r="D17" s="114"/>
      <c r="E17" s="163">
        <f>SUM(E18:E22)</f>
        <v>-34722.946035241286</v>
      </c>
      <c r="F17" s="114"/>
      <c r="G17" s="164"/>
      <c r="H17" s="165"/>
      <c r="I17" s="118"/>
      <c r="J17" s="165"/>
      <c r="K17" s="118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</row>
    <row r="18" spans="1:23" ht="13.5" customHeight="1" x14ac:dyDescent="0.25">
      <c r="A18" s="154" t="s">
        <v>60</v>
      </c>
      <c r="B18" s="136"/>
      <c r="C18" s="147"/>
      <c r="D18" s="120"/>
      <c r="E18" s="166">
        <v>-26696.00589</v>
      </c>
      <c r="F18" s="120"/>
      <c r="G18" s="155"/>
      <c r="H18" s="135"/>
      <c r="I18" s="118"/>
      <c r="J18" s="135"/>
      <c r="K18" s="118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</row>
    <row r="19" spans="1:23" ht="12.5" x14ac:dyDescent="0.25">
      <c r="A19" s="154" t="s">
        <v>61</v>
      </c>
      <c r="B19" s="167"/>
      <c r="C19" s="137"/>
      <c r="D19" s="120"/>
      <c r="E19" s="166">
        <v>-33.028449999999999</v>
      </c>
      <c r="F19" s="120"/>
      <c r="G19" s="155"/>
      <c r="H19" s="168"/>
      <c r="I19" s="168"/>
      <c r="J19" s="168"/>
      <c r="K19" s="168"/>
      <c r="L19" s="120"/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</row>
    <row r="20" spans="1:23" ht="13.5" customHeight="1" x14ac:dyDescent="0.25">
      <c r="A20" s="154" t="s">
        <v>28</v>
      </c>
      <c r="B20" s="136"/>
      <c r="C20" s="147"/>
      <c r="D20" s="120"/>
      <c r="E20" s="166">
        <v>-2681.1417852412837</v>
      </c>
      <c r="F20" s="120"/>
      <c r="G20" s="155"/>
      <c r="H20" s="124"/>
      <c r="I20" s="118"/>
      <c r="J20" s="135"/>
      <c r="K20" s="118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ht="13.5" customHeight="1" x14ac:dyDescent="0.25">
      <c r="A21" s="154" t="s">
        <v>62</v>
      </c>
      <c r="B21" s="136"/>
      <c r="C21" s="147"/>
      <c r="D21" s="120"/>
      <c r="E21" s="166">
        <v>-5225.0972699999993</v>
      </c>
      <c r="F21" s="120"/>
      <c r="G21" s="155"/>
      <c r="H21" s="141"/>
      <c r="I21" s="118"/>
      <c r="J21" s="141"/>
      <c r="K21" s="118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</row>
    <row r="22" spans="1:23" s="176" customFormat="1" ht="13.5" customHeight="1" x14ac:dyDescent="0.25">
      <c r="A22" s="169"/>
      <c r="B22" s="170" t="s">
        <v>63</v>
      </c>
      <c r="C22" s="171"/>
      <c r="D22" s="172"/>
      <c r="E22" s="173">
        <v>-87.672640000000001</v>
      </c>
      <c r="F22" s="167"/>
      <c r="G22" s="174"/>
      <c r="H22" s="175"/>
      <c r="J22" s="175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</row>
    <row r="23" spans="1:23" ht="13.5" customHeight="1" x14ac:dyDescent="0.25">
      <c r="A23" s="177"/>
      <c r="B23" s="178"/>
      <c r="C23" s="147"/>
      <c r="D23" s="120"/>
      <c r="E23" s="160"/>
      <c r="F23" s="120"/>
      <c r="G23" s="155"/>
      <c r="H23" s="124"/>
      <c r="I23" s="118"/>
      <c r="J23" s="124"/>
      <c r="K23" s="118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</row>
    <row r="24" spans="1:23" ht="12.75" customHeight="1" x14ac:dyDescent="0.25">
      <c r="A24" s="146" t="s">
        <v>64</v>
      </c>
      <c r="B24" s="136"/>
      <c r="C24" s="147"/>
      <c r="D24" s="120"/>
      <c r="E24" s="179">
        <f>E12+E17</f>
        <v>60768.332274758708</v>
      </c>
      <c r="F24" s="120"/>
      <c r="G24" s="155"/>
      <c r="H24" s="124"/>
      <c r="I24" s="118"/>
      <c r="J24" s="124"/>
      <c r="K24" s="118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</row>
    <row r="25" spans="1:23" ht="13.5" customHeight="1" x14ac:dyDescent="0.25">
      <c r="A25" s="180" t="s">
        <v>65</v>
      </c>
      <c r="B25" s="181"/>
      <c r="C25" s="182"/>
      <c r="E25" s="49">
        <v>0</v>
      </c>
      <c r="G25" s="183"/>
      <c r="H25" s="129"/>
      <c r="I25" s="118"/>
      <c r="J25" s="132"/>
      <c r="K25" s="118"/>
    </row>
    <row r="26" spans="1:23" ht="13.5" customHeight="1" x14ac:dyDescent="0.25">
      <c r="A26" s="159" t="s">
        <v>66</v>
      </c>
      <c r="B26" s="136"/>
      <c r="C26" s="147"/>
      <c r="D26" s="136"/>
      <c r="E26" s="184">
        <v>-18459.59879</v>
      </c>
      <c r="F26" s="185"/>
      <c r="G26" s="186"/>
      <c r="H26" s="187"/>
      <c r="I26" s="188"/>
      <c r="J26" s="156"/>
      <c r="K26" s="118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</row>
    <row r="27" spans="1:23" ht="13.5" customHeight="1" x14ac:dyDescent="0.25">
      <c r="A27" s="189" t="s">
        <v>67</v>
      </c>
      <c r="B27" s="190"/>
      <c r="C27" s="191"/>
      <c r="D27" s="190"/>
      <c r="E27" s="192">
        <v>0</v>
      </c>
      <c r="F27" s="193"/>
      <c r="G27" s="155"/>
      <c r="H27" s="168"/>
      <c r="J27" s="194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</row>
    <row r="28" spans="1:23" ht="13.5" customHeight="1" x14ac:dyDescent="0.3">
      <c r="A28" s="161" t="s">
        <v>68</v>
      </c>
      <c r="B28" s="162"/>
      <c r="C28" s="143"/>
      <c r="D28" s="114"/>
      <c r="E28" s="195">
        <f>+E24+E25+E26+E27</f>
        <v>42308.733484758704</v>
      </c>
      <c r="F28" s="114"/>
      <c r="G28" s="196"/>
      <c r="H28" s="117"/>
      <c r="I28" s="118"/>
      <c r="J28" s="197"/>
      <c r="K28" s="118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</row>
    <row r="29" spans="1:23" ht="9.65" customHeight="1" x14ac:dyDescent="0.3">
      <c r="A29" s="161"/>
      <c r="B29" s="162"/>
      <c r="C29" s="143"/>
      <c r="D29" s="114"/>
      <c r="E29" s="198"/>
      <c r="F29" s="114"/>
      <c r="G29" s="196"/>
      <c r="H29" s="199"/>
      <c r="J29" s="200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</row>
    <row r="30" spans="1:23" ht="13.5" customHeight="1" x14ac:dyDescent="0.25">
      <c r="A30" s="136" t="s">
        <v>69</v>
      </c>
      <c r="B30" s="136"/>
      <c r="C30" s="147"/>
      <c r="D30" s="120"/>
      <c r="E30" s="201">
        <v>20067.6744</v>
      </c>
      <c r="F30" s="120"/>
      <c r="G30" s="155"/>
      <c r="H30" s="124"/>
      <c r="I30" s="118"/>
      <c r="J30" s="156"/>
      <c r="K30" s="118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</row>
    <row r="31" spans="1:23" s="176" customFormat="1" ht="13.5" customHeight="1" x14ac:dyDescent="0.25">
      <c r="A31" s="202" t="s">
        <v>70</v>
      </c>
      <c r="B31" s="203"/>
      <c r="C31" s="204"/>
      <c r="D31" s="167"/>
      <c r="E31" s="205">
        <v>-14035.893820000001</v>
      </c>
      <c r="F31" s="167"/>
      <c r="G31" s="174"/>
      <c r="H31" s="206"/>
      <c r="I31" s="207"/>
      <c r="J31" s="206"/>
      <c r="K31" s="20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  <row r="32" spans="1:23" ht="13.5" customHeight="1" x14ac:dyDescent="0.3">
      <c r="A32" s="146" t="s">
        <v>71</v>
      </c>
      <c r="B32" s="114"/>
      <c r="C32" s="143"/>
      <c r="D32" s="114"/>
      <c r="E32" s="208">
        <f>SUM(E30:E31)</f>
        <v>6031.7805799999987</v>
      </c>
      <c r="F32" s="114"/>
      <c r="G32" s="164"/>
      <c r="H32" s="200"/>
      <c r="I32" s="200"/>
      <c r="J32" s="200"/>
      <c r="K32" s="209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</row>
    <row r="33" spans="1:23" ht="10.5" customHeight="1" x14ac:dyDescent="0.3">
      <c r="A33" s="146"/>
      <c r="B33" s="114"/>
      <c r="C33" s="143"/>
      <c r="D33" s="114"/>
      <c r="E33" s="208"/>
      <c r="F33" s="114"/>
      <c r="G33" s="164"/>
      <c r="H33" s="200"/>
      <c r="I33" s="200"/>
      <c r="J33" s="200"/>
      <c r="K33" s="209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</row>
    <row r="34" spans="1:23" s="176" customFormat="1" ht="17.25" customHeight="1" x14ac:dyDescent="0.3">
      <c r="A34" s="172" t="s">
        <v>72</v>
      </c>
      <c r="B34" s="210"/>
      <c r="C34" s="211"/>
      <c r="D34" s="167"/>
      <c r="E34" s="212">
        <v>67.291380000000004</v>
      </c>
      <c r="F34" s="167"/>
      <c r="G34" s="174"/>
      <c r="H34" s="175"/>
      <c r="I34" s="213"/>
      <c r="J34" s="214"/>
      <c r="K34" s="215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</row>
    <row r="35" spans="1:23" ht="13.5" customHeight="1" x14ac:dyDescent="0.25">
      <c r="A35" s="151" t="s">
        <v>73</v>
      </c>
      <c r="B35" s="151"/>
      <c r="C35" s="191"/>
      <c r="D35" s="120"/>
      <c r="E35" s="212">
        <v>794.66977999999995</v>
      </c>
      <c r="F35" s="120"/>
      <c r="G35" s="155"/>
      <c r="H35" s="216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</row>
    <row r="36" spans="1:23" ht="14.15" customHeight="1" x14ac:dyDescent="0.25">
      <c r="A36" s="217" t="s">
        <v>74</v>
      </c>
      <c r="B36" s="151"/>
      <c r="C36" s="191"/>
      <c r="D36" s="120"/>
      <c r="E36" s="218">
        <v>6361.2566184101925</v>
      </c>
      <c r="F36" s="120"/>
      <c r="G36" s="155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</row>
    <row r="37" spans="1:23" ht="15" customHeight="1" x14ac:dyDescent="0.3">
      <c r="A37" s="161" t="s">
        <v>75</v>
      </c>
      <c r="B37" s="162"/>
      <c r="C37" s="143"/>
      <c r="D37" s="114"/>
      <c r="E37" s="208">
        <f>+E32+E34+E35+E28+E36</f>
        <v>55563.731843168891</v>
      </c>
      <c r="F37" s="114"/>
      <c r="G37" s="16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</row>
    <row r="38" spans="1:23" ht="21" customHeight="1" x14ac:dyDescent="0.3">
      <c r="A38" s="162" t="s">
        <v>76</v>
      </c>
      <c r="B38" s="136"/>
      <c r="C38" s="147"/>
      <c r="D38" s="120"/>
      <c r="E38" s="160"/>
      <c r="F38" s="120"/>
      <c r="G38" s="155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</row>
    <row r="39" spans="1:23" ht="14.15" customHeight="1" x14ac:dyDescent="0.25">
      <c r="A39" s="219" t="s">
        <v>77</v>
      </c>
      <c r="B39" s="220"/>
      <c r="C39" s="147"/>
      <c r="D39" s="120"/>
      <c r="E39" s="160">
        <v>-16776.204369999999</v>
      </c>
      <c r="F39" s="120"/>
      <c r="G39" s="155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</row>
    <row r="40" spans="1:23" ht="14.15" customHeight="1" x14ac:dyDescent="0.25">
      <c r="A40" s="154" t="s">
        <v>78</v>
      </c>
      <c r="B40" s="220"/>
      <c r="C40" s="147"/>
      <c r="D40" s="120"/>
      <c r="E40" s="160">
        <v>-14906.765539999999</v>
      </c>
      <c r="F40" s="120"/>
      <c r="G40" s="155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</row>
    <row r="41" spans="1:23" ht="14.15" customHeight="1" x14ac:dyDescent="0.25">
      <c r="A41" s="154" t="s">
        <v>79</v>
      </c>
      <c r="B41" s="220"/>
      <c r="C41" s="147"/>
      <c r="D41" s="120"/>
      <c r="E41" s="160">
        <v>-2693.4290900000005</v>
      </c>
      <c r="F41" s="120"/>
      <c r="G41" s="155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</row>
    <row r="42" spans="1:23" ht="14.15" customHeight="1" x14ac:dyDescent="0.25">
      <c r="A42" s="154" t="s">
        <v>80</v>
      </c>
      <c r="B42" s="220"/>
      <c r="C42" s="147"/>
      <c r="D42" s="120"/>
      <c r="E42" s="221">
        <v>-2665.76737</v>
      </c>
      <c r="F42" s="120"/>
      <c r="G42" s="155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20"/>
    </row>
    <row r="43" spans="1:23" ht="18.75" customHeight="1" x14ac:dyDescent="0.25">
      <c r="A43" s="146" t="s">
        <v>81</v>
      </c>
      <c r="B43" s="120"/>
      <c r="D43" s="120"/>
      <c r="E43" s="222">
        <f>+E37+E39+E40+E41+E42</f>
        <v>18521.565473168888</v>
      </c>
      <c r="F43" s="120"/>
      <c r="G43" s="223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</row>
    <row r="44" spans="1:23" ht="15.65" customHeight="1" x14ac:dyDescent="0.25">
      <c r="A44" s="142" t="s">
        <v>82</v>
      </c>
      <c r="B44" s="136"/>
      <c r="C44" s="137"/>
      <c r="D44" s="203"/>
      <c r="E44" s="163">
        <v>-3042.71173</v>
      </c>
      <c r="F44" s="203"/>
      <c r="G44" s="155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20"/>
    </row>
    <row r="45" spans="1:23" ht="17.5" customHeight="1" thickBot="1" x14ac:dyDescent="0.35">
      <c r="A45" s="127" t="s">
        <v>83</v>
      </c>
      <c r="C45" s="130"/>
      <c r="D45" s="181"/>
      <c r="E45" s="224">
        <f>+E43+E44</f>
        <v>15478.853743168889</v>
      </c>
      <c r="F45" s="181"/>
      <c r="G45" s="150"/>
      <c r="H45" s="120"/>
      <c r="I45" s="225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</row>
    <row r="46" spans="1:23" ht="13.5" customHeight="1" thickTop="1" x14ac:dyDescent="0.25">
      <c r="A46" s="226"/>
      <c r="B46" s="181"/>
      <c r="C46" s="130"/>
      <c r="D46" s="181"/>
      <c r="E46" s="49"/>
      <c r="F46" s="181"/>
      <c r="G46" s="15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</row>
    <row r="47" spans="1:23" ht="15.65" customHeight="1" x14ac:dyDescent="0.3">
      <c r="A47" s="227" t="s">
        <v>84</v>
      </c>
      <c r="B47" s="190"/>
      <c r="C47" s="228"/>
      <c r="D47" s="190"/>
      <c r="E47" s="229"/>
      <c r="F47" s="230"/>
      <c r="G47" s="231"/>
      <c r="H47" s="120"/>
      <c r="I47" s="232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</row>
    <row r="48" spans="1:23" ht="15.65" customHeight="1" x14ac:dyDescent="0.35">
      <c r="A48" s="233"/>
      <c r="B48" s="227" t="s">
        <v>85</v>
      </c>
      <c r="C48" s="228"/>
      <c r="D48" s="190"/>
      <c r="E48" s="234"/>
      <c r="F48" s="230"/>
      <c r="G48" s="231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</row>
    <row r="49" spans="1:23" ht="15.65" customHeight="1" x14ac:dyDescent="0.35">
      <c r="A49" s="233"/>
      <c r="B49" s="151" t="s">
        <v>86</v>
      </c>
      <c r="C49" s="228"/>
      <c r="D49" s="190"/>
      <c r="E49" s="234">
        <v>-178.96307000000002</v>
      </c>
      <c r="F49" s="230"/>
      <c r="G49" s="231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</row>
    <row r="50" spans="1:23" ht="19" customHeight="1" thickBot="1" x14ac:dyDescent="0.35">
      <c r="A50" s="227" t="s">
        <v>87</v>
      </c>
      <c r="B50" s="151"/>
      <c r="C50" s="228"/>
      <c r="D50" s="190"/>
      <c r="E50" s="235">
        <f>+E45+E49</f>
        <v>15299.890673168889</v>
      </c>
      <c r="F50" s="230"/>
      <c r="G50" s="231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</row>
    <row r="51" spans="1:23" ht="15.65" customHeight="1" thickTop="1" x14ac:dyDescent="0.25">
      <c r="C51" s="130"/>
      <c r="D51" s="181"/>
      <c r="E51" s="236"/>
      <c r="F51" s="181"/>
      <c r="G51" s="231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</row>
    <row r="52" spans="1:23" ht="13" x14ac:dyDescent="0.3">
      <c r="A52" s="127"/>
      <c r="C52" s="130"/>
      <c r="D52" s="181"/>
      <c r="E52" s="236"/>
      <c r="F52" s="181"/>
      <c r="G52" s="237"/>
    </row>
    <row r="53" spans="1:23" ht="26.25" customHeight="1" x14ac:dyDescent="0.25">
      <c r="A53" s="238" t="s">
        <v>88</v>
      </c>
      <c r="B53" s="118"/>
      <c r="C53" s="118"/>
      <c r="D53" s="136"/>
      <c r="E53" s="239"/>
      <c r="F53" s="136"/>
      <c r="G53" s="15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20"/>
      <c r="V53" s="120"/>
      <c r="W53" s="120"/>
    </row>
    <row r="54" spans="1:23" ht="16" customHeight="1" thickBot="1" x14ac:dyDescent="0.3">
      <c r="A54" s="238" t="s">
        <v>89</v>
      </c>
      <c r="B54" s="118"/>
      <c r="C54" s="118"/>
      <c r="D54" s="136"/>
      <c r="E54" s="240">
        <f>E45/150000</f>
        <v>0.10319235828779259</v>
      </c>
      <c r="F54" s="136"/>
      <c r="G54" s="15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</row>
    <row r="55" spans="1:23" ht="13.5" customHeight="1" thickTop="1" x14ac:dyDescent="0.25">
      <c r="A55" s="241"/>
      <c r="D55" s="136"/>
      <c r="E55" s="242"/>
      <c r="F55" s="136"/>
      <c r="G55" s="15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  <c r="W55" s="120"/>
    </row>
    <row r="56" spans="1:23" ht="13.5" customHeight="1" x14ac:dyDescent="0.3">
      <c r="A56" s="243"/>
      <c r="B56" s="243"/>
      <c r="C56" s="130"/>
      <c r="G56" s="131"/>
    </row>
    <row r="57" spans="1:23" ht="12.75" customHeight="1" x14ac:dyDescent="0.3">
      <c r="A57" s="244" t="s">
        <v>90</v>
      </c>
      <c r="B57" s="244"/>
      <c r="C57" s="111" t="s">
        <v>49</v>
      </c>
      <c r="D57" s="111"/>
      <c r="E57" s="111"/>
      <c r="F57" s="111"/>
      <c r="G57" s="111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</row>
    <row r="58" spans="1:23" ht="12.75" customHeight="1" x14ac:dyDescent="0.3">
      <c r="A58" s="244" t="s">
        <v>50</v>
      </c>
      <c r="B58" s="244"/>
      <c r="C58" s="111" t="s">
        <v>51</v>
      </c>
      <c r="D58" s="111"/>
      <c r="E58" s="111"/>
      <c r="F58" s="112"/>
      <c r="G58" s="116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</row>
    <row r="59" spans="1:23" ht="12.75" customHeight="1" x14ac:dyDescent="0.25">
      <c r="A59" s="120"/>
      <c r="B59" s="120"/>
      <c r="C59" s="137"/>
      <c r="D59" s="120"/>
      <c r="E59" s="120"/>
      <c r="F59" s="120"/>
      <c r="G59" s="116"/>
      <c r="H59" s="120"/>
      <c r="I59" s="120"/>
      <c r="J59" s="120"/>
      <c r="K59" s="120"/>
      <c r="L59" s="120"/>
      <c r="M59" s="120"/>
      <c r="N59" s="120"/>
      <c r="O59" s="120"/>
      <c r="P59" s="120"/>
      <c r="Q59" s="120"/>
      <c r="R59" s="120"/>
      <c r="S59" s="120"/>
      <c r="T59" s="120"/>
      <c r="U59" s="120"/>
      <c r="V59" s="120"/>
      <c r="W59" s="120"/>
    </row>
    <row r="60" spans="1:23" ht="12.75" customHeight="1" x14ac:dyDescent="0.25">
      <c r="A60" s="120"/>
      <c r="B60" s="120"/>
      <c r="C60" s="137"/>
      <c r="D60" s="120"/>
      <c r="E60" s="120"/>
      <c r="F60" s="120"/>
      <c r="G60" s="116"/>
      <c r="H60" s="120"/>
      <c r="I60" s="120"/>
      <c r="J60" s="120"/>
      <c r="K60" s="120"/>
      <c r="L60" s="120"/>
      <c r="M60" s="120"/>
      <c r="N60" s="120"/>
      <c r="O60" s="120"/>
      <c r="P60" s="120"/>
      <c r="Q60" s="120"/>
      <c r="R60" s="120"/>
      <c r="S60" s="120"/>
      <c r="T60" s="120"/>
      <c r="U60" s="120"/>
      <c r="V60" s="120"/>
      <c r="W60" s="120"/>
    </row>
    <row r="61" spans="1:23" ht="12.75" customHeight="1" x14ac:dyDescent="0.25">
      <c r="A61" s="120"/>
      <c r="B61" s="120"/>
      <c r="C61" s="137"/>
      <c r="D61" s="120"/>
      <c r="E61" s="120"/>
      <c r="F61" s="120"/>
      <c r="G61" s="116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</row>
    <row r="62" spans="1:23" ht="12.75" customHeight="1" x14ac:dyDescent="0.25">
      <c r="A62" s="120"/>
      <c r="B62" s="120"/>
      <c r="C62" s="137"/>
      <c r="D62" s="120"/>
      <c r="E62" s="120"/>
      <c r="F62" s="120"/>
      <c r="G62" s="116"/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</row>
    <row r="63" spans="1:23" ht="12.75" customHeight="1" x14ac:dyDescent="0.25">
      <c r="A63" s="120"/>
      <c r="B63" s="120"/>
      <c r="C63" s="137"/>
      <c r="D63" s="120"/>
      <c r="E63" s="120"/>
      <c r="F63" s="120"/>
      <c r="G63" s="116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</row>
    <row r="64" spans="1:23" ht="12.75" customHeight="1" x14ac:dyDescent="0.25">
      <c r="A64" s="120"/>
      <c r="B64" s="120"/>
      <c r="C64" s="137"/>
      <c r="D64" s="120"/>
      <c r="E64" s="120"/>
      <c r="F64" s="120"/>
      <c r="G64" s="116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</row>
    <row r="65" spans="1:23" ht="12.75" customHeight="1" x14ac:dyDescent="0.25">
      <c r="A65" s="120"/>
      <c r="B65" s="120"/>
      <c r="C65" s="137"/>
      <c r="D65" s="120"/>
      <c r="E65" s="120"/>
      <c r="F65" s="120"/>
      <c r="G65" s="116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</row>
    <row r="66" spans="1:23" ht="12.75" customHeight="1" x14ac:dyDescent="0.25">
      <c r="A66" s="120"/>
      <c r="B66" s="120"/>
      <c r="C66" s="137"/>
      <c r="D66" s="120"/>
      <c r="E66" s="120"/>
      <c r="F66" s="120"/>
      <c r="G66" s="116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</row>
    <row r="67" spans="1:23" ht="12.75" customHeight="1" x14ac:dyDescent="0.25">
      <c r="A67" s="120"/>
      <c r="B67" s="120"/>
      <c r="C67" s="137"/>
      <c r="D67" s="120"/>
      <c r="E67" s="120"/>
      <c r="F67" s="120"/>
      <c r="G67" s="116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</row>
    <row r="68" spans="1:23" ht="12.75" customHeight="1" x14ac:dyDescent="0.25">
      <c r="A68" s="120"/>
      <c r="B68" s="120"/>
      <c r="C68" s="137"/>
      <c r="D68" s="120"/>
      <c r="E68" s="120"/>
      <c r="F68" s="120"/>
      <c r="G68" s="116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</row>
    <row r="69" spans="1:23" s="226" customFormat="1" ht="28.5" customHeight="1" x14ac:dyDescent="0.35">
      <c r="A69" s="245"/>
      <c r="B69" s="245"/>
      <c r="C69" s="245"/>
      <c r="D69" s="245"/>
      <c r="E69" s="245"/>
      <c r="F69" s="245"/>
      <c r="G69" s="116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</row>
    <row r="70" spans="1:23" ht="12.75" customHeight="1" x14ac:dyDescent="0.25">
      <c r="A70" s="120"/>
      <c r="B70" s="120"/>
      <c r="C70" s="137"/>
      <c r="D70" s="120"/>
      <c r="E70" s="120"/>
      <c r="F70" s="120"/>
      <c r="G70" s="116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0"/>
      <c r="T70" s="120"/>
      <c r="U70" s="120"/>
      <c r="V70" s="120"/>
      <c r="W70" s="120"/>
    </row>
    <row r="71" spans="1:23" ht="12.75" customHeight="1" x14ac:dyDescent="0.25">
      <c r="A71" s="120"/>
      <c r="B71" s="120"/>
      <c r="C71" s="137"/>
      <c r="D71" s="120"/>
      <c r="E71" s="120"/>
      <c r="F71" s="120"/>
      <c r="G71" s="116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/>
      <c r="V71" s="120"/>
      <c r="W71" s="120"/>
    </row>
    <row r="72" spans="1:23" ht="12.75" customHeight="1" x14ac:dyDescent="0.25">
      <c r="A72" s="120"/>
      <c r="B72" s="120"/>
      <c r="C72" s="137"/>
      <c r="D72" s="120"/>
      <c r="E72" s="120"/>
      <c r="F72" s="120"/>
      <c r="G72" s="116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</row>
    <row r="73" spans="1:23" ht="12.75" customHeight="1" x14ac:dyDescent="0.25">
      <c r="A73" s="120"/>
      <c r="B73" s="120"/>
      <c r="C73" s="137"/>
      <c r="D73" s="120"/>
      <c r="E73" s="120"/>
      <c r="F73" s="120"/>
      <c r="G73" s="116"/>
      <c r="H73" s="120"/>
      <c r="I73" s="120"/>
      <c r="J73" s="120"/>
      <c r="K73" s="120"/>
      <c r="L73" s="120"/>
      <c r="M73" s="120"/>
      <c r="N73" s="120"/>
      <c r="O73" s="120"/>
      <c r="P73" s="120"/>
      <c r="Q73" s="120"/>
      <c r="R73" s="120"/>
      <c r="S73" s="120"/>
      <c r="T73" s="120"/>
      <c r="U73" s="120"/>
      <c r="V73" s="120"/>
      <c r="W73" s="120"/>
    </row>
    <row r="74" spans="1:23" ht="12.75" customHeight="1" x14ac:dyDescent="0.25">
      <c r="A74" s="120"/>
      <c r="B74" s="120"/>
      <c r="C74" s="137"/>
      <c r="D74" s="120"/>
      <c r="E74" s="120"/>
      <c r="F74" s="120"/>
      <c r="G74" s="116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</row>
    <row r="75" spans="1:23" ht="12.75" customHeight="1" x14ac:dyDescent="0.25">
      <c r="A75" s="120"/>
      <c r="B75" s="120"/>
      <c r="C75" s="137"/>
      <c r="D75" s="120"/>
      <c r="E75" s="120"/>
      <c r="F75" s="120"/>
      <c r="G75" s="116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</row>
    <row r="76" spans="1:23" ht="12.75" customHeight="1" x14ac:dyDescent="0.25">
      <c r="A76" s="120"/>
      <c r="B76" s="120"/>
      <c r="C76" s="137"/>
      <c r="D76" s="120"/>
      <c r="E76" s="120"/>
      <c r="F76" s="120"/>
      <c r="G76" s="116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</row>
    <row r="77" spans="1:23" ht="12.75" customHeight="1" x14ac:dyDescent="0.25">
      <c r="A77" s="120"/>
      <c r="B77" s="120"/>
      <c r="C77" s="137"/>
      <c r="D77" s="120"/>
      <c r="E77" s="120"/>
      <c r="F77" s="120"/>
      <c r="G77" s="116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</row>
    <row r="78" spans="1:23" ht="12.75" customHeight="1" x14ac:dyDescent="0.25">
      <c r="A78" s="120"/>
      <c r="B78" s="120"/>
      <c r="C78" s="137"/>
      <c r="D78" s="120"/>
      <c r="E78" s="120"/>
      <c r="F78" s="120"/>
      <c r="G78" s="116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</row>
    <row r="79" spans="1:23" ht="12.75" customHeight="1" x14ac:dyDescent="0.25">
      <c r="A79" s="120"/>
      <c r="B79" s="120"/>
      <c r="C79" s="137"/>
      <c r="D79" s="120"/>
      <c r="E79" s="120"/>
      <c r="F79" s="120"/>
      <c r="G79" s="116"/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</row>
    <row r="80" spans="1:23" ht="12.75" customHeight="1" x14ac:dyDescent="0.25">
      <c r="A80" s="120"/>
      <c r="B80" s="120"/>
      <c r="C80" s="137"/>
      <c r="D80" s="120"/>
      <c r="E80" s="120"/>
      <c r="F80" s="120"/>
      <c r="G80" s="116"/>
      <c r="H80" s="120"/>
      <c r="I80" s="120"/>
      <c r="J80" s="120"/>
      <c r="K80" s="120"/>
      <c r="L80" s="120"/>
      <c r="M80" s="120"/>
      <c r="N80" s="120"/>
      <c r="O80" s="120"/>
      <c r="P80" s="120"/>
      <c r="Q80" s="120"/>
      <c r="R80" s="120"/>
      <c r="S80" s="120"/>
      <c r="T80" s="120"/>
      <c r="U80" s="120"/>
      <c r="V80" s="120"/>
      <c r="W80" s="120"/>
    </row>
    <row r="81" spans="1:23" ht="12.75" customHeight="1" x14ac:dyDescent="0.25">
      <c r="A81" s="120"/>
      <c r="B81" s="120"/>
      <c r="C81" s="137"/>
      <c r="D81" s="120"/>
      <c r="E81" s="120"/>
      <c r="F81" s="120"/>
      <c r="G81" s="116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</row>
    <row r="82" spans="1:23" ht="12.75" customHeight="1" x14ac:dyDescent="0.25">
      <c r="A82" s="120"/>
      <c r="B82" s="120"/>
      <c r="C82" s="137"/>
      <c r="D82" s="120"/>
      <c r="E82" s="120"/>
      <c r="F82" s="120"/>
      <c r="G82" s="116"/>
      <c r="H82" s="120"/>
      <c r="I82" s="120"/>
      <c r="J82" s="120"/>
      <c r="K82" s="120"/>
      <c r="L82" s="120"/>
      <c r="M82" s="120"/>
      <c r="N82" s="120"/>
      <c r="O82" s="120"/>
      <c r="P82" s="120"/>
      <c r="Q82" s="120"/>
      <c r="R82" s="120"/>
      <c r="S82" s="120"/>
      <c r="T82" s="120"/>
      <c r="U82" s="120"/>
      <c r="V82" s="120"/>
      <c r="W82" s="120"/>
    </row>
    <row r="83" spans="1:23" ht="12.75" customHeight="1" x14ac:dyDescent="0.25">
      <c r="A83" s="120"/>
      <c r="B83" s="120"/>
      <c r="C83" s="137"/>
      <c r="D83" s="120"/>
      <c r="E83" s="120"/>
      <c r="F83" s="120"/>
      <c r="G83" s="116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</row>
    <row r="84" spans="1:23" ht="12.75" customHeight="1" x14ac:dyDescent="0.25">
      <c r="A84" s="120"/>
      <c r="B84" s="120"/>
      <c r="C84" s="137"/>
      <c r="D84" s="120"/>
      <c r="E84" s="120"/>
      <c r="F84" s="120"/>
      <c r="G84" s="116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</row>
    <row r="85" spans="1:23" ht="12.75" customHeight="1" x14ac:dyDescent="0.25">
      <c r="A85" s="120"/>
      <c r="B85" s="120"/>
      <c r="C85" s="137"/>
      <c r="D85" s="120"/>
      <c r="E85" s="120"/>
      <c r="F85" s="120"/>
      <c r="G85" s="116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20"/>
    </row>
    <row r="86" spans="1:23" ht="12.75" customHeight="1" x14ac:dyDescent="0.25">
      <c r="A86" s="120"/>
      <c r="B86" s="120"/>
      <c r="C86" s="137"/>
      <c r="D86" s="120"/>
      <c r="E86" s="120"/>
      <c r="F86" s="120"/>
      <c r="G86" s="116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</row>
    <row r="87" spans="1:23" ht="12.75" customHeight="1" x14ac:dyDescent="0.25">
      <c r="A87" s="120"/>
      <c r="B87" s="120"/>
      <c r="C87" s="137"/>
      <c r="D87" s="120"/>
      <c r="E87" s="120"/>
      <c r="F87" s="120"/>
      <c r="G87" s="116"/>
      <c r="H87" s="120"/>
      <c r="I87" s="120"/>
      <c r="J87" s="120"/>
      <c r="K87" s="120"/>
      <c r="L87" s="120"/>
      <c r="M87" s="120"/>
      <c r="N87" s="120"/>
      <c r="O87" s="120"/>
      <c r="P87" s="120"/>
      <c r="Q87" s="120"/>
      <c r="R87" s="120"/>
      <c r="S87" s="120"/>
      <c r="T87" s="120"/>
      <c r="U87" s="120"/>
      <c r="V87" s="120"/>
      <c r="W87" s="120"/>
    </row>
    <row r="88" spans="1:23" ht="12.75" customHeight="1" x14ac:dyDescent="0.25">
      <c r="A88" s="120"/>
      <c r="B88" s="120"/>
      <c r="C88" s="137"/>
      <c r="D88" s="120"/>
      <c r="E88" s="120"/>
      <c r="F88" s="120"/>
      <c r="G88" s="116"/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</row>
    <row r="89" spans="1:23" ht="12.75" customHeight="1" x14ac:dyDescent="0.25">
      <c r="A89" s="120"/>
      <c r="B89" s="120"/>
      <c r="C89" s="137"/>
      <c r="D89" s="120"/>
      <c r="E89" s="120"/>
      <c r="F89" s="120"/>
      <c r="G89" s="116"/>
      <c r="H89" s="120"/>
      <c r="I89" s="120"/>
      <c r="J89" s="120"/>
      <c r="K89" s="120"/>
      <c r="L89" s="120"/>
      <c r="M89" s="120"/>
      <c r="N89" s="120"/>
      <c r="O89" s="120"/>
      <c r="P89" s="120"/>
      <c r="Q89" s="120"/>
      <c r="R89" s="120"/>
      <c r="S89" s="120"/>
      <c r="T89" s="120"/>
      <c r="U89" s="120"/>
      <c r="V89" s="120"/>
      <c r="W89" s="120"/>
    </row>
    <row r="90" spans="1:23" ht="12.75" customHeight="1" x14ac:dyDescent="0.25">
      <c r="A90" s="120"/>
      <c r="B90" s="120"/>
      <c r="C90" s="137"/>
      <c r="D90" s="120"/>
      <c r="E90" s="120"/>
      <c r="F90" s="120"/>
      <c r="G90" s="116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  <c r="W90" s="120"/>
    </row>
    <row r="91" spans="1:23" ht="12.75" customHeight="1" x14ac:dyDescent="0.25">
      <c r="A91" s="120"/>
      <c r="B91" s="120"/>
      <c r="C91" s="137"/>
      <c r="D91" s="120"/>
      <c r="E91" s="120"/>
      <c r="F91" s="120"/>
      <c r="G91" s="116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20"/>
    </row>
    <row r="92" spans="1:23" ht="12.75" customHeight="1" x14ac:dyDescent="0.25">
      <c r="A92" s="120"/>
      <c r="B92" s="120"/>
      <c r="C92" s="137"/>
      <c r="D92" s="120"/>
      <c r="E92" s="120"/>
      <c r="F92" s="120"/>
      <c r="G92" s="116"/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</row>
    <row r="93" spans="1:23" ht="12.75" customHeight="1" x14ac:dyDescent="0.25">
      <c r="A93" s="120"/>
      <c r="B93" s="120"/>
      <c r="C93" s="137"/>
      <c r="D93" s="120"/>
      <c r="E93" s="120"/>
      <c r="F93" s="120"/>
      <c r="G93" s="116"/>
      <c r="H93" s="120"/>
      <c r="I93" s="120"/>
      <c r="J93" s="120"/>
      <c r="K93" s="120"/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</row>
    <row r="94" spans="1:23" ht="12.75" customHeight="1" x14ac:dyDescent="0.25">
      <c r="A94" s="120"/>
      <c r="B94" s="120"/>
      <c r="C94" s="137"/>
      <c r="D94" s="120"/>
      <c r="E94" s="120"/>
      <c r="F94" s="120"/>
      <c r="G94" s="116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</row>
    <row r="95" spans="1:23" ht="12.75" customHeight="1" x14ac:dyDescent="0.25">
      <c r="A95" s="120"/>
      <c r="B95" s="120"/>
      <c r="C95" s="137"/>
      <c r="D95" s="120"/>
      <c r="E95" s="120"/>
      <c r="F95" s="120"/>
      <c r="G95" s="116"/>
      <c r="H95" s="120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</row>
    <row r="96" spans="1:23" ht="12.75" customHeight="1" x14ac:dyDescent="0.25">
      <c r="A96" s="120"/>
      <c r="B96" s="120"/>
      <c r="C96" s="137"/>
      <c r="D96" s="120"/>
      <c r="E96" s="120"/>
      <c r="F96" s="120"/>
      <c r="G96" s="116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</row>
    <row r="97" spans="1:23" ht="12.75" customHeight="1" x14ac:dyDescent="0.25">
      <c r="A97" s="120"/>
      <c r="B97" s="120"/>
      <c r="C97" s="137"/>
      <c r="D97" s="120"/>
      <c r="E97" s="120"/>
      <c r="F97" s="120"/>
      <c r="G97" s="116"/>
      <c r="H97" s="120"/>
      <c r="I97" s="120"/>
      <c r="J97" s="120"/>
      <c r="K97" s="120"/>
      <c r="L97" s="120"/>
      <c r="M97" s="120"/>
      <c r="N97" s="120"/>
      <c r="O97" s="120"/>
      <c r="P97" s="120"/>
      <c r="Q97" s="120"/>
      <c r="R97" s="120"/>
      <c r="S97" s="120"/>
      <c r="T97" s="120"/>
      <c r="U97" s="120"/>
      <c r="V97" s="120"/>
      <c r="W97" s="120"/>
    </row>
    <row r="98" spans="1:23" ht="12.75" customHeight="1" x14ac:dyDescent="0.25">
      <c r="A98" s="120"/>
      <c r="B98" s="120"/>
      <c r="C98" s="137"/>
      <c r="D98" s="120"/>
      <c r="E98" s="120"/>
      <c r="F98" s="120"/>
      <c r="G98" s="116"/>
      <c r="H98" s="120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</row>
    <row r="99" spans="1:23" ht="12.75" customHeight="1" x14ac:dyDescent="0.25">
      <c r="A99" s="120"/>
      <c r="B99" s="120"/>
      <c r="C99" s="137"/>
      <c r="D99" s="120"/>
      <c r="E99" s="120"/>
      <c r="F99" s="120"/>
      <c r="G99" s="116"/>
      <c r="H99" s="120"/>
      <c r="I99" s="120"/>
      <c r="J99" s="120"/>
      <c r="K99" s="120"/>
      <c r="L99" s="120"/>
      <c r="M99" s="120"/>
      <c r="N99" s="120"/>
      <c r="O99" s="120"/>
      <c r="P99" s="120"/>
      <c r="Q99" s="120"/>
      <c r="R99" s="120"/>
      <c r="S99" s="120"/>
      <c r="T99" s="120"/>
      <c r="U99" s="120"/>
      <c r="V99" s="120"/>
      <c r="W99" s="120"/>
    </row>
    <row r="100" spans="1:23" ht="12.75" customHeight="1" x14ac:dyDescent="0.25">
      <c r="A100" s="120"/>
      <c r="B100" s="120"/>
      <c r="C100" s="137"/>
      <c r="D100" s="120"/>
      <c r="E100" s="120"/>
      <c r="F100" s="120"/>
      <c r="G100" s="116"/>
      <c r="H100" s="120"/>
      <c r="I100" s="120"/>
      <c r="J100" s="120"/>
      <c r="K100" s="120"/>
      <c r="L100" s="120"/>
      <c r="M100" s="120"/>
      <c r="N100" s="120"/>
      <c r="O100" s="120"/>
      <c r="P100" s="120"/>
      <c r="Q100" s="120"/>
      <c r="R100" s="120"/>
      <c r="S100" s="120"/>
      <c r="T100" s="120"/>
      <c r="U100" s="120"/>
      <c r="V100" s="120"/>
      <c r="W100" s="120"/>
    </row>
    <row r="101" spans="1:23" ht="12.75" customHeight="1" x14ac:dyDescent="0.25">
      <c r="A101" s="120"/>
      <c r="B101" s="120"/>
      <c r="C101" s="137"/>
      <c r="D101" s="120"/>
      <c r="E101" s="120"/>
      <c r="F101" s="120"/>
      <c r="G101" s="116"/>
      <c r="H101" s="120"/>
      <c r="I101" s="120"/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20"/>
      <c r="U101" s="120"/>
      <c r="V101" s="120"/>
      <c r="W101" s="120"/>
    </row>
    <row r="102" spans="1:23" ht="12.75" customHeight="1" x14ac:dyDescent="0.25">
      <c r="A102" s="120"/>
      <c r="B102" s="120"/>
      <c r="C102" s="137"/>
      <c r="D102" s="120"/>
      <c r="E102" s="120"/>
      <c r="F102" s="120"/>
      <c r="G102" s="116"/>
      <c r="H102" s="120"/>
      <c r="I102" s="120"/>
      <c r="J102" s="120"/>
      <c r="K102" s="120"/>
      <c r="L102" s="120"/>
      <c r="M102" s="120"/>
      <c r="N102" s="120"/>
      <c r="O102" s="120"/>
      <c r="P102" s="120"/>
      <c r="Q102" s="120"/>
      <c r="R102" s="120"/>
      <c r="S102" s="120"/>
      <c r="T102" s="120"/>
      <c r="U102" s="120"/>
      <c r="V102" s="120"/>
      <c r="W102" s="120"/>
    </row>
    <row r="103" spans="1:23" ht="12.75" customHeight="1" x14ac:dyDescent="0.25">
      <c r="A103" s="120"/>
      <c r="B103" s="120"/>
      <c r="C103" s="137"/>
      <c r="D103" s="120"/>
      <c r="E103" s="120"/>
      <c r="F103" s="120"/>
      <c r="G103" s="116"/>
      <c r="H103" s="120"/>
      <c r="I103" s="120"/>
      <c r="J103" s="120"/>
      <c r="K103" s="120"/>
      <c r="L103" s="120"/>
      <c r="M103" s="120"/>
      <c r="N103" s="120"/>
      <c r="O103" s="120"/>
      <c r="P103" s="120"/>
      <c r="Q103" s="120"/>
      <c r="R103" s="120"/>
      <c r="S103" s="120"/>
      <c r="T103" s="120"/>
      <c r="U103" s="120"/>
      <c r="V103" s="120"/>
      <c r="W103" s="120"/>
    </row>
    <row r="104" spans="1:23" ht="12.75" customHeight="1" x14ac:dyDescent="0.25">
      <c r="A104" s="120"/>
      <c r="B104" s="120"/>
      <c r="C104" s="137"/>
      <c r="D104" s="120"/>
      <c r="E104" s="120"/>
      <c r="F104" s="120"/>
      <c r="G104" s="116"/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</row>
    <row r="105" spans="1:23" ht="12.75" customHeight="1" x14ac:dyDescent="0.25">
      <c r="A105" s="120"/>
      <c r="B105" s="120"/>
      <c r="C105" s="137"/>
      <c r="D105" s="120"/>
      <c r="E105" s="120"/>
      <c r="F105" s="120"/>
      <c r="G105" s="116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</row>
    <row r="106" spans="1:23" ht="12.75" customHeight="1" x14ac:dyDescent="0.25">
      <c r="A106" s="120"/>
      <c r="B106" s="120"/>
      <c r="C106" s="137"/>
      <c r="D106" s="120"/>
      <c r="E106" s="120"/>
      <c r="F106" s="120"/>
      <c r="G106" s="116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</row>
    <row r="107" spans="1:23" ht="12.75" customHeight="1" x14ac:dyDescent="0.25">
      <c r="A107" s="120"/>
      <c r="B107" s="120"/>
      <c r="C107" s="137"/>
      <c r="D107" s="120"/>
      <c r="E107" s="120"/>
      <c r="F107" s="120"/>
      <c r="G107" s="116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</row>
    <row r="108" spans="1:23" ht="12.75" customHeight="1" x14ac:dyDescent="0.25">
      <c r="A108" s="120"/>
      <c r="B108" s="120"/>
      <c r="C108" s="137"/>
      <c r="D108" s="120"/>
      <c r="E108" s="120"/>
      <c r="F108" s="120"/>
      <c r="G108" s="116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</row>
    <row r="109" spans="1:23" ht="12.75" customHeight="1" x14ac:dyDescent="0.25">
      <c r="A109" s="120"/>
      <c r="B109" s="120"/>
      <c r="C109" s="137"/>
      <c r="D109" s="120"/>
      <c r="E109" s="120"/>
      <c r="F109" s="120"/>
      <c r="G109" s="116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0"/>
      <c r="S109" s="120"/>
      <c r="T109" s="120"/>
      <c r="U109" s="120"/>
      <c r="V109" s="120"/>
      <c r="W109" s="120"/>
    </row>
    <row r="110" spans="1:23" ht="12.75" customHeight="1" x14ac:dyDescent="0.25">
      <c r="A110" s="120"/>
      <c r="B110" s="120"/>
      <c r="C110" s="137"/>
      <c r="D110" s="120"/>
      <c r="E110" s="120"/>
      <c r="F110" s="120"/>
      <c r="G110" s="116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</row>
    <row r="111" spans="1:23" ht="12.75" customHeight="1" x14ac:dyDescent="0.25">
      <c r="A111" s="120"/>
      <c r="B111" s="120"/>
      <c r="C111" s="137"/>
      <c r="D111" s="120"/>
      <c r="E111" s="120"/>
      <c r="F111" s="120"/>
      <c r="G111" s="116"/>
      <c r="H111" s="120"/>
      <c r="I111" s="120"/>
      <c r="J111" s="120"/>
      <c r="K111" s="120"/>
      <c r="L111" s="120"/>
      <c r="M111" s="120"/>
      <c r="N111" s="120"/>
      <c r="O111" s="120"/>
      <c r="P111" s="120"/>
      <c r="Q111" s="120"/>
      <c r="R111" s="120"/>
      <c r="S111" s="120"/>
      <c r="T111" s="120"/>
      <c r="U111" s="120"/>
      <c r="V111" s="120"/>
      <c r="W111" s="120"/>
    </row>
    <row r="112" spans="1:23" ht="12.75" customHeight="1" x14ac:dyDescent="0.25">
      <c r="A112" s="120"/>
      <c r="B112" s="120"/>
      <c r="C112" s="137"/>
      <c r="D112" s="120"/>
      <c r="E112" s="120"/>
      <c r="F112" s="120"/>
      <c r="G112" s="116"/>
      <c r="H112" s="120"/>
      <c r="I112" s="120"/>
      <c r="J112" s="120"/>
      <c r="K112" s="120"/>
      <c r="L112" s="120"/>
      <c r="M112" s="120"/>
      <c r="N112" s="120"/>
      <c r="O112" s="120"/>
      <c r="P112" s="120"/>
      <c r="Q112" s="120"/>
      <c r="R112" s="120"/>
      <c r="S112" s="120"/>
      <c r="T112" s="120"/>
      <c r="U112" s="120"/>
      <c r="V112" s="120"/>
      <c r="W112" s="120"/>
    </row>
    <row r="113" spans="1:23" ht="12.75" customHeight="1" x14ac:dyDescent="0.25">
      <c r="A113" s="120"/>
      <c r="B113" s="120"/>
      <c r="C113" s="137"/>
      <c r="D113" s="120"/>
      <c r="E113" s="120"/>
      <c r="F113" s="120"/>
      <c r="G113" s="116"/>
      <c r="H113" s="120"/>
      <c r="I113" s="120"/>
      <c r="J113" s="120"/>
      <c r="K113" s="120"/>
      <c r="L113" s="120"/>
      <c r="M113" s="120"/>
      <c r="N113" s="120"/>
      <c r="O113" s="120"/>
      <c r="P113" s="120"/>
      <c r="Q113" s="120"/>
      <c r="R113" s="120"/>
      <c r="S113" s="120"/>
      <c r="T113" s="120"/>
      <c r="U113" s="120"/>
      <c r="V113" s="120"/>
      <c r="W113" s="120"/>
    </row>
    <row r="114" spans="1:23" ht="12.75" customHeight="1" x14ac:dyDescent="0.25">
      <c r="A114" s="120"/>
      <c r="B114" s="120"/>
      <c r="C114" s="137"/>
      <c r="D114" s="120"/>
      <c r="E114" s="120"/>
      <c r="F114" s="120"/>
      <c r="G114" s="116"/>
      <c r="H114" s="120"/>
      <c r="I114" s="120"/>
      <c r="J114" s="120"/>
      <c r="K114" s="120"/>
      <c r="L114" s="120"/>
      <c r="M114" s="120"/>
      <c r="N114" s="120"/>
      <c r="O114" s="120"/>
      <c r="P114" s="120"/>
      <c r="Q114" s="120"/>
      <c r="R114" s="120"/>
      <c r="S114" s="120"/>
      <c r="T114" s="120"/>
      <c r="U114" s="120"/>
      <c r="V114" s="120"/>
      <c r="W114" s="120"/>
    </row>
    <row r="115" spans="1:23" ht="12.75" customHeight="1" x14ac:dyDescent="0.25">
      <c r="A115" s="120"/>
      <c r="B115" s="120"/>
      <c r="C115" s="137"/>
      <c r="D115" s="120"/>
      <c r="E115" s="120"/>
      <c r="F115" s="120"/>
      <c r="G115" s="116"/>
      <c r="H115" s="120"/>
      <c r="I115" s="120"/>
      <c r="J115" s="120"/>
      <c r="K115" s="120"/>
      <c r="L115" s="120"/>
      <c r="M115" s="120"/>
      <c r="N115" s="120"/>
      <c r="O115" s="120"/>
      <c r="P115" s="120"/>
      <c r="Q115" s="120"/>
      <c r="R115" s="120"/>
      <c r="S115" s="120"/>
      <c r="T115" s="120"/>
      <c r="U115" s="120"/>
      <c r="V115" s="120"/>
      <c r="W115" s="120"/>
    </row>
    <row r="116" spans="1:23" ht="12.75" customHeight="1" x14ac:dyDescent="0.25">
      <c r="A116" s="120"/>
      <c r="B116" s="120"/>
      <c r="C116" s="137"/>
      <c r="D116" s="120"/>
      <c r="E116" s="120"/>
      <c r="F116" s="120"/>
      <c r="G116" s="116"/>
      <c r="H116" s="120"/>
      <c r="I116" s="120"/>
      <c r="J116" s="120"/>
      <c r="K116" s="120"/>
      <c r="L116" s="120"/>
      <c r="M116" s="120"/>
      <c r="N116" s="120"/>
      <c r="O116" s="120"/>
      <c r="P116" s="120"/>
      <c r="Q116" s="120"/>
      <c r="R116" s="120"/>
      <c r="S116" s="120"/>
      <c r="T116" s="120"/>
      <c r="U116" s="120"/>
      <c r="V116" s="120"/>
      <c r="W116" s="120"/>
    </row>
    <row r="117" spans="1:23" ht="12.75" customHeight="1" x14ac:dyDescent="0.25">
      <c r="A117" s="120"/>
      <c r="B117" s="120"/>
      <c r="C117" s="137"/>
      <c r="D117" s="120"/>
      <c r="E117" s="120"/>
      <c r="F117" s="120"/>
      <c r="G117" s="116"/>
      <c r="H117" s="120"/>
      <c r="I117" s="120"/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120"/>
      <c r="U117" s="120"/>
      <c r="V117" s="120"/>
      <c r="W117" s="120"/>
    </row>
    <row r="118" spans="1:23" ht="12.75" customHeight="1" x14ac:dyDescent="0.25">
      <c r="A118" s="120"/>
      <c r="B118" s="120"/>
      <c r="C118" s="137"/>
      <c r="D118" s="120"/>
      <c r="E118" s="120"/>
      <c r="F118" s="120"/>
      <c r="G118" s="116"/>
      <c r="H118" s="120"/>
      <c r="I118" s="120"/>
      <c r="J118" s="120"/>
      <c r="K118" s="120"/>
      <c r="L118" s="120"/>
      <c r="M118" s="120"/>
      <c r="N118" s="120"/>
      <c r="O118" s="120"/>
      <c r="P118" s="120"/>
      <c r="Q118" s="120"/>
      <c r="R118" s="120"/>
      <c r="S118" s="120"/>
      <c r="T118" s="120"/>
      <c r="U118" s="120"/>
      <c r="V118" s="120"/>
      <c r="W118" s="120"/>
    </row>
    <row r="119" spans="1:23" ht="12.75" customHeight="1" x14ac:dyDescent="0.25">
      <c r="A119" s="120"/>
      <c r="B119" s="120"/>
      <c r="C119" s="137"/>
      <c r="D119" s="120"/>
      <c r="E119" s="120"/>
      <c r="F119" s="120"/>
      <c r="G119" s="116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</row>
    <row r="120" spans="1:23" ht="12.75" customHeight="1" x14ac:dyDescent="0.25">
      <c r="A120" s="120"/>
      <c r="B120" s="120"/>
      <c r="C120" s="137"/>
      <c r="D120" s="120"/>
      <c r="E120" s="120"/>
      <c r="F120" s="120"/>
      <c r="G120" s="116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</row>
    <row r="121" spans="1:23" ht="12.75" customHeight="1" x14ac:dyDescent="0.25">
      <c r="A121" s="120"/>
      <c r="B121" s="120"/>
      <c r="C121" s="137"/>
      <c r="D121" s="120"/>
      <c r="E121" s="120"/>
      <c r="F121" s="120"/>
      <c r="G121" s="116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</row>
    <row r="122" spans="1:23" ht="12.75" customHeight="1" x14ac:dyDescent="0.25">
      <c r="A122" s="120"/>
      <c r="B122" s="120"/>
      <c r="C122" s="137"/>
      <c r="D122" s="120"/>
      <c r="E122" s="120"/>
      <c r="F122" s="120"/>
      <c r="G122" s="116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</row>
    <row r="123" spans="1:23" ht="12.75" customHeight="1" x14ac:dyDescent="0.25">
      <c r="A123" s="120"/>
      <c r="B123" s="120"/>
      <c r="C123" s="137"/>
      <c r="D123" s="120"/>
      <c r="E123" s="120"/>
      <c r="F123" s="120"/>
      <c r="G123" s="116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</row>
    <row r="124" spans="1:23" ht="12.75" customHeight="1" x14ac:dyDescent="0.25">
      <c r="A124" s="120"/>
      <c r="B124" s="120"/>
      <c r="C124" s="137"/>
      <c r="D124" s="120"/>
      <c r="E124" s="120"/>
      <c r="F124" s="120"/>
      <c r="G124" s="116"/>
      <c r="H124" s="120"/>
      <c r="I124" s="120"/>
      <c r="J124" s="120"/>
      <c r="K124" s="120"/>
      <c r="L124" s="120"/>
      <c r="M124" s="120"/>
      <c r="N124" s="120"/>
      <c r="O124" s="120"/>
      <c r="P124" s="120"/>
      <c r="Q124" s="120"/>
      <c r="R124" s="120"/>
      <c r="S124" s="120"/>
      <c r="T124" s="120"/>
      <c r="U124" s="120"/>
      <c r="V124" s="120"/>
      <c r="W124" s="120"/>
    </row>
    <row r="125" spans="1:23" ht="12.75" customHeight="1" x14ac:dyDescent="0.25">
      <c r="A125" s="120"/>
      <c r="B125" s="120"/>
      <c r="C125" s="137"/>
      <c r="D125" s="120"/>
      <c r="E125" s="120"/>
      <c r="F125" s="120"/>
      <c r="G125" s="116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</row>
    <row r="126" spans="1:23" ht="12.75" customHeight="1" x14ac:dyDescent="0.25">
      <c r="A126" s="120"/>
      <c r="B126" s="120"/>
      <c r="C126" s="137"/>
      <c r="D126" s="120"/>
      <c r="E126" s="120"/>
      <c r="F126" s="120"/>
      <c r="G126" s="116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</row>
    <row r="127" spans="1:23" ht="12.75" customHeight="1" x14ac:dyDescent="0.25">
      <c r="A127" s="120"/>
      <c r="B127" s="120"/>
      <c r="C127" s="137"/>
      <c r="D127" s="120"/>
      <c r="E127" s="120"/>
      <c r="F127" s="120"/>
      <c r="G127" s="116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</row>
    <row r="128" spans="1:23" ht="12.75" customHeight="1" x14ac:dyDescent="0.25">
      <c r="A128" s="120"/>
      <c r="B128" s="120"/>
      <c r="C128" s="137"/>
      <c r="D128" s="120"/>
      <c r="E128" s="120"/>
      <c r="F128" s="120"/>
      <c r="G128" s="116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</row>
    <row r="129" spans="1:23" ht="12.75" customHeight="1" x14ac:dyDescent="0.25">
      <c r="A129" s="120"/>
      <c r="B129" s="120"/>
      <c r="C129" s="137"/>
      <c r="D129" s="120"/>
      <c r="E129" s="120"/>
      <c r="F129" s="120"/>
      <c r="G129" s="116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</row>
    <row r="130" spans="1:23" ht="12.75" customHeight="1" x14ac:dyDescent="0.25">
      <c r="A130" s="120"/>
      <c r="B130" s="120"/>
      <c r="C130" s="137"/>
      <c r="D130" s="120"/>
      <c r="E130" s="120"/>
      <c r="F130" s="120"/>
      <c r="G130" s="116"/>
      <c r="H130" s="120"/>
      <c r="I130" s="120"/>
      <c r="J130" s="120"/>
      <c r="K130" s="120"/>
      <c r="L130" s="120"/>
      <c r="M130" s="120"/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</row>
    <row r="131" spans="1:23" ht="12.75" customHeight="1" x14ac:dyDescent="0.25">
      <c r="A131" s="120"/>
      <c r="B131" s="120"/>
      <c r="C131" s="137"/>
      <c r="D131" s="120"/>
      <c r="E131" s="120"/>
      <c r="F131" s="120"/>
      <c r="G131" s="116"/>
      <c r="H131" s="120"/>
      <c r="I131" s="120"/>
      <c r="J131" s="120"/>
      <c r="K131" s="120"/>
      <c r="L131" s="120"/>
      <c r="M131" s="120"/>
      <c r="N131" s="120"/>
      <c r="O131" s="120"/>
      <c r="P131" s="120"/>
      <c r="Q131" s="120"/>
      <c r="R131" s="120"/>
      <c r="S131" s="120"/>
      <c r="T131" s="120"/>
      <c r="U131" s="120"/>
      <c r="V131" s="120"/>
      <c r="W131" s="120"/>
    </row>
    <row r="132" spans="1:23" ht="12.75" customHeight="1" x14ac:dyDescent="0.25">
      <c r="A132" s="120"/>
      <c r="B132" s="120"/>
      <c r="C132" s="137"/>
      <c r="D132" s="120"/>
      <c r="E132" s="120"/>
      <c r="F132" s="120"/>
      <c r="G132" s="116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</row>
    <row r="133" spans="1:23" ht="12.75" customHeight="1" x14ac:dyDescent="0.25">
      <c r="A133" s="120"/>
      <c r="B133" s="120"/>
      <c r="C133" s="137"/>
      <c r="D133" s="120"/>
      <c r="E133" s="120"/>
      <c r="F133" s="120"/>
      <c r="G133" s="116"/>
      <c r="H133" s="120"/>
      <c r="I133" s="120"/>
      <c r="J133" s="120"/>
      <c r="K133" s="120"/>
      <c r="L133" s="120"/>
      <c r="M133" s="120"/>
      <c r="N133" s="120"/>
      <c r="O133" s="120"/>
      <c r="P133" s="120"/>
      <c r="Q133" s="120"/>
      <c r="R133" s="120"/>
      <c r="S133" s="120"/>
      <c r="T133" s="120"/>
      <c r="U133" s="120"/>
      <c r="V133" s="120"/>
      <c r="W133" s="120"/>
    </row>
    <row r="134" spans="1:23" ht="12.75" customHeight="1" x14ac:dyDescent="0.25">
      <c r="A134" s="120"/>
      <c r="B134" s="120"/>
      <c r="C134" s="137"/>
      <c r="D134" s="120"/>
      <c r="E134" s="120"/>
      <c r="F134" s="120"/>
      <c r="G134" s="116"/>
      <c r="H134" s="120"/>
      <c r="I134" s="120"/>
      <c r="J134" s="120"/>
      <c r="K134" s="120"/>
      <c r="L134" s="120"/>
      <c r="M134" s="120"/>
      <c r="N134" s="120"/>
      <c r="O134" s="120"/>
      <c r="P134" s="120"/>
      <c r="Q134" s="120"/>
      <c r="R134" s="120"/>
      <c r="S134" s="120"/>
      <c r="T134" s="120"/>
      <c r="U134" s="120"/>
      <c r="V134" s="120"/>
      <c r="W134" s="120"/>
    </row>
    <row r="135" spans="1:23" ht="12.75" customHeight="1" x14ac:dyDescent="0.25">
      <c r="A135" s="120"/>
      <c r="B135" s="120"/>
      <c r="C135" s="137"/>
      <c r="D135" s="120"/>
      <c r="E135" s="120"/>
      <c r="F135" s="120"/>
      <c r="G135" s="116"/>
      <c r="H135" s="120"/>
      <c r="I135" s="120"/>
      <c r="J135" s="120"/>
      <c r="K135" s="120"/>
      <c r="L135" s="120"/>
      <c r="M135" s="120"/>
      <c r="N135" s="120"/>
      <c r="O135" s="120"/>
      <c r="P135" s="120"/>
      <c r="Q135" s="120"/>
      <c r="R135" s="120"/>
      <c r="S135" s="120"/>
      <c r="T135" s="120"/>
      <c r="U135" s="120"/>
      <c r="V135" s="120"/>
      <c r="W135" s="120"/>
    </row>
    <row r="136" spans="1:23" ht="12.75" customHeight="1" x14ac:dyDescent="0.25">
      <c r="A136" s="120"/>
      <c r="B136" s="120"/>
      <c r="C136" s="137"/>
      <c r="D136" s="120"/>
      <c r="E136" s="120"/>
      <c r="F136" s="120"/>
      <c r="G136" s="116"/>
      <c r="H136" s="120"/>
      <c r="I136" s="120"/>
      <c r="J136" s="120"/>
      <c r="K136" s="120"/>
      <c r="L136" s="120"/>
      <c r="M136" s="120"/>
      <c r="N136" s="120"/>
      <c r="O136" s="120"/>
      <c r="P136" s="120"/>
      <c r="Q136" s="120"/>
      <c r="R136" s="120"/>
      <c r="S136" s="120"/>
      <c r="T136" s="120"/>
      <c r="U136" s="120"/>
      <c r="V136" s="120"/>
      <c r="W136" s="120"/>
    </row>
    <row r="137" spans="1:23" ht="12.75" customHeight="1" x14ac:dyDescent="0.25">
      <c r="A137" s="120"/>
      <c r="B137" s="120"/>
      <c r="C137" s="137"/>
      <c r="D137" s="120"/>
      <c r="E137" s="120"/>
      <c r="F137" s="120"/>
      <c r="G137" s="116"/>
      <c r="H137" s="120"/>
      <c r="I137" s="120"/>
      <c r="J137" s="120"/>
      <c r="K137" s="120"/>
      <c r="L137" s="120"/>
      <c r="M137" s="120"/>
      <c r="N137" s="120"/>
      <c r="O137" s="120"/>
      <c r="P137" s="120"/>
      <c r="Q137" s="120"/>
      <c r="R137" s="120"/>
      <c r="S137" s="120"/>
      <c r="T137" s="120"/>
      <c r="U137" s="120"/>
      <c r="V137" s="120"/>
      <c r="W137" s="120"/>
    </row>
    <row r="138" spans="1:23" ht="12.75" customHeight="1" x14ac:dyDescent="0.25">
      <c r="A138" s="120"/>
      <c r="B138" s="120"/>
      <c r="C138" s="137"/>
      <c r="D138" s="120"/>
      <c r="E138" s="120"/>
      <c r="F138" s="120"/>
      <c r="G138" s="116"/>
      <c r="H138" s="120"/>
      <c r="I138" s="120"/>
      <c r="J138" s="120"/>
      <c r="K138" s="120"/>
      <c r="L138" s="120"/>
      <c r="M138" s="120"/>
      <c r="N138" s="120"/>
      <c r="O138" s="120"/>
      <c r="P138" s="120"/>
      <c r="Q138" s="120"/>
      <c r="R138" s="120"/>
      <c r="S138" s="120"/>
      <c r="T138" s="120"/>
      <c r="U138" s="120"/>
      <c r="V138" s="120"/>
      <c r="W138" s="120"/>
    </row>
    <row r="139" spans="1:23" ht="12.75" customHeight="1" x14ac:dyDescent="0.25">
      <c r="A139" s="120"/>
      <c r="B139" s="120"/>
      <c r="C139" s="137"/>
      <c r="D139" s="120"/>
      <c r="E139" s="120"/>
      <c r="F139" s="120"/>
      <c r="G139" s="116"/>
      <c r="H139" s="120"/>
      <c r="I139" s="120"/>
      <c r="J139" s="120"/>
      <c r="K139" s="120"/>
      <c r="L139" s="120"/>
      <c r="M139" s="120"/>
      <c r="N139" s="120"/>
      <c r="O139" s="120"/>
      <c r="P139" s="120"/>
      <c r="Q139" s="120"/>
      <c r="R139" s="120"/>
      <c r="S139" s="120"/>
      <c r="T139" s="120"/>
      <c r="U139" s="120"/>
      <c r="V139" s="120"/>
      <c r="W139" s="120"/>
    </row>
    <row r="140" spans="1:23" ht="12.75" customHeight="1" x14ac:dyDescent="0.25">
      <c r="A140" s="120"/>
      <c r="B140" s="120"/>
      <c r="C140" s="137"/>
      <c r="D140" s="120"/>
      <c r="E140" s="120"/>
      <c r="F140" s="120"/>
      <c r="G140" s="116"/>
      <c r="H140" s="120"/>
      <c r="I140" s="120"/>
      <c r="J140" s="120"/>
      <c r="K140" s="120"/>
      <c r="L140" s="120"/>
      <c r="M140" s="120"/>
      <c r="N140" s="120"/>
      <c r="O140" s="120"/>
      <c r="P140" s="120"/>
      <c r="Q140" s="120"/>
      <c r="R140" s="120"/>
      <c r="S140" s="120"/>
      <c r="T140" s="120"/>
      <c r="U140" s="120"/>
      <c r="V140" s="120"/>
      <c r="W140" s="120"/>
    </row>
    <row r="141" spans="1:23" ht="12.75" customHeight="1" x14ac:dyDescent="0.25">
      <c r="A141" s="120"/>
      <c r="B141" s="120"/>
      <c r="C141" s="137"/>
      <c r="D141" s="120"/>
      <c r="E141" s="120"/>
      <c r="F141" s="120"/>
      <c r="G141" s="116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0"/>
      <c r="U141" s="120"/>
      <c r="V141" s="120"/>
      <c r="W141" s="120"/>
    </row>
    <row r="142" spans="1:23" ht="12.75" customHeight="1" x14ac:dyDescent="0.25">
      <c r="A142" s="120"/>
      <c r="B142" s="120"/>
      <c r="C142" s="137"/>
      <c r="D142" s="120"/>
      <c r="E142" s="120"/>
      <c r="F142" s="120"/>
      <c r="G142" s="116"/>
      <c r="H142" s="120"/>
      <c r="I142" s="120"/>
      <c r="J142" s="120"/>
      <c r="K142" s="120"/>
      <c r="L142" s="120"/>
      <c r="M142" s="120"/>
      <c r="N142" s="120"/>
      <c r="O142" s="120"/>
      <c r="P142" s="120"/>
      <c r="Q142" s="120"/>
      <c r="R142" s="120"/>
      <c r="S142" s="120"/>
      <c r="T142" s="120"/>
      <c r="U142" s="120"/>
      <c r="V142" s="120"/>
      <c r="W142" s="120"/>
    </row>
    <row r="143" spans="1:23" ht="12.75" customHeight="1" x14ac:dyDescent="0.25">
      <c r="A143" s="120"/>
      <c r="B143" s="120"/>
      <c r="C143" s="137"/>
      <c r="D143" s="120"/>
      <c r="E143" s="120"/>
      <c r="F143" s="120"/>
      <c r="G143" s="116"/>
      <c r="H143" s="120"/>
      <c r="I143" s="120"/>
      <c r="J143" s="120"/>
      <c r="K143" s="120"/>
      <c r="L143" s="120"/>
      <c r="M143" s="120"/>
      <c r="N143" s="120"/>
      <c r="O143" s="120"/>
      <c r="P143" s="120"/>
      <c r="Q143" s="120"/>
      <c r="R143" s="120"/>
      <c r="S143" s="120"/>
      <c r="T143" s="120"/>
      <c r="U143" s="120"/>
      <c r="V143" s="120"/>
      <c r="W143" s="120"/>
    </row>
    <row r="144" spans="1:23" ht="12.75" customHeight="1" x14ac:dyDescent="0.25">
      <c r="A144" s="120"/>
      <c r="B144" s="120"/>
      <c r="C144" s="137"/>
      <c r="D144" s="120"/>
      <c r="E144" s="120"/>
      <c r="F144" s="120"/>
      <c r="G144" s="116"/>
      <c r="H144" s="120"/>
      <c r="I144" s="120"/>
      <c r="J144" s="120"/>
      <c r="K144" s="120"/>
      <c r="L144" s="120"/>
      <c r="M144" s="120"/>
      <c r="N144" s="120"/>
      <c r="O144" s="120"/>
      <c r="P144" s="120"/>
      <c r="Q144" s="120"/>
      <c r="R144" s="120"/>
      <c r="S144" s="120"/>
      <c r="T144" s="120"/>
      <c r="U144" s="120"/>
      <c r="V144" s="120"/>
      <c r="W144" s="120"/>
    </row>
    <row r="145" spans="1:23" ht="12.75" customHeight="1" x14ac:dyDescent="0.25">
      <c r="A145" s="120"/>
      <c r="B145" s="120"/>
      <c r="C145" s="137"/>
      <c r="D145" s="120"/>
      <c r="E145" s="120"/>
      <c r="F145" s="120"/>
      <c r="G145" s="116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</row>
    <row r="146" spans="1:23" ht="12.75" customHeight="1" x14ac:dyDescent="0.25">
      <c r="A146" s="120"/>
      <c r="B146" s="120"/>
      <c r="C146" s="137"/>
      <c r="D146" s="120"/>
      <c r="E146" s="120"/>
      <c r="F146" s="120"/>
      <c r="G146" s="116"/>
      <c r="H146" s="120"/>
      <c r="I146" s="120"/>
      <c r="J146" s="120"/>
      <c r="K146" s="120"/>
      <c r="L146" s="120"/>
      <c r="M146" s="120"/>
      <c r="N146" s="120"/>
      <c r="O146" s="120"/>
      <c r="P146" s="120"/>
      <c r="Q146" s="120"/>
      <c r="R146" s="120"/>
      <c r="S146" s="120"/>
      <c r="T146" s="120"/>
      <c r="U146" s="120"/>
      <c r="V146" s="120"/>
      <c r="W146" s="120"/>
    </row>
    <row r="147" spans="1:23" ht="12.75" customHeight="1" x14ac:dyDescent="0.25">
      <c r="A147" s="120"/>
      <c r="B147" s="120"/>
      <c r="C147" s="137"/>
      <c r="D147" s="120"/>
      <c r="E147" s="120"/>
      <c r="F147" s="120"/>
      <c r="G147" s="116"/>
      <c r="H147" s="120"/>
      <c r="I147" s="120"/>
      <c r="J147" s="120"/>
      <c r="K147" s="120"/>
      <c r="L147" s="120"/>
      <c r="M147" s="120"/>
      <c r="N147" s="120"/>
      <c r="O147" s="120"/>
      <c r="P147" s="120"/>
      <c r="Q147" s="120"/>
      <c r="R147" s="120"/>
      <c r="S147" s="120"/>
      <c r="T147" s="120"/>
      <c r="U147" s="120"/>
      <c r="V147" s="120"/>
      <c r="W147" s="120"/>
    </row>
    <row r="148" spans="1:23" ht="12.75" customHeight="1" x14ac:dyDescent="0.25">
      <c r="A148" s="120"/>
      <c r="B148" s="120"/>
      <c r="C148" s="137"/>
      <c r="D148" s="120"/>
      <c r="E148" s="120"/>
      <c r="F148" s="120"/>
      <c r="G148" s="116"/>
      <c r="H148" s="120"/>
      <c r="I148" s="120"/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20"/>
      <c r="U148" s="120"/>
      <c r="V148" s="120"/>
      <c r="W148" s="120"/>
    </row>
    <row r="149" spans="1:23" ht="12.75" customHeight="1" x14ac:dyDescent="0.25">
      <c r="A149" s="120"/>
      <c r="B149" s="120"/>
      <c r="C149" s="137"/>
      <c r="D149" s="120"/>
      <c r="E149" s="120"/>
      <c r="F149" s="120"/>
      <c r="G149" s="116"/>
      <c r="H149" s="120"/>
      <c r="I149" s="120"/>
      <c r="J149" s="120"/>
      <c r="K149" s="120"/>
      <c r="L149" s="120"/>
      <c r="M149" s="120"/>
      <c r="N149" s="120"/>
      <c r="O149" s="120"/>
      <c r="P149" s="120"/>
      <c r="Q149" s="120"/>
      <c r="R149" s="120"/>
      <c r="S149" s="120"/>
      <c r="T149" s="120"/>
      <c r="U149" s="120"/>
      <c r="V149" s="120"/>
      <c r="W149" s="120"/>
    </row>
    <row r="150" spans="1:23" ht="12.75" customHeight="1" x14ac:dyDescent="0.25">
      <c r="A150" s="120"/>
      <c r="B150" s="120"/>
      <c r="C150" s="137"/>
      <c r="D150" s="120"/>
      <c r="E150" s="120"/>
      <c r="F150" s="120"/>
      <c r="G150" s="116"/>
      <c r="H150" s="120"/>
      <c r="I150" s="120"/>
      <c r="J150" s="120"/>
      <c r="K150" s="120"/>
      <c r="L150" s="120"/>
      <c r="M150" s="120"/>
      <c r="N150" s="120"/>
      <c r="O150" s="120"/>
      <c r="P150" s="120"/>
      <c r="Q150" s="120"/>
      <c r="R150" s="120"/>
      <c r="S150" s="120"/>
      <c r="T150" s="120"/>
      <c r="U150" s="120"/>
      <c r="V150" s="120"/>
      <c r="W150" s="120"/>
    </row>
    <row r="151" spans="1:23" ht="12.75" customHeight="1" x14ac:dyDescent="0.25">
      <c r="A151" s="120"/>
      <c r="B151" s="120"/>
      <c r="C151" s="137"/>
      <c r="D151" s="120"/>
      <c r="E151" s="120"/>
      <c r="F151" s="120"/>
      <c r="G151" s="116"/>
      <c r="H151" s="120"/>
      <c r="I151" s="120"/>
      <c r="J151" s="120"/>
      <c r="K151" s="120"/>
      <c r="L151" s="120"/>
      <c r="M151" s="120"/>
      <c r="N151" s="120"/>
      <c r="O151" s="120"/>
      <c r="P151" s="120"/>
      <c r="Q151" s="120"/>
      <c r="R151" s="120"/>
      <c r="S151" s="120"/>
      <c r="T151" s="120"/>
      <c r="U151" s="120"/>
      <c r="V151" s="120"/>
      <c r="W151" s="120"/>
    </row>
    <row r="152" spans="1:23" ht="12.75" customHeight="1" x14ac:dyDescent="0.25">
      <c r="A152" s="120"/>
      <c r="B152" s="120"/>
      <c r="C152" s="137"/>
      <c r="D152" s="120"/>
      <c r="E152" s="120"/>
      <c r="F152" s="120"/>
      <c r="G152" s="116"/>
      <c r="H152" s="120"/>
      <c r="I152" s="120"/>
      <c r="J152" s="120"/>
      <c r="K152" s="120"/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</row>
    <row r="153" spans="1:23" ht="12.75" customHeight="1" x14ac:dyDescent="0.25">
      <c r="A153" s="120"/>
      <c r="B153" s="120"/>
      <c r="C153" s="137"/>
      <c r="D153" s="120"/>
      <c r="E153" s="120"/>
      <c r="F153" s="120"/>
      <c r="G153" s="116"/>
      <c r="H153" s="120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</row>
    <row r="154" spans="1:23" ht="12.75" customHeight="1" x14ac:dyDescent="0.25">
      <c r="A154" s="120"/>
      <c r="B154" s="120"/>
      <c r="C154" s="137"/>
      <c r="D154" s="120"/>
      <c r="E154" s="120"/>
      <c r="F154" s="120"/>
      <c r="G154" s="116"/>
      <c r="H154" s="120"/>
      <c r="I154" s="120"/>
      <c r="J154" s="120"/>
      <c r="K154" s="120"/>
      <c r="L154" s="120"/>
      <c r="M154" s="120"/>
      <c r="N154" s="120"/>
      <c r="O154" s="120"/>
      <c r="P154" s="120"/>
      <c r="Q154" s="120"/>
      <c r="R154" s="120"/>
      <c r="S154" s="120"/>
      <c r="T154" s="120"/>
      <c r="U154" s="120"/>
      <c r="V154" s="120"/>
      <c r="W154" s="120"/>
    </row>
    <row r="155" spans="1:23" ht="15.75" customHeight="1" x14ac:dyDescent="0.25">
      <c r="A155" s="120"/>
      <c r="B155" s="120"/>
      <c r="C155" s="120"/>
      <c r="D155" s="120"/>
      <c r="E155" s="120"/>
      <c r="F155" s="120"/>
      <c r="G155" s="223"/>
      <c r="H155" s="120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</row>
    <row r="156" spans="1:23" ht="15.75" customHeight="1" x14ac:dyDescent="0.25">
      <c r="A156" s="120"/>
      <c r="B156" s="120"/>
      <c r="C156" s="120"/>
      <c r="D156" s="120"/>
      <c r="E156" s="120"/>
      <c r="F156" s="120"/>
      <c r="G156" s="223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0"/>
      <c r="U156" s="120"/>
      <c r="V156" s="120"/>
      <c r="W156" s="120"/>
    </row>
    <row r="157" spans="1:23" ht="15.75" customHeight="1" x14ac:dyDescent="0.25">
      <c r="A157" s="120"/>
      <c r="B157" s="120"/>
      <c r="C157" s="120"/>
      <c r="D157" s="120"/>
      <c r="E157" s="120"/>
      <c r="F157" s="120"/>
      <c r="G157" s="223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</row>
    <row r="158" spans="1:23" ht="15.75" customHeight="1" x14ac:dyDescent="0.25">
      <c r="A158" s="120"/>
      <c r="B158" s="120"/>
      <c r="C158" s="120"/>
      <c r="D158" s="120"/>
      <c r="E158" s="120"/>
      <c r="F158" s="120"/>
      <c r="G158" s="223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0"/>
      <c r="U158" s="120"/>
      <c r="V158" s="120"/>
      <c r="W158" s="120"/>
    </row>
    <row r="159" spans="1:23" ht="15.75" customHeight="1" x14ac:dyDescent="0.25">
      <c r="A159" s="120"/>
      <c r="B159" s="120"/>
      <c r="C159" s="120"/>
      <c r="D159" s="120"/>
      <c r="E159" s="120"/>
      <c r="F159" s="120"/>
      <c r="G159" s="223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0"/>
      <c r="U159" s="120"/>
      <c r="V159" s="120"/>
      <c r="W159" s="120"/>
    </row>
    <row r="160" spans="1:23" ht="15.75" customHeight="1" x14ac:dyDescent="0.25">
      <c r="A160" s="120"/>
      <c r="B160" s="120"/>
      <c r="C160" s="120"/>
      <c r="D160" s="120"/>
      <c r="E160" s="120"/>
      <c r="F160" s="120"/>
      <c r="G160" s="223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0"/>
      <c r="U160" s="120"/>
      <c r="V160" s="120"/>
      <c r="W160" s="120"/>
    </row>
    <row r="161" spans="1:23" ht="15.75" customHeight="1" x14ac:dyDescent="0.25">
      <c r="A161" s="120"/>
      <c r="B161" s="120"/>
      <c r="C161" s="120"/>
      <c r="D161" s="120"/>
      <c r="E161" s="120"/>
      <c r="F161" s="120"/>
      <c r="G161" s="223"/>
      <c r="H161" s="120"/>
      <c r="I161" s="120"/>
      <c r="J161" s="120"/>
      <c r="K161" s="120"/>
      <c r="L161" s="120"/>
      <c r="M161" s="120"/>
      <c r="N161" s="120"/>
      <c r="O161" s="120"/>
      <c r="P161" s="120"/>
      <c r="Q161" s="120"/>
      <c r="R161" s="120"/>
      <c r="S161" s="120"/>
      <c r="T161" s="120"/>
      <c r="U161" s="120"/>
      <c r="V161" s="120"/>
      <c r="W161" s="120"/>
    </row>
    <row r="162" spans="1:23" ht="15.75" customHeight="1" x14ac:dyDescent="0.25">
      <c r="A162" s="120"/>
      <c r="B162" s="120"/>
      <c r="C162" s="120"/>
      <c r="D162" s="120"/>
      <c r="E162" s="120"/>
      <c r="F162" s="120"/>
      <c r="G162" s="223"/>
      <c r="H162" s="120"/>
      <c r="I162" s="120"/>
      <c r="J162" s="120"/>
      <c r="K162" s="120"/>
      <c r="L162" s="120"/>
      <c r="M162" s="120"/>
      <c r="N162" s="120"/>
      <c r="O162" s="120"/>
      <c r="P162" s="120"/>
      <c r="Q162" s="120"/>
      <c r="R162" s="120"/>
      <c r="S162" s="120"/>
      <c r="T162" s="120"/>
      <c r="U162" s="120"/>
      <c r="V162" s="120"/>
      <c r="W162" s="120"/>
    </row>
    <row r="163" spans="1:23" ht="15.75" customHeight="1" x14ac:dyDescent="0.25">
      <c r="A163" s="120"/>
      <c r="B163" s="120"/>
      <c r="C163" s="120"/>
      <c r="D163" s="120"/>
      <c r="E163" s="120"/>
      <c r="F163" s="120"/>
      <c r="G163" s="223"/>
      <c r="H163" s="120"/>
      <c r="I163" s="120"/>
      <c r="J163" s="120"/>
      <c r="K163" s="120"/>
      <c r="L163" s="120"/>
      <c r="M163" s="120"/>
      <c r="N163" s="120"/>
      <c r="O163" s="120"/>
      <c r="P163" s="120"/>
      <c r="Q163" s="120"/>
      <c r="R163" s="120"/>
      <c r="S163" s="120"/>
      <c r="T163" s="120"/>
      <c r="U163" s="120"/>
      <c r="V163" s="120"/>
      <c r="W163" s="120"/>
    </row>
    <row r="164" spans="1:23" ht="15.75" customHeight="1" x14ac:dyDescent="0.25">
      <c r="A164" s="120"/>
      <c r="B164" s="120"/>
      <c r="C164" s="120"/>
      <c r="D164" s="120"/>
      <c r="E164" s="120"/>
      <c r="F164" s="120"/>
      <c r="G164" s="223"/>
      <c r="H164" s="120"/>
      <c r="I164" s="120"/>
      <c r="J164" s="120"/>
      <c r="K164" s="120"/>
      <c r="L164" s="120"/>
      <c r="M164" s="120"/>
      <c r="N164" s="120"/>
      <c r="O164" s="120"/>
      <c r="P164" s="120"/>
      <c r="Q164" s="120"/>
      <c r="R164" s="120"/>
      <c r="S164" s="120"/>
      <c r="T164" s="120"/>
      <c r="U164" s="120"/>
      <c r="V164" s="120"/>
      <c r="W164" s="120"/>
    </row>
    <row r="165" spans="1:23" ht="15.75" customHeight="1" x14ac:dyDescent="0.25">
      <c r="A165" s="120"/>
      <c r="B165" s="120"/>
      <c r="C165" s="120"/>
      <c r="D165" s="120"/>
      <c r="E165" s="120"/>
      <c r="F165" s="120"/>
      <c r="G165" s="223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</row>
    <row r="166" spans="1:23" ht="15.75" customHeight="1" x14ac:dyDescent="0.25">
      <c r="A166" s="120"/>
      <c r="B166" s="120"/>
      <c r="C166" s="120"/>
      <c r="D166" s="120"/>
      <c r="E166" s="120"/>
      <c r="F166" s="120"/>
      <c r="G166" s="223"/>
      <c r="H166" s="120"/>
      <c r="I166" s="120"/>
      <c r="J166" s="120"/>
      <c r="K166" s="120"/>
      <c r="L166" s="120"/>
      <c r="M166" s="120"/>
      <c r="N166" s="120"/>
      <c r="O166" s="120"/>
      <c r="P166" s="120"/>
      <c r="Q166" s="120"/>
      <c r="R166" s="120"/>
      <c r="S166" s="120"/>
      <c r="T166" s="120"/>
      <c r="U166" s="120"/>
      <c r="V166" s="120"/>
      <c r="W166" s="120"/>
    </row>
    <row r="167" spans="1:23" ht="15.75" customHeight="1" x14ac:dyDescent="0.25">
      <c r="A167" s="120"/>
      <c r="B167" s="120"/>
      <c r="C167" s="120"/>
      <c r="D167" s="120"/>
      <c r="E167" s="120"/>
      <c r="F167" s="120"/>
      <c r="G167" s="223"/>
      <c r="H167" s="120"/>
      <c r="I167" s="120"/>
      <c r="J167" s="120"/>
      <c r="K167" s="120"/>
      <c r="L167" s="120"/>
      <c r="M167" s="120"/>
      <c r="N167" s="120"/>
      <c r="O167" s="120"/>
      <c r="P167" s="120"/>
      <c r="Q167" s="120"/>
      <c r="R167" s="120"/>
      <c r="S167" s="120"/>
      <c r="T167" s="120"/>
      <c r="U167" s="120"/>
      <c r="V167" s="120"/>
      <c r="W167" s="120"/>
    </row>
    <row r="168" spans="1:23" ht="15.75" customHeight="1" x14ac:dyDescent="0.25">
      <c r="A168" s="120"/>
      <c r="B168" s="120"/>
      <c r="C168" s="120"/>
      <c r="D168" s="120"/>
      <c r="E168" s="120"/>
      <c r="F168" s="120"/>
      <c r="G168" s="223"/>
      <c r="H168" s="120"/>
      <c r="I168" s="120"/>
      <c r="J168" s="120"/>
      <c r="K168" s="120"/>
      <c r="L168" s="120"/>
      <c r="M168" s="120"/>
      <c r="N168" s="120"/>
      <c r="O168" s="120"/>
      <c r="P168" s="120"/>
      <c r="Q168" s="120"/>
      <c r="R168" s="120"/>
      <c r="S168" s="120"/>
      <c r="T168" s="120"/>
      <c r="U168" s="120"/>
      <c r="V168" s="120"/>
      <c r="W168" s="120"/>
    </row>
    <row r="169" spans="1:23" ht="15.75" customHeight="1" x14ac:dyDescent="0.25">
      <c r="A169" s="120"/>
      <c r="B169" s="120"/>
      <c r="C169" s="120"/>
      <c r="D169" s="120"/>
      <c r="E169" s="120"/>
      <c r="F169" s="120"/>
      <c r="G169" s="223"/>
      <c r="H169" s="120"/>
      <c r="I169" s="120"/>
      <c r="J169" s="120"/>
      <c r="K169" s="120"/>
      <c r="L169" s="120"/>
      <c r="M169" s="120"/>
      <c r="N169" s="120"/>
      <c r="O169" s="120"/>
      <c r="P169" s="120"/>
      <c r="Q169" s="120"/>
      <c r="R169" s="120"/>
      <c r="S169" s="120"/>
      <c r="T169" s="120"/>
      <c r="U169" s="120"/>
      <c r="V169" s="120"/>
      <c r="W169" s="120"/>
    </row>
    <row r="170" spans="1:23" ht="15.75" customHeight="1" x14ac:dyDescent="0.25">
      <c r="A170" s="120"/>
      <c r="B170" s="120"/>
      <c r="C170" s="120"/>
      <c r="D170" s="120"/>
      <c r="E170" s="120"/>
      <c r="F170" s="120"/>
      <c r="G170" s="223"/>
      <c r="H170" s="120"/>
      <c r="I170" s="120"/>
      <c r="J170" s="120"/>
      <c r="K170" s="120"/>
      <c r="L170" s="120"/>
      <c r="M170" s="120"/>
      <c r="N170" s="120"/>
      <c r="O170" s="120"/>
      <c r="P170" s="120"/>
      <c r="Q170" s="120"/>
      <c r="R170" s="120"/>
      <c r="S170" s="120"/>
      <c r="T170" s="120"/>
      <c r="U170" s="120"/>
      <c r="V170" s="120"/>
      <c r="W170" s="120"/>
    </row>
    <row r="171" spans="1:23" ht="15.75" customHeight="1" x14ac:dyDescent="0.25">
      <c r="A171" s="120"/>
      <c r="B171" s="120"/>
      <c r="C171" s="120"/>
      <c r="D171" s="120"/>
      <c r="E171" s="120"/>
      <c r="F171" s="120"/>
      <c r="G171" s="223"/>
      <c r="H171" s="120"/>
      <c r="I171" s="120"/>
      <c r="J171" s="120"/>
      <c r="K171" s="120"/>
      <c r="L171" s="120"/>
      <c r="M171" s="120"/>
      <c r="N171" s="120"/>
      <c r="O171" s="120"/>
      <c r="P171" s="120"/>
      <c r="Q171" s="120"/>
      <c r="R171" s="120"/>
      <c r="S171" s="120"/>
      <c r="T171" s="120"/>
      <c r="U171" s="120"/>
      <c r="V171" s="120"/>
      <c r="W171" s="120"/>
    </row>
    <row r="172" spans="1:23" ht="15.75" customHeight="1" x14ac:dyDescent="0.25">
      <c r="A172" s="120"/>
      <c r="B172" s="120"/>
      <c r="C172" s="120"/>
      <c r="D172" s="120"/>
      <c r="E172" s="120"/>
      <c r="F172" s="120"/>
      <c r="G172" s="223"/>
      <c r="H172" s="120"/>
      <c r="I172" s="120"/>
      <c r="J172" s="120"/>
      <c r="K172" s="120"/>
      <c r="L172" s="120"/>
      <c r="M172" s="120"/>
      <c r="N172" s="120"/>
      <c r="O172" s="120"/>
      <c r="P172" s="120"/>
      <c r="Q172" s="120"/>
      <c r="R172" s="120"/>
      <c r="S172" s="120"/>
      <c r="T172" s="120"/>
      <c r="U172" s="120"/>
      <c r="V172" s="120"/>
      <c r="W172" s="120"/>
    </row>
    <row r="173" spans="1:23" ht="15.75" customHeight="1" x14ac:dyDescent="0.25">
      <c r="A173" s="120"/>
      <c r="B173" s="120"/>
      <c r="C173" s="120"/>
      <c r="D173" s="120"/>
      <c r="E173" s="120"/>
      <c r="F173" s="120"/>
      <c r="G173" s="223"/>
      <c r="H173" s="120"/>
      <c r="I173" s="120"/>
      <c r="J173" s="120"/>
      <c r="K173" s="120"/>
      <c r="L173" s="120"/>
      <c r="M173" s="120"/>
      <c r="N173" s="120"/>
      <c r="O173" s="120"/>
      <c r="P173" s="120"/>
      <c r="Q173" s="120"/>
      <c r="R173" s="120"/>
      <c r="S173" s="120"/>
      <c r="T173" s="120"/>
      <c r="U173" s="120"/>
      <c r="V173" s="120"/>
      <c r="W173" s="120"/>
    </row>
    <row r="174" spans="1:23" ht="15.75" customHeight="1" x14ac:dyDescent="0.25">
      <c r="A174" s="120"/>
      <c r="B174" s="120"/>
      <c r="C174" s="120"/>
      <c r="D174" s="120"/>
      <c r="E174" s="120"/>
      <c r="F174" s="120"/>
      <c r="G174" s="223"/>
      <c r="H174" s="120"/>
      <c r="I174" s="120"/>
      <c r="J174" s="120"/>
      <c r="K174" s="120"/>
      <c r="L174" s="120"/>
      <c r="M174" s="120"/>
      <c r="N174" s="120"/>
      <c r="O174" s="120"/>
      <c r="P174" s="120"/>
      <c r="Q174" s="120"/>
      <c r="R174" s="120"/>
      <c r="S174" s="120"/>
      <c r="T174" s="120"/>
      <c r="U174" s="120"/>
      <c r="V174" s="120"/>
      <c r="W174" s="120"/>
    </row>
    <row r="175" spans="1:23" ht="15.75" customHeight="1" x14ac:dyDescent="0.25">
      <c r="A175" s="120"/>
      <c r="B175" s="120"/>
      <c r="C175" s="120"/>
      <c r="D175" s="120"/>
      <c r="E175" s="120"/>
      <c r="F175" s="120"/>
      <c r="G175" s="223"/>
      <c r="H175" s="120"/>
      <c r="I175" s="120"/>
      <c r="J175" s="120"/>
      <c r="K175" s="120"/>
      <c r="L175" s="120"/>
      <c r="M175" s="120"/>
      <c r="N175" s="120"/>
      <c r="O175" s="120"/>
      <c r="P175" s="120"/>
      <c r="Q175" s="120"/>
      <c r="R175" s="120"/>
      <c r="S175" s="120"/>
      <c r="T175" s="120"/>
      <c r="U175" s="120"/>
      <c r="V175" s="120"/>
      <c r="W175" s="120"/>
    </row>
    <row r="176" spans="1:23" ht="15.75" customHeight="1" x14ac:dyDescent="0.25">
      <c r="A176" s="120"/>
      <c r="B176" s="120"/>
      <c r="C176" s="120"/>
      <c r="D176" s="120"/>
      <c r="E176" s="120"/>
      <c r="F176" s="120"/>
      <c r="G176" s="223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0"/>
      <c r="U176" s="120"/>
      <c r="V176" s="120"/>
      <c r="W176" s="120"/>
    </row>
    <row r="177" spans="1:23" ht="15.75" customHeight="1" x14ac:dyDescent="0.25">
      <c r="A177" s="120"/>
      <c r="B177" s="120"/>
      <c r="C177" s="120"/>
      <c r="D177" s="120"/>
      <c r="E177" s="120"/>
      <c r="F177" s="120"/>
      <c r="G177" s="223"/>
      <c r="H177" s="120"/>
      <c r="I177" s="120"/>
      <c r="J177" s="120"/>
      <c r="K177" s="120"/>
      <c r="L177" s="120"/>
      <c r="M177" s="120"/>
      <c r="N177" s="120"/>
      <c r="O177" s="120"/>
      <c r="P177" s="120"/>
      <c r="Q177" s="120"/>
      <c r="R177" s="120"/>
      <c r="S177" s="120"/>
      <c r="T177" s="120"/>
      <c r="U177" s="120"/>
      <c r="V177" s="120"/>
      <c r="W177" s="120"/>
    </row>
    <row r="178" spans="1:23" ht="15.75" customHeight="1" x14ac:dyDescent="0.25">
      <c r="A178" s="120"/>
      <c r="B178" s="120"/>
      <c r="C178" s="120"/>
      <c r="D178" s="120"/>
      <c r="E178" s="120"/>
      <c r="F178" s="120"/>
      <c r="G178" s="223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</row>
    <row r="179" spans="1:23" ht="15.75" customHeight="1" x14ac:dyDescent="0.25">
      <c r="A179" s="120"/>
      <c r="B179" s="120"/>
      <c r="C179" s="120"/>
      <c r="D179" s="120"/>
      <c r="E179" s="120"/>
      <c r="F179" s="120"/>
      <c r="G179" s="223"/>
      <c r="H179" s="120"/>
      <c r="I179" s="120"/>
      <c r="J179" s="120"/>
      <c r="K179" s="120"/>
      <c r="L179" s="120"/>
      <c r="M179" s="120"/>
      <c r="N179" s="120"/>
      <c r="O179" s="120"/>
      <c r="P179" s="120"/>
      <c r="Q179" s="120"/>
      <c r="R179" s="120"/>
      <c r="S179" s="120"/>
      <c r="T179" s="120"/>
      <c r="U179" s="120"/>
      <c r="V179" s="120"/>
      <c r="W179" s="120"/>
    </row>
    <row r="180" spans="1:23" ht="15.75" customHeight="1" x14ac:dyDescent="0.25">
      <c r="A180" s="120"/>
      <c r="B180" s="120"/>
      <c r="C180" s="120"/>
      <c r="D180" s="120"/>
      <c r="E180" s="120"/>
      <c r="F180" s="120"/>
      <c r="G180" s="223"/>
      <c r="H180" s="120"/>
      <c r="I180" s="120"/>
      <c r="J180" s="120"/>
      <c r="K180" s="120"/>
      <c r="L180" s="120"/>
      <c r="M180" s="120"/>
      <c r="N180" s="120"/>
      <c r="O180" s="120"/>
      <c r="P180" s="120"/>
      <c r="Q180" s="120"/>
      <c r="R180" s="120"/>
      <c r="S180" s="120"/>
      <c r="T180" s="120"/>
      <c r="U180" s="120"/>
      <c r="V180" s="120"/>
      <c r="W180" s="120"/>
    </row>
    <row r="181" spans="1:23" ht="15.75" customHeight="1" x14ac:dyDescent="0.25">
      <c r="A181" s="120"/>
      <c r="B181" s="120"/>
      <c r="C181" s="120"/>
      <c r="D181" s="120"/>
      <c r="E181" s="120"/>
      <c r="F181" s="120"/>
      <c r="G181" s="223"/>
      <c r="H181" s="120"/>
      <c r="I181" s="120"/>
      <c r="J181" s="120"/>
      <c r="K181" s="120"/>
      <c r="L181" s="120"/>
      <c r="M181" s="120"/>
      <c r="N181" s="120"/>
      <c r="O181" s="120"/>
      <c r="P181" s="120"/>
      <c r="Q181" s="120"/>
      <c r="R181" s="120"/>
      <c r="S181" s="120"/>
      <c r="T181" s="120"/>
      <c r="U181" s="120"/>
      <c r="V181" s="120"/>
      <c r="W181" s="120"/>
    </row>
    <row r="182" spans="1:23" ht="15.75" customHeight="1" x14ac:dyDescent="0.25">
      <c r="A182" s="120"/>
      <c r="B182" s="120"/>
      <c r="C182" s="120"/>
      <c r="D182" s="120"/>
      <c r="E182" s="120"/>
      <c r="F182" s="120"/>
      <c r="G182" s="223"/>
      <c r="H182" s="120"/>
      <c r="I182" s="120"/>
      <c r="J182" s="120"/>
      <c r="K182" s="120"/>
      <c r="L182" s="120"/>
      <c r="M182" s="120"/>
      <c r="N182" s="120"/>
      <c r="O182" s="120"/>
      <c r="P182" s="120"/>
      <c r="Q182" s="120"/>
      <c r="R182" s="120"/>
      <c r="S182" s="120"/>
      <c r="T182" s="120"/>
      <c r="U182" s="120"/>
      <c r="V182" s="120"/>
      <c r="W182" s="120"/>
    </row>
    <row r="183" spans="1:23" ht="15.75" customHeight="1" x14ac:dyDescent="0.25">
      <c r="A183" s="120"/>
      <c r="B183" s="120"/>
      <c r="C183" s="120"/>
      <c r="D183" s="120"/>
      <c r="E183" s="120"/>
      <c r="F183" s="120"/>
      <c r="G183" s="223"/>
      <c r="H183" s="120"/>
      <c r="I183" s="120"/>
      <c r="J183" s="120"/>
      <c r="K183" s="120"/>
      <c r="L183" s="120"/>
      <c r="M183" s="120"/>
      <c r="N183" s="120"/>
      <c r="O183" s="120"/>
      <c r="P183" s="120"/>
      <c r="Q183" s="120"/>
      <c r="R183" s="120"/>
      <c r="S183" s="120"/>
      <c r="T183" s="120"/>
      <c r="U183" s="120"/>
      <c r="V183" s="120"/>
      <c r="W183" s="120"/>
    </row>
    <row r="184" spans="1:23" ht="15.75" customHeight="1" x14ac:dyDescent="0.25">
      <c r="A184" s="120"/>
      <c r="B184" s="120"/>
      <c r="C184" s="120"/>
      <c r="D184" s="120"/>
      <c r="E184" s="120"/>
      <c r="F184" s="120"/>
      <c r="G184" s="223"/>
      <c r="H184" s="120"/>
      <c r="I184" s="120"/>
      <c r="J184" s="120"/>
      <c r="K184" s="120"/>
      <c r="L184" s="120"/>
      <c r="M184" s="120"/>
      <c r="N184" s="120"/>
      <c r="O184" s="120"/>
      <c r="P184" s="120"/>
      <c r="Q184" s="120"/>
      <c r="R184" s="120"/>
      <c r="S184" s="120"/>
      <c r="T184" s="120"/>
      <c r="U184" s="120"/>
      <c r="V184" s="120"/>
      <c r="W184" s="120"/>
    </row>
    <row r="185" spans="1:23" ht="15.75" customHeight="1" x14ac:dyDescent="0.25">
      <c r="A185" s="120"/>
      <c r="B185" s="120"/>
      <c r="C185" s="120"/>
      <c r="D185" s="120"/>
      <c r="E185" s="120"/>
      <c r="F185" s="120"/>
      <c r="G185" s="223"/>
      <c r="H185" s="120"/>
      <c r="I185" s="120"/>
      <c r="J185" s="120"/>
      <c r="K185" s="120"/>
      <c r="L185" s="120"/>
      <c r="M185" s="120"/>
      <c r="N185" s="120"/>
      <c r="O185" s="120"/>
      <c r="P185" s="120"/>
      <c r="Q185" s="120"/>
      <c r="R185" s="120"/>
      <c r="S185" s="120"/>
      <c r="T185" s="120"/>
      <c r="U185" s="120"/>
      <c r="V185" s="120"/>
      <c r="W185" s="120"/>
    </row>
    <row r="186" spans="1:23" ht="15.75" customHeight="1" x14ac:dyDescent="0.25">
      <c r="A186" s="120"/>
      <c r="B186" s="120"/>
      <c r="C186" s="120"/>
      <c r="D186" s="120"/>
      <c r="E186" s="120"/>
      <c r="F186" s="120"/>
      <c r="G186" s="223"/>
      <c r="H186" s="120"/>
      <c r="I186" s="120"/>
      <c r="J186" s="120"/>
      <c r="K186" s="120"/>
      <c r="L186" s="120"/>
      <c r="M186" s="120"/>
      <c r="N186" s="120"/>
      <c r="O186" s="120"/>
      <c r="P186" s="120"/>
      <c r="Q186" s="120"/>
      <c r="R186" s="120"/>
      <c r="S186" s="120"/>
      <c r="T186" s="120"/>
      <c r="U186" s="120"/>
      <c r="V186" s="120"/>
      <c r="W186" s="120"/>
    </row>
    <row r="187" spans="1:23" ht="15.75" customHeight="1" x14ac:dyDescent="0.25">
      <c r="A187" s="120"/>
      <c r="B187" s="120"/>
      <c r="C187" s="120"/>
      <c r="D187" s="120"/>
      <c r="E187" s="120"/>
      <c r="F187" s="120"/>
      <c r="G187" s="223"/>
      <c r="H187" s="120"/>
      <c r="I187" s="120"/>
      <c r="J187" s="120"/>
      <c r="K187" s="120"/>
      <c r="L187" s="120"/>
      <c r="M187" s="120"/>
      <c r="N187" s="120"/>
      <c r="O187" s="120"/>
      <c r="P187" s="120"/>
      <c r="Q187" s="120"/>
      <c r="R187" s="120"/>
      <c r="S187" s="120"/>
      <c r="T187" s="120"/>
      <c r="U187" s="120"/>
      <c r="V187" s="120"/>
      <c r="W187" s="120"/>
    </row>
    <row r="188" spans="1:23" ht="15.75" customHeight="1" x14ac:dyDescent="0.25">
      <c r="A188" s="120"/>
      <c r="B188" s="120"/>
      <c r="C188" s="120"/>
      <c r="D188" s="120"/>
      <c r="E188" s="120"/>
      <c r="F188" s="120"/>
      <c r="G188" s="223"/>
      <c r="H188" s="120"/>
      <c r="I188" s="120"/>
      <c r="J188" s="120"/>
      <c r="K188" s="120"/>
      <c r="L188" s="120"/>
      <c r="M188" s="120"/>
      <c r="N188" s="120"/>
      <c r="O188" s="120"/>
      <c r="P188" s="120"/>
      <c r="Q188" s="120"/>
      <c r="R188" s="120"/>
      <c r="S188" s="120"/>
      <c r="T188" s="120"/>
      <c r="U188" s="120"/>
      <c r="V188" s="120"/>
      <c r="W188" s="120"/>
    </row>
    <row r="189" spans="1:23" ht="15.75" customHeight="1" x14ac:dyDescent="0.25">
      <c r="A189" s="120"/>
      <c r="B189" s="120"/>
      <c r="C189" s="120"/>
      <c r="D189" s="120"/>
      <c r="E189" s="120"/>
      <c r="F189" s="120"/>
      <c r="G189" s="223"/>
      <c r="H189" s="120"/>
      <c r="I189" s="120"/>
      <c r="J189" s="120"/>
      <c r="K189" s="120"/>
      <c r="L189" s="120"/>
      <c r="M189" s="120"/>
      <c r="N189" s="120"/>
      <c r="O189" s="120"/>
      <c r="P189" s="120"/>
      <c r="Q189" s="120"/>
      <c r="R189" s="120"/>
      <c r="S189" s="120"/>
      <c r="T189" s="120"/>
      <c r="U189" s="120"/>
      <c r="V189" s="120"/>
      <c r="W189" s="120"/>
    </row>
    <row r="190" spans="1:23" ht="15.75" customHeight="1" x14ac:dyDescent="0.25">
      <c r="A190" s="120"/>
      <c r="B190" s="120"/>
      <c r="C190" s="120"/>
      <c r="D190" s="120"/>
      <c r="E190" s="120"/>
      <c r="F190" s="120"/>
      <c r="G190" s="223"/>
      <c r="H190" s="120"/>
      <c r="I190" s="120"/>
      <c r="J190" s="120"/>
      <c r="K190" s="120"/>
      <c r="L190" s="120"/>
      <c r="M190" s="120"/>
      <c r="N190" s="120"/>
      <c r="O190" s="120"/>
      <c r="P190" s="120"/>
      <c r="Q190" s="120"/>
      <c r="R190" s="120"/>
      <c r="S190" s="120"/>
      <c r="T190" s="120"/>
      <c r="U190" s="120"/>
      <c r="V190" s="120"/>
      <c r="W190" s="120"/>
    </row>
    <row r="191" spans="1:23" ht="15.75" customHeight="1" x14ac:dyDescent="0.25">
      <c r="A191" s="120"/>
      <c r="B191" s="120"/>
      <c r="C191" s="120"/>
      <c r="D191" s="120"/>
      <c r="E191" s="120"/>
      <c r="F191" s="120"/>
      <c r="G191" s="223"/>
      <c r="H191" s="120"/>
      <c r="I191" s="120"/>
      <c r="J191" s="120"/>
      <c r="K191" s="120"/>
      <c r="L191" s="120"/>
      <c r="M191" s="120"/>
      <c r="N191" s="120"/>
      <c r="O191" s="120"/>
      <c r="P191" s="120"/>
      <c r="Q191" s="120"/>
      <c r="R191" s="120"/>
      <c r="S191" s="120"/>
      <c r="T191" s="120"/>
      <c r="U191" s="120"/>
      <c r="V191" s="120"/>
      <c r="W191" s="120"/>
    </row>
    <row r="192" spans="1:23" ht="15.75" customHeight="1" x14ac:dyDescent="0.25">
      <c r="A192" s="120"/>
      <c r="B192" s="120"/>
      <c r="C192" s="120"/>
      <c r="D192" s="120"/>
      <c r="E192" s="120"/>
      <c r="F192" s="120"/>
      <c r="G192" s="223"/>
      <c r="H192" s="120"/>
      <c r="I192" s="120"/>
      <c r="J192" s="120"/>
      <c r="K192" s="120"/>
      <c r="L192" s="120"/>
      <c r="M192" s="120"/>
      <c r="N192" s="120"/>
      <c r="O192" s="120"/>
      <c r="P192" s="120"/>
      <c r="Q192" s="120"/>
      <c r="R192" s="120"/>
      <c r="S192" s="120"/>
      <c r="T192" s="120"/>
      <c r="U192" s="120"/>
      <c r="V192" s="120"/>
      <c r="W192" s="120"/>
    </row>
    <row r="193" spans="1:23" ht="15.75" customHeight="1" x14ac:dyDescent="0.25">
      <c r="A193" s="120"/>
      <c r="B193" s="120"/>
      <c r="C193" s="120"/>
      <c r="D193" s="120"/>
      <c r="E193" s="120"/>
      <c r="F193" s="120"/>
      <c r="G193" s="223"/>
      <c r="H193" s="120"/>
      <c r="I193" s="120"/>
      <c r="J193" s="120"/>
      <c r="K193" s="120"/>
      <c r="L193" s="120"/>
      <c r="M193" s="120"/>
      <c r="N193" s="120"/>
      <c r="O193" s="120"/>
      <c r="P193" s="120"/>
      <c r="Q193" s="120"/>
      <c r="R193" s="120"/>
      <c r="S193" s="120"/>
      <c r="T193" s="120"/>
      <c r="U193" s="120"/>
      <c r="V193" s="120"/>
      <c r="W193" s="120"/>
    </row>
    <row r="194" spans="1:23" ht="15.75" customHeight="1" x14ac:dyDescent="0.25">
      <c r="A194" s="120"/>
      <c r="B194" s="120"/>
      <c r="C194" s="120"/>
      <c r="D194" s="120"/>
      <c r="E194" s="120"/>
      <c r="F194" s="120"/>
      <c r="G194" s="223"/>
      <c r="H194" s="120"/>
      <c r="I194" s="120"/>
      <c r="J194" s="120"/>
      <c r="K194" s="120"/>
      <c r="L194" s="120"/>
      <c r="M194" s="120"/>
      <c r="N194" s="120"/>
      <c r="O194" s="120"/>
      <c r="P194" s="120"/>
      <c r="Q194" s="120"/>
      <c r="R194" s="120"/>
      <c r="S194" s="120"/>
      <c r="T194" s="120"/>
      <c r="U194" s="120"/>
      <c r="V194" s="120"/>
      <c r="W194" s="120"/>
    </row>
    <row r="195" spans="1:23" ht="15.75" customHeight="1" x14ac:dyDescent="0.25">
      <c r="A195" s="120"/>
      <c r="B195" s="120"/>
      <c r="C195" s="120"/>
      <c r="D195" s="120"/>
      <c r="E195" s="120"/>
      <c r="F195" s="120"/>
      <c r="G195" s="223"/>
      <c r="H195" s="120"/>
      <c r="I195" s="120"/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20"/>
      <c r="U195" s="120"/>
      <c r="V195" s="120"/>
      <c r="W195" s="120"/>
    </row>
    <row r="196" spans="1:23" ht="15.75" customHeight="1" x14ac:dyDescent="0.25">
      <c r="A196" s="120"/>
      <c r="B196" s="120"/>
      <c r="C196" s="120"/>
      <c r="D196" s="120"/>
      <c r="E196" s="120"/>
      <c r="F196" s="120"/>
      <c r="G196" s="223"/>
      <c r="H196" s="120"/>
      <c r="I196" s="120"/>
      <c r="J196" s="120"/>
      <c r="K196" s="120"/>
      <c r="L196" s="120"/>
      <c r="M196" s="120"/>
      <c r="N196" s="120"/>
      <c r="O196" s="120"/>
      <c r="P196" s="120"/>
      <c r="Q196" s="120"/>
      <c r="R196" s="120"/>
      <c r="S196" s="120"/>
      <c r="T196" s="120"/>
      <c r="U196" s="120"/>
      <c r="V196" s="120"/>
      <c r="W196" s="120"/>
    </row>
    <row r="197" spans="1:23" ht="15.75" customHeight="1" x14ac:dyDescent="0.25">
      <c r="A197" s="120"/>
      <c r="B197" s="120"/>
      <c r="C197" s="120"/>
      <c r="D197" s="120"/>
      <c r="E197" s="120"/>
      <c r="F197" s="120"/>
      <c r="G197" s="223"/>
      <c r="H197" s="120"/>
      <c r="I197" s="120"/>
      <c r="J197" s="120"/>
      <c r="K197" s="120"/>
      <c r="L197" s="120"/>
      <c r="M197" s="120"/>
      <c r="N197" s="120"/>
      <c r="O197" s="120"/>
      <c r="P197" s="120"/>
      <c r="Q197" s="120"/>
      <c r="R197" s="120"/>
      <c r="S197" s="120"/>
      <c r="T197" s="120"/>
      <c r="U197" s="120"/>
      <c r="V197" s="120"/>
      <c r="W197" s="120"/>
    </row>
    <row r="198" spans="1:23" ht="15.75" customHeight="1" x14ac:dyDescent="0.25">
      <c r="A198" s="120"/>
      <c r="B198" s="120"/>
      <c r="C198" s="120"/>
      <c r="D198" s="120"/>
      <c r="E198" s="120"/>
      <c r="F198" s="120"/>
      <c r="G198" s="223"/>
      <c r="H198" s="120"/>
      <c r="I198" s="120"/>
      <c r="J198" s="120"/>
      <c r="K198" s="120"/>
      <c r="L198" s="120"/>
      <c r="M198" s="120"/>
      <c r="N198" s="120"/>
      <c r="O198" s="120"/>
      <c r="P198" s="120"/>
      <c r="Q198" s="120"/>
      <c r="R198" s="120"/>
      <c r="S198" s="120"/>
      <c r="T198" s="120"/>
      <c r="U198" s="120"/>
      <c r="V198" s="120"/>
      <c r="W198" s="120"/>
    </row>
    <row r="199" spans="1:23" ht="15.75" customHeight="1" x14ac:dyDescent="0.25">
      <c r="A199" s="120"/>
      <c r="B199" s="120"/>
      <c r="C199" s="120"/>
      <c r="D199" s="120"/>
      <c r="E199" s="120"/>
      <c r="F199" s="120"/>
      <c r="G199" s="223"/>
      <c r="H199" s="120"/>
      <c r="I199" s="120"/>
      <c r="J199" s="120"/>
      <c r="K199" s="120"/>
      <c r="L199" s="120"/>
      <c r="M199" s="120"/>
      <c r="N199" s="120"/>
      <c r="O199" s="120"/>
      <c r="P199" s="120"/>
      <c r="Q199" s="120"/>
      <c r="R199" s="120"/>
      <c r="S199" s="120"/>
      <c r="T199" s="120"/>
      <c r="U199" s="120"/>
      <c r="V199" s="120"/>
      <c r="W199" s="120"/>
    </row>
    <row r="200" spans="1:23" ht="15.75" customHeight="1" x14ac:dyDescent="0.25">
      <c r="A200" s="120"/>
      <c r="B200" s="120"/>
      <c r="C200" s="120"/>
      <c r="D200" s="120"/>
      <c r="E200" s="120"/>
      <c r="F200" s="120"/>
      <c r="G200" s="223"/>
      <c r="H200" s="120"/>
      <c r="I200" s="120"/>
      <c r="J200" s="120"/>
      <c r="K200" s="120"/>
      <c r="L200" s="120"/>
      <c r="M200" s="120"/>
      <c r="N200" s="120"/>
      <c r="O200" s="120"/>
      <c r="P200" s="120"/>
      <c r="Q200" s="120"/>
      <c r="R200" s="120"/>
      <c r="S200" s="120"/>
      <c r="T200" s="120"/>
      <c r="U200" s="120"/>
      <c r="V200" s="120"/>
      <c r="W200" s="120"/>
    </row>
    <row r="201" spans="1:23" ht="15.75" customHeight="1" x14ac:dyDescent="0.25">
      <c r="A201" s="120"/>
      <c r="B201" s="120"/>
      <c r="C201" s="120"/>
      <c r="D201" s="120"/>
      <c r="E201" s="120"/>
      <c r="F201" s="120"/>
      <c r="G201" s="223"/>
      <c r="H201" s="120"/>
      <c r="I201" s="120"/>
      <c r="J201" s="120"/>
      <c r="K201" s="120"/>
      <c r="L201" s="120"/>
      <c r="M201" s="120"/>
      <c r="N201" s="120"/>
      <c r="O201" s="120"/>
      <c r="P201" s="120"/>
      <c r="Q201" s="120"/>
      <c r="R201" s="120"/>
      <c r="S201" s="120"/>
      <c r="T201" s="120"/>
      <c r="U201" s="120"/>
      <c r="V201" s="120"/>
      <c r="W201" s="120"/>
    </row>
    <row r="202" spans="1:23" ht="15.75" customHeight="1" x14ac:dyDescent="0.25">
      <c r="A202" s="120"/>
      <c r="B202" s="120"/>
      <c r="C202" s="120"/>
      <c r="D202" s="120"/>
      <c r="E202" s="120"/>
      <c r="F202" s="120"/>
      <c r="G202" s="223"/>
      <c r="H202" s="120"/>
      <c r="I202" s="120"/>
      <c r="J202" s="120"/>
      <c r="K202" s="120"/>
      <c r="L202" s="120"/>
      <c r="M202" s="120"/>
      <c r="N202" s="120"/>
      <c r="O202" s="120"/>
      <c r="P202" s="120"/>
      <c r="Q202" s="120"/>
      <c r="R202" s="120"/>
      <c r="S202" s="120"/>
      <c r="T202" s="120"/>
      <c r="U202" s="120"/>
      <c r="V202" s="120"/>
      <c r="W202" s="120"/>
    </row>
    <row r="203" spans="1:23" ht="15.75" customHeight="1" x14ac:dyDescent="0.25">
      <c r="A203" s="120"/>
      <c r="B203" s="120"/>
      <c r="C203" s="120"/>
      <c r="D203" s="120"/>
      <c r="E203" s="120"/>
      <c r="F203" s="120"/>
      <c r="G203" s="223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</row>
    <row r="204" spans="1:23" ht="15.75" customHeight="1" x14ac:dyDescent="0.25">
      <c r="A204" s="120"/>
      <c r="B204" s="120"/>
      <c r="C204" s="120"/>
      <c r="D204" s="120"/>
      <c r="E204" s="120"/>
      <c r="F204" s="120"/>
      <c r="G204" s="223"/>
      <c r="H204" s="120"/>
      <c r="I204" s="120"/>
      <c r="J204" s="120"/>
      <c r="K204" s="120"/>
      <c r="L204" s="120"/>
      <c r="M204" s="120"/>
      <c r="N204" s="120"/>
      <c r="O204" s="120"/>
      <c r="P204" s="120"/>
      <c r="Q204" s="120"/>
      <c r="R204" s="120"/>
      <c r="S204" s="120"/>
      <c r="T204" s="120"/>
      <c r="U204" s="120"/>
      <c r="V204" s="120"/>
      <c r="W204" s="120"/>
    </row>
    <row r="205" spans="1:23" ht="15.75" customHeight="1" x14ac:dyDescent="0.25">
      <c r="A205" s="120"/>
      <c r="B205" s="120"/>
      <c r="C205" s="120"/>
      <c r="D205" s="120"/>
      <c r="E205" s="120"/>
      <c r="F205" s="120"/>
      <c r="G205" s="223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</row>
    <row r="206" spans="1:23" ht="15.75" customHeight="1" x14ac:dyDescent="0.25">
      <c r="A206" s="120"/>
      <c r="B206" s="120"/>
      <c r="C206" s="120"/>
      <c r="D206" s="120"/>
      <c r="E206" s="120"/>
      <c r="F206" s="120"/>
      <c r="G206" s="223"/>
      <c r="H206" s="120"/>
      <c r="I206" s="120"/>
      <c r="J206" s="120"/>
      <c r="K206" s="120"/>
      <c r="L206" s="120"/>
      <c r="M206" s="120"/>
      <c r="N206" s="120"/>
      <c r="O206" s="120"/>
      <c r="P206" s="120"/>
      <c r="Q206" s="120"/>
      <c r="R206" s="120"/>
      <c r="S206" s="120"/>
      <c r="T206" s="120"/>
      <c r="U206" s="120"/>
      <c r="V206" s="120"/>
      <c r="W206" s="120"/>
    </row>
    <row r="207" spans="1:23" ht="15.75" customHeight="1" x14ac:dyDescent="0.25">
      <c r="A207" s="120"/>
      <c r="B207" s="120"/>
      <c r="C207" s="120"/>
      <c r="D207" s="120"/>
      <c r="E207" s="120"/>
      <c r="F207" s="120"/>
      <c r="G207" s="223"/>
      <c r="H207" s="120"/>
      <c r="I207" s="120"/>
      <c r="J207" s="120"/>
      <c r="K207" s="120"/>
      <c r="L207" s="120"/>
      <c r="M207" s="120"/>
      <c r="N207" s="120"/>
      <c r="O207" s="120"/>
      <c r="P207" s="120"/>
      <c r="Q207" s="120"/>
      <c r="R207" s="120"/>
      <c r="S207" s="120"/>
      <c r="T207" s="120"/>
      <c r="U207" s="120"/>
      <c r="V207" s="120"/>
      <c r="W207" s="120"/>
    </row>
    <row r="208" spans="1:23" ht="15.75" customHeight="1" x14ac:dyDescent="0.25">
      <c r="A208" s="120"/>
      <c r="B208" s="120"/>
      <c r="C208" s="120"/>
      <c r="D208" s="120"/>
      <c r="E208" s="120"/>
      <c r="F208" s="120"/>
      <c r="G208" s="223"/>
      <c r="H208" s="120"/>
      <c r="I208" s="120"/>
      <c r="J208" s="120"/>
      <c r="K208" s="120"/>
      <c r="L208" s="120"/>
      <c r="M208" s="120"/>
      <c r="N208" s="120"/>
      <c r="O208" s="120"/>
      <c r="P208" s="120"/>
      <c r="Q208" s="120"/>
      <c r="R208" s="120"/>
      <c r="S208" s="120"/>
      <c r="T208" s="120"/>
      <c r="U208" s="120"/>
      <c r="V208" s="120"/>
      <c r="W208" s="120"/>
    </row>
    <row r="209" spans="1:23" ht="15.75" customHeight="1" x14ac:dyDescent="0.25">
      <c r="A209" s="120"/>
      <c r="B209" s="120"/>
      <c r="C209" s="120"/>
      <c r="D209" s="120"/>
      <c r="E209" s="120"/>
      <c r="F209" s="120"/>
      <c r="G209" s="223"/>
      <c r="H209" s="120"/>
      <c r="I209" s="120"/>
      <c r="J209" s="120"/>
      <c r="K209" s="120"/>
      <c r="L209" s="120"/>
      <c r="M209" s="120"/>
      <c r="N209" s="120"/>
      <c r="O209" s="120"/>
      <c r="P209" s="120"/>
      <c r="Q209" s="120"/>
      <c r="R209" s="120"/>
      <c r="S209" s="120"/>
      <c r="T209" s="120"/>
      <c r="U209" s="120"/>
      <c r="V209" s="120"/>
      <c r="W209" s="120"/>
    </row>
    <row r="210" spans="1:23" ht="15.75" customHeight="1" x14ac:dyDescent="0.25">
      <c r="A210" s="120"/>
      <c r="B210" s="120"/>
      <c r="C210" s="120"/>
      <c r="D210" s="120"/>
      <c r="E210" s="120"/>
      <c r="F210" s="120"/>
      <c r="G210" s="223"/>
      <c r="H210" s="120"/>
      <c r="I210" s="120"/>
      <c r="J210" s="120"/>
      <c r="K210" s="120"/>
      <c r="L210" s="120"/>
      <c r="M210" s="120"/>
      <c r="N210" s="120"/>
      <c r="O210" s="120"/>
      <c r="P210" s="120"/>
      <c r="Q210" s="120"/>
      <c r="R210" s="120"/>
      <c r="S210" s="120"/>
      <c r="T210" s="120"/>
      <c r="U210" s="120"/>
      <c r="V210" s="120"/>
      <c r="W210" s="120"/>
    </row>
    <row r="211" spans="1:23" ht="15.75" customHeight="1" x14ac:dyDescent="0.25">
      <c r="A211" s="120"/>
      <c r="B211" s="120"/>
      <c r="C211" s="120"/>
      <c r="D211" s="120"/>
      <c r="E211" s="120"/>
      <c r="F211" s="120"/>
      <c r="G211" s="223"/>
      <c r="H211" s="120"/>
      <c r="I211" s="120"/>
      <c r="J211" s="120"/>
      <c r="K211" s="120"/>
      <c r="L211" s="120"/>
      <c r="M211" s="120"/>
      <c r="N211" s="120"/>
      <c r="O211" s="120"/>
      <c r="P211" s="120"/>
      <c r="Q211" s="120"/>
      <c r="R211" s="120"/>
      <c r="S211" s="120"/>
      <c r="T211" s="120"/>
      <c r="U211" s="120"/>
      <c r="V211" s="120"/>
      <c r="W211" s="120"/>
    </row>
    <row r="212" spans="1:23" ht="15.75" customHeight="1" x14ac:dyDescent="0.25">
      <c r="A212" s="120"/>
      <c r="B212" s="120"/>
      <c r="C212" s="120"/>
      <c r="D212" s="120"/>
      <c r="E212" s="120"/>
      <c r="F212" s="120"/>
      <c r="G212" s="223"/>
      <c r="H212" s="120"/>
      <c r="I212" s="120"/>
      <c r="J212" s="120"/>
      <c r="K212" s="120"/>
      <c r="L212" s="120"/>
      <c r="M212" s="120"/>
      <c r="N212" s="120"/>
      <c r="O212" s="120"/>
      <c r="P212" s="120"/>
      <c r="Q212" s="120"/>
      <c r="R212" s="120"/>
      <c r="S212" s="120"/>
      <c r="T212" s="120"/>
      <c r="U212" s="120"/>
      <c r="V212" s="120"/>
      <c r="W212" s="120"/>
    </row>
    <row r="213" spans="1:23" ht="15.75" customHeight="1" x14ac:dyDescent="0.25">
      <c r="A213" s="120"/>
      <c r="B213" s="120"/>
      <c r="C213" s="120"/>
      <c r="D213" s="120"/>
      <c r="E213" s="120"/>
      <c r="F213" s="120"/>
      <c r="G213" s="223"/>
      <c r="H213" s="120"/>
      <c r="I213" s="120"/>
      <c r="J213" s="120"/>
      <c r="K213" s="120"/>
      <c r="L213" s="120"/>
      <c r="M213" s="120"/>
      <c r="N213" s="120"/>
      <c r="O213" s="120"/>
      <c r="P213" s="120"/>
      <c r="Q213" s="120"/>
      <c r="R213" s="120"/>
      <c r="S213" s="120"/>
      <c r="T213" s="120"/>
      <c r="U213" s="120"/>
      <c r="V213" s="120"/>
      <c r="W213" s="120"/>
    </row>
    <row r="214" spans="1:23" ht="15.75" customHeight="1" x14ac:dyDescent="0.25">
      <c r="A214" s="120"/>
      <c r="B214" s="120"/>
      <c r="C214" s="120"/>
      <c r="D214" s="120"/>
      <c r="E214" s="120"/>
      <c r="F214" s="120"/>
      <c r="G214" s="223"/>
      <c r="H214" s="120"/>
      <c r="I214" s="120"/>
      <c r="J214" s="120"/>
      <c r="K214" s="120"/>
      <c r="L214" s="120"/>
      <c r="M214" s="120"/>
      <c r="N214" s="120"/>
      <c r="O214" s="120"/>
      <c r="P214" s="120"/>
      <c r="Q214" s="120"/>
      <c r="R214" s="120"/>
      <c r="S214" s="120"/>
      <c r="T214" s="120"/>
      <c r="U214" s="120"/>
      <c r="V214" s="120"/>
      <c r="W214" s="120"/>
    </row>
    <row r="215" spans="1:23" ht="15.75" customHeight="1" x14ac:dyDescent="0.25">
      <c r="A215" s="120"/>
      <c r="B215" s="120"/>
      <c r="C215" s="120"/>
      <c r="D215" s="120"/>
      <c r="E215" s="120"/>
      <c r="F215" s="120"/>
      <c r="G215" s="223"/>
      <c r="H215" s="120"/>
      <c r="I215" s="120"/>
      <c r="J215" s="120"/>
      <c r="K215" s="120"/>
      <c r="L215" s="120"/>
      <c r="M215" s="120"/>
      <c r="N215" s="120"/>
      <c r="O215" s="120"/>
      <c r="P215" s="120"/>
      <c r="Q215" s="120"/>
      <c r="R215" s="120"/>
      <c r="S215" s="120"/>
      <c r="T215" s="120"/>
      <c r="U215" s="120"/>
      <c r="V215" s="120"/>
      <c r="W215" s="120"/>
    </row>
    <row r="216" spans="1:23" ht="15.75" customHeight="1" x14ac:dyDescent="0.25">
      <c r="A216" s="120"/>
      <c r="B216" s="120"/>
      <c r="C216" s="120"/>
      <c r="D216" s="120"/>
      <c r="E216" s="120"/>
      <c r="F216" s="120"/>
      <c r="G216" s="223"/>
      <c r="H216" s="120"/>
      <c r="I216" s="120"/>
      <c r="J216" s="120"/>
      <c r="K216" s="120"/>
      <c r="L216" s="120"/>
      <c r="M216" s="120"/>
      <c r="N216" s="120"/>
      <c r="O216" s="120"/>
      <c r="P216" s="120"/>
      <c r="Q216" s="120"/>
      <c r="R216" s="120"/>
      <c r="S216" s="120"/>
      <c r="T216" s="120"/>
      <c r="U216" s="120"/>
      <c r="V216" s="120"/>
      <c r="W216" s="120"/>
    </row>
    <row r="217" spans="1:23" ht="15.75" customHeight="1" x14ac:dyDescent="0.25">
      <c r="A217" s="120"/>
      <c r="B217" s="120"/>
      <c r="C217" s="120"/>
      <c r="D217" s="120"/>
      <c r="E217" s="120"/>
      <c r="F217" s="120"/>
      <c r="G217" s="223"/>
      <c r="H217" s="120"/>
      <c r="I217" s="120"/>
      <c r="J217" s="120"/>
      <c r="K217" s="120"/>
      <c r="L217" s="120"/>
      <c r="M217" s="120"/>
      <c r="N217" s="120"/>
      <c r="O217" s="120"/>
      <c r="P217" s="120"/>
      <c r="Q217" s="120"/>
      <c r="R217" s="120"/>
      <c r="S217" s="120"/>
      <c r="T217" s="120"/>
      <c r="U217" s="120"/>
      <c r="V217" s="120"/>
      <c r="W217" s="120"/>
    </row>
    <row r="218" spans="1:23" ht="15.75" customHeight="1" x14ac:dyDescent="0.25">
      <c r="A218" s="120"/>
      <c r="B218" s="120"/>
      <c r="C218" s="120"/>
      <c r="D218" s="120"/>
      <c r="E218" s="120"/>
      <c r="F218" s="120"/>
      <c r="G218" s="223"/>
      <c r="H218" s="120"/>
      <c r="I218" s="120"/>
      <c r="J218" s="120"/>
      <c r="K218" s="120"/>
      <c r="L218" s="120"/>
      <c r="M218" s="120"/>
      <c r="N218" s="120"/>
      <c r="O218" s="120"/>
      <c r="P218" s="120"/>
      <c r="Q218" s="120"/>
      <c r="R218" s="120"/>
      <c r="S218" s="120"/>
      <c r="T218" s="120"/>
      <c r="U218" s="120"/>
      <c r="V218" s="120"/>
      <c r="W218" s="120"/>
    </row>
    <row r="219" spans="1:23" ht="15.75" customHeight="1" x14ac:dyDescent="0.25">
      <c r="A219" s="120"/>
      <c r="B219" s="120"/>
      <c r="C219" s="120"/>
      <c r="D219" s="120"/>
      <c r="E219" s="120"/>
      <c r="F219" s="120"/>
      <c r="G219" s="223"/>
      <c r="H219" s="120"/>
      <c r="I219" s="120"/>
      <c r="J219" s="120"/>
      <c r="K219" s="120"/>
      <c r="L219" s="120"/>
      <c r="M219" s="120"/>
      <c r="N219" s="120"/>
      <c r="O219" s="120"/>
      <c r="P219" s="120"/>
      <c r="Q219" s="120"/>
      <c r="R219" s="120"/>
      <c r="S219" s="120"/>
      <c r="T219" s="120"/>
      <c r="U219" s="120"/>
      <c r="V219" s="120"/>
      <c r="W219" s="120"/>
    </row>
    <row r="220" spans="1:23" ht="15.75" customHeight="1" x14ac:dyDescent="0.25">
      <c r="A220" s="120"/>
      <c r="B220" s="120"/>
      <c r="C220" s="120"/>
      <c r="D220" s="120"/>
      <c r="E220" s="120"/>
      <c r="F220" s="120"/>
      <c r="G220" s="223"/>
      <c r="H220" s="120"/>
      <c r="I220" s="120"/>
      <c r="J220" s="120"/>
      <c r="K220" s="120"/>
      <c r="L220" s="120"/>
      <c r="M220" s="120"/>
      <c r="N220" s="120"/>
      <c r="O220" s="120"/>
      <c r="P220" s="120"/>
      <c r="Q220" s="120"/>
      <c r="R220" s="120"/>
      <c r="S220" s="120"/>
      <c r="T220" s="120"/>
      <c r="U220" s="120"/>
      <c r="V220" s="120"/>
      <c r="W220" s="120"/>
    </row>
    <row r="221" spans="1:23" ht="15.75" customHeight="1" x14ac:dyDescent="0.25">
      <c r="A221" s="120"/>
      <c r="B221" s="120"/>
      <c r="C221" s="120"/>
      <c r="D221" s="120"/>
      <c r="E221" s="120"/>
      <c r="F221" s="120"/>
      <c r="G221" s="223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</row>
    <row r="222" spans="1:23" ht="15.75" customHeight="1" x14ac:dyDescent="0.25">
      <c r="A222" s="120"/>
      <c r="B222" s="120"/>
      <c r="C222" s="120"/>
      <c r="D222" s="120"/>
      <c r="E222" s="120"/>
      <c r="F222" s="120"/>
      <c r="G222" s="223"/>
      <c r="H222" s="120"/>
      <c r="I222" s="120"/>
      <c r="J222" s="120"/>
      <c r="K222" s="120"/>
      <c r="L222" s="120"/>
      <c r="M222" s="120"/>
      <c r="N222" s="120"/>
      <c r="O222" s="120"/>
      <c r="P222" s="120"/>
      <c r="Q222" s="120"/>
      <c r="R222" s="120"/>
      <c r="S222" s="120"/>
      <c r="T222" s="120"/>
      <c r="U222" s="120"/>
      <c r="V222" s="120"/>
      <c r="W222" s="120"/>
    </row>
    <row r="223" spans="1:23" ht="15.75" customHeight="1" x14ac:dyDescent="0.25">
      <c r="A223" s="120"/>
      <c r="B223" s="120"/>
      <c r="C223" s="120"/>
      <c r="D223" s="120"/>
      <c r="E223" s="120"/>
      <c r="F223" s="120"/>
      <c r="G223" s="223"/>
      <c r="H223" s="120"/>
      <c r="I223" s="120"/>
      <c r="J223" s="120"/>
      <c r="K223" s="120"/>
      <c r="L223" s="120"/>
      <c r="M223" s="120"/>
      <c r="N223" s="120"/>
      <c r="O223" s="120"/>
      <c r="P223" s="120"/>
      <c r="Q223" s="120"/>
      <c r="R223" s="120"/>
      <c r="S223" s="120"/>
      <c r="T223" s="120"/>
      <c r="U223" s="120"/>
      <c r="V223" s="120"/>
      <c r="W223" s="120"/>
    </row>
    <row r="224" spans="1:23" ht="15.75" customHeight="1" x14ac:dyDescent="0.25">
      <c r="A224" s="120"/>
      <c r="B224" s="120"/>
      <c r="C224" s="120"/>
      <c r="D224" s="120"/>
      <c r="E224" s="120"/>
      <c r="F224" s="120"/>
      <c r="G224" s="223"/>
      <c r="H224" s="120"/>
      <c r="I224" s="120"/>
      <c r="J224" s="120"/>
      <c r="K224" s="120"/>
      <c r="L224" s="120"/>
      <c r="M224" s="120"/>
      <c r="N224" s="120"/>
      <c r="O224" s="120"/>
      <c r="P224" s="120"/>
      <c r="Q224" s="120"/>
      <c r="R224" s="120"/>
      <c r="S224" s="120"/>
      <c r="T224" s="120"/>
      <c r="U224" s="120"/>
      <c r="V224" s="120"/>
      <c r="W224" s="120"/>
    </row>
    <row r="225" spans="1:23" ht="15.75" customHeight="1" x14ac:dyDescent="0.25">
      <c r="A225" s="120"/>
      <c r="B225" s="120"/>
      <c r="C225" s="120"/>
      <c r="D225" s="120"/>
      <c r="E225" s="120"/>
      <c r="F225" s="120"/>
      <c r="G225" s="223"/>
      <c r="H225" s="120"/>
      <c r="I225" s="120"/>
      <c r="J225" s="120"/>
      <c r="K225" s="120"/>
      <c r="L225" s="120"/>
      <c r="M225" s="120"/>
      <c r="N225" s="120"/>
      <c r="O225" s="120"/>
      <c r="P225" s="120"/>
      <c r="Q225" s="120"/>
      <c r="R225" s="120"/>
      <c r="S225" s="120"/>
      <c r="T225" s="120"/>
      <c r="U225" s="120"/>
      <c r="V225" s="120"/>
      <c r="W225" s="120"/>
    </row>
    <row r="226" spans="1:23" ht="15.75" customHeight="1" x14ac:dyDescent="0.25">
      <c r="A226" s="120"/>
      <c r="B226" s="120"/>
      <c r="C226" s="120"/>
      <c r="D226" s="120"/>
      <c r="E226" s="120"/>
      <c r="F226" s="120"/>
      <c r="G226" s="223"/>
      <c r="H226" s="120"/>
      <c r="I226" s="120"/>
      <c r="J226" s="120"/>
      <c r="K226" s="120"/>
      <c r="L226" s="120"/>
      <c r="M226" s="120"/>
      <c r="N226" s="120"/>
      <c r="O226" s="120"/>
      <c r="P226" s="120"/>
      <c r="Q226" s="120"/>
      <c r="R226" s="120"/>
      <c r="S226" s="120"/>
      <c r="T226" s="120"/>
      <c r="U226" s="120"/>
      <c r="V226" s="120"/>
      <c r="W226" s="120"/>
    </row>
    <row r="227" spans="1:23" ht="15.75" customHeight="1" x14ac:dyDescent="0.25">
      <c r="A227" s="120"/>
      <c r="B227" s="120"/>
      <c r="C227" s="120"/>
      <c r="D227" s="120"/>
      <c r="E227" s="120"/>
      <c r="F227" s="120"/>
      <c r="G227" s="223"/>
      <c r="H227" s="120"/>
      <c r="I227" s="120"/>
      <c r="J227" s="120"/>
      <c r="K227" s="120"/>
      <c r="L227" s="120"/>
      <c r="M227" s="120"/>
      <c r="N227" s="120"/>
      <c r="O227" s="120"/>
      <c r="P227" s="120"/>
      <c r="Q227" s="120"/>
      <c r="R227" s="120"/>
      <c r="S227" s="120"/>
      <c r="T227" s="120"/>
      <c r="U227" s="120"/>
      <c r="V227" s="120"/>
      <c r="W227" s="120"/>
    </row>
    <row r="228" spans="1:23" ht="15.75" customHeight="1" x14ac:dyDescent="0.25">
      <c r="A228" s="120"/>
      <c r="B228" s="120"/>
      <c r="C228" s="120"/>
      <c r="D228" s="120"/>
      <c r="E228" s="120"/>
      <c r="F228" s="120"/>
      <c r="G228" s="223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</row>
    <row r="229" spans="1:23" ht="15.75" customHeight="1" x14ac:dyDescent="0.25">
      <c r="A229" s="120"/>
      <c r="B229" s="120"/>
      <c r="C229" s="120"/>
      <c r="D229" s="120"/>
      <c r="E229" s="120"/>
      <c r="F229" s="120"/>
      <c r="G229" s="223"/>
      <c r="H229" s="120"/>
      <c r="I229" s="120"/>
      <c r="J229" s="120"/>
      <c r="K229" s="120"/>
      <c r="L229" s="120"/>
      <c r="M229" s="120"/>
      <c r="N229" s="120"/>
      <c r="O229" s="120"/>
      <c r="P229" s="120"/>
      <c r="Q229" s="120"/>
      <c r="R229" s="120"/>
      <c r="S229" s="120"/>
      <c r="T229" s="120"/>
      <c r="U229" s="120"/>
      <c r="V229" s="120"/>
      <c r="W229" s="120"/>
    </row>
    <row r="230" spans="1:23" ht="15.75" customHeight="1" x14ac:dyDescent="0.25">
      <c r="A230" s="120"/>
      <c r="B230" s="120"/>
      <c r="C230" s="120"/>
      <c r="D230" s="120"/>
      <c r="E230" s="120"/>
      <c r="F230" s="120"/>
      <c r="G230" s="223"/>
      <c r="H230" s="120"/>
      <c r="I230" s="120"/>
      <c r="J230" s="120"/>
      <c r="K230" s="120"/>
      <c r="L230" s="120"/>
      <c r="M230" s="120"/>
      <c r="N230" s="120"/>
      <c r="O230" s="120"/>
      <c r="P230" s="120"/>
      <c r="Q230" s="120"/>
      <c r="R230" s="120"/>
      <c r="S230" s="120"/>
      <c r="T230" s="120"/>
      <c r="U230" s="120"/>
      <c r="V230" s="120"/>
      <c r="W230" s="120"/>
    </row>
    <row r="231" spans="1:23" ht="15.75" customHeight="1" x14ac:dyDescent="0.25">
      <c r="A231" s="120"/>
      <c r="B231" s="120"/>
      <c r="C231" s="120"/>
      <c r="D231" s="120"/>
      <c r="E231" s="120"/>
      <c r="F231" s="120"/>
      <c r="G231" s="223"/>
      <c r="H231" s="120"/>
      <c r="I231" s="120"/>
      <c r="J231" s="120"/>
      <c r="K231" s="120"/>
      <c r="L231" s="120"/>
      <c r="M231" s="120"/>
      <c r="N231" s="120"/>
      <c r="O231" s="120"/>
      <c r="P231" s="120"/>
      <c r="Q231" s="120"/>
      <c r="R231" s="120"/>
      <c r="S231" s="120"/>
      <c r="T231" s="120"/>
      <c r="U231" s="120"/>
      <c r="V231" s="120"/>
      <c r="W231" s="120"/>
    </row>
    <row r="232" spans="1:23" ht="15.75" customHeight="1" x14ac:dyDescent="0.25">
      <c r="A232" s="120"/>
      <c r="B232" s="120"/>
      <c r="C232" s="120"/>
      <c r="D232" s="120"/>
      <c r="E232" s="120"/>
      <c r="F232" s="120"/>
      <c r="G232" s="223"/>
      <c r="H232" s="120"/>
      <c r="I232" s="120"/>
      <c r="J232" s="120"/>
      <c r="K232" s="120"/>
      <c r="L232" s="120"/>
      <c r="M232" s="120"/>
      <c r="N232" s="120"/>
      <c r="O232" s="120"/>
      <c r="P232" s="120"/>
      <c r="Q232" s="120"/>
      <c r="R232" s="120"/>
      <c r="S232" s="120"/>
      <c r="T232" s="120"/>
      <c r="U232" s="120"/>
      <c r="V232" s="120"/>
      <c r="W232" s="120"/>
    </row>
    <row r="233" spans="1:23" ht="15.75" customHeight="1" x14ac:dyDescent="0.25">
      <c r="A233" s="120"/>
      <c r="B233" s="120"/>
      <c r="C233" s="120"/>
      <c r="D233" s="120"/>
      <c r="E233" s="120"/>
      <c r="F233" s="120"/>
      <c r="G233" s="223"/>
      <c r="H233" s="120"/>
      <c r="I233" s="120"/>
      <c r="J233" s="120"/>
      <c r="K233" s="120"/>
      <c r="L233" s="120"/>
      <c r="M233" s="120"/>
      <c r="N233" s="120"/>
      <c r="O233" s="120"/>
      <c r="P233" s="120"/>
      <c r="Q233" s="120"/>
      <c r="R233" s="120"/>
      <c r="S233" s="120"/>
      <c r="T233" s="120"/>
      <c r="U233" s="120"/>
      <c r="V233" s="120"/>
      <c r="W233" s="120"/>
    </row>
    <row r="234" spans="1:23" ht="15.75" customHeight="1" x14ac:dyDescent="0.25">
      <c r="A234" s="120"/>
      <c r="B234" s="120"/>
      <c r="C234" s="120"/>
      <c r="D234" s="120"/>
      <c r="E234" s="120"/>
      <c r="F234" s="120"/>
      <c r="G234" s="223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</row>
    <row r="235" spans="1:23" ht="15.75" customHeight="1" x14ac:dyDescent="0.25">
      <c r="A235" s="120"/>
      <c r="B235" s="120"/>
      <c r="C235" s="120"/>
      <c r="D235" s="120"/>
      <c r="E235" s="120"/>
      <c r="F235" s="120"/>
      <c r="G235" s="223"/>
      <c r="H235" s="120"/>
      <c r="I235" s="120"/>
      <c r="J235" s="120"/>
      <c r="K235" s="120"/>
      <c r="L235" s="120"/>
      <c r="M235" s="120"/>
      <c r="N235" s="120"/>
      <c r="O235" s="120"/>
      <c r="P235" s="120"/>
      <c r="Q235" s="120"/>
      <c r="R235" s="120"/>
      <c r="S235" s="120"/>
      <c r="T235" s="120"/>
      <c r="U235" s="120"/>
      <c r="V235" s="120"/>
      <c r="W235" s="120"/>
    </row>
    <row r="236" spans="1:23" ht="15.75" customHeight="1" x14ac:dyDescent="0.25">
      <c r="A236" s="120"/>
      <c r="B236" s="120"/>
      <c r="C236" s="120"/>
      <c r="D236" s="120"/>
      <c r="E236" s="120"/>
      <c r="F236" s="120"/>
      <c r="G236" s="223"/>
      <c r="H236" s="120"/>
      <c r="I236" s="120"/>
      <c r="J236" s="120"/>
      <c r="K236" s="120"/>
      <c r="L236" s="120"/>
      <c r="M236" s="120"/>
      <c r="N236" s="120"/>
      <c r="O236" s="120"/>
      <c r="P236" s="120"/>
      <c r="Q236" s="120"/>
      <c r="R236" s="120"/>
      <c r="S236" s="120"/>
      <c r="T236" s="120"/>
      <c r="U236" s="120"/>
      <c r="V236" s="120"/>
      <c r="W236" s="120"/>
    </row>
    <row r="237" spans="1:23" ht="15.75" customHeight="1" x14ac:dyDescent="0.25">
      <c r="A237" s="120"/>
      <c r="B237" s="120"/>
      <c r="C237" s="120"/>
      <c r="D237" s="120"/>
      <c r="E237" s="120"/>
      <c r="F237" s="120"/>
      <c r="G237" s="223"/>
      <c r="H237" s="120"/>
      <c r="I237" s="120"/>
      <c r="J237" s="120"/>
      <c r="K237" s="120"/>
      <c r="L237" s="120"/>
      <c r="M237" s="120"/>
      <c r="N237" s="120"/>
      <c r="O237" s="120"/>
      <c r="P237" s="120"/>
      <c r="Q237" s="120"/>
      <c r="R237" s="120"/>
      <c r="S237" s="120"/>
      <c r="T237" s="120"/>
      <c r="U237" s="120"/>
      <c r="V237" s="120"/>
      <c r="W237" s="120"/>
    </row>
    <row r="238" spans="1:23" ht="15.75" customHeight="1" x14ac:dyDescent="0.25">
      <c r="A238" s="120"/>
      <c r="B238" s="120"/>
      <c r="C238" s="120"/>
      <c r="D238" s="120"/>
      <c r="E238" s="120"/>
      <c r="F238" s="120"/>
      <c r="G238" s="223"/>
      <c r="H238" s="120"/>
      <c r="I238" s="120"/>
      <c r="J238" s="120"/>
      <c r="K238" s="120"/>
      <c r="L238" s="120"/>
      <c r="M238" s="120"/>
      <c r="N238" s="120"/>
      <c r="O238" s="120"/>
      <c r="P238" s="120"/>
      <c r="Q238" s="120"/>
      <c r="R238" s="120"/>
      <c r="S238" s="120"/>
      <c r="T238" s="120"/>
      <c r="U238" s="120"/>
      <c r="V238" s="120"/>
      <c r="W238" s="120"/>
    </row>
    <row r="239" spans="1:23" ht="15.75" customHeight="1" x14ac:dyDescent="0.25">
      <c r="A239" s="120"/>
      <c r="B239" s="120"/>
      <c r="C239" s="120"/>
      <c r="D239" s="120"/>
      <c r="E239" s="120"/>
      <c r="F239" s="120"/>
      <c r="G239" s="223"/>
      <c r="H239" s="120"/>
      <c r="I239" s="120"/>
      <c r="J239" s="120"/>
      <c r="K239" s="120"/>
      <c r="L239" s="120"/>
      <c r="M239" s="120"/>
      <c r="N239" s="120"/>
      <c r="O239" s="120"/>
      <c r="P239" s="120"/>
      <c r="Q239" s="120"/>
      <c r="R239" s="120"/>
      <c r="S239" s="120"/>
      <c r="T239" s="120"/>
      <c r="U239" s="120"/>
      <c r="V239" s="120"/>
      <c r="W239" s="120"/>
    </row>
    <row r="240" spans="1:23" ht="15.75" customHeight="1" x14ac:dyDescent="0.25">
      <c r="A240" s="120"/>
      <c r="B240" s="120"/>
      <c r="C240" s="120"/>
      <c r="D240" s="120"/>
      <c r="E240" s="120"/>
      <c r="F240" s="120"/>
      <c r="G240" s="223"/>
      <c r="H240" s="120"/>
      <c r="I240" s="120"/>
      <c r="J240" s="120"/>
      <c r="K240" s="120"/>
      <c r="L240" s="120"/>
      <c r="M240" s="120"/>
      <c r="N240" s="120"/>
      <c r="O240" s="120"/>
      <c r="P240" s="120"/>
      <c r="Q240" s="120"/>
      <c r="R240" s="120"/>
      <c r="S240" s="120"/>
      <c r="T240" s="120"/>
      <c r="U240" s="120"/>
      <c r="V240" s="120"/>
      <c r="W240" s="120"/>
    </row>
    <row r="241" spans="1:23" ht="15.75" customHeight="1" x14ac:dyDescent="0.25">
      <c r="A241" s="120"/>
      <c r="B241" s="120"/>
      <c r="C241" s="120"/>
      <c r="D241" s="120"/>
      <c r="E241" s="120"/>
      <c r="F241" s="120"/>
      <c r="G241" s="223"/>
      <c r="H241" s="120"/>
      <c r="I241" s="120"/>
      <c r="J241" s="120"/>
      <c r="K241" s="120"/>
      <c r="L241" s="120"/>
      <c r="M241" s="120"/>
      <c r="N241" s="120"/>
      <c r="O241" s="120"/>
      <c r="P241" s="120"/>
      <c r="Q241" s="120"/>
      <c r="R241" s="120"/>
      <c r="S241" s="120"/>
      <c r="T241" s="120"/>
      <c r="U241" s="120"/>
      <c r="V241" s="120"/>
      <c r="W241" s="120"/>
    </row>
    <row r="242" spans="1:23" ht="15.75" customHeight="1" x14ac:dyDescent="0.25">
      <c r="A242" s="120"/>
      <c r="B242" s="120"/>
      <c r="C242" s="120"/>
      <c r="D242" s="120"/>
      <c r="E242" s="120"/>
      <c r="F242" s="120"/>
      <c r="G242" s="223"/>
      <c r="H242" s="120"/>
      <c r="I242" s="120"/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20"/>
      <c r="U242" s="120"/>
      <c r="V242" s="120"/>
      <c r="W242" s="120"/>
    </row>
    <row r="243" spans="1:23" ht="15.75" customHeight="1" x14ac:dyDescent="0.25">
      <c r="A243" s="120"/>
      <c r="B243" s="120"/>
      <c r="C243" s="120"/>
      <c r="D243" s="120"/>
      <c r="E243" s="120"/>
      <c r="F243" s="120"/>
      <c r="G243" s="223"/>
      <c r="H243" s="120"/>
      <c r="I243" s="120"/>
      <c r="J243" s="120"/>
      <c r="K243" s="120"/>
      <c r="L243" s="120"/>
      <c r="M243" s="120"/>
      <c r="N243" s="120"/>
      <c r="O243" s="120"/>
      <c r="P243" s="120"/>
      <c r="Q243" s="120"/>
      <c r="R243" s="120"/>
      <c r="S243" s="120"/>
      <c r="T243" s="120"/>
      <c r="U243" s="120"/>
      <c r="V243" s="120"/>
      <c r="W243" s="120"/>
    </row>
    <row r="244" spans="1:23" ht="15.75" customHeight="1" x14ac:dyDescent="0.25">
      <c r="A244" s="120"/>
      <c r="B244" s="120"/>
      <c r="C244" s="120"/>
      <c r="D244" s="120"/>
      <c r="E244" s="120"/>
      <c r="F244" s="120"/>
      <c r="G244" s="223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</row>
    <row r="245" spans="1:23" ht="15.75" customHeight="1" x14ac:dyDescent="0.25">
      <c r="A245" s="120"/>
      <c r="B245" s="120"/>
      <c r="C245" s="120"/>
      <c r="D245" s="120"/>
      <c r="E245" s="120"/>
      <c r="F245" s="120"/>
      <c r="G245" s="223"/>
      <c r="H245" s="120"/>
      <c r="I245" s="120"/>
      <c r="J245" s="120"/>
      <c r="K245" s="120"/>
      <c r="L245" s="120"/>
      <c r="M245" s="120"/>
      <c r="N245" s="120"/>
      <c r="O245" s="120"/>
      <c r="P245" s="120"/>
      <c r="Q245" s="120"/>
      <c r="R245" s="120"/>
      <c r="S245" s="120"/>
      <c r="T245" s="120"/>
      <c r="U245" s="120"/>
      <c r="V245" s="120"/>
      <c r="W245" s="120"/>
    </row>
    <row r="246" spans="1:23" ht="15.75" customHeight="1" x14ac:dyDescent="0.25">
      <c r="A246" s="120"/>
      <c r="B246" s="120"/>
      <c r="C246" s="120"/>
      <c r="D246" s="120"/>
      <c r="E246" s="120"/>
      <c r="F246" s="120"/>
      <c r="G246" s="223"/>
      <c r="H246" s="120"/>
      <c r="I246" s="120"/>
      <c r="J246" s="120"/>
      <c r="K246" s="120"/>
      <c r="L246" s="120"/>
      <c r="M246" s="120"/>
      <c r="N246" s="120"/>
      <c r="O246" s="120"/>
      <c r="P246" s="120"/>
      <c r="Q246" s="120"/>
      <c r="R246" s="120"/>
      <c r="S246" s="120"/>
      <c r="T246" s="120"/>
      <c r="U246" s="120"/>
      <c r="V246" s="120"/>
      <c r="W246" s="120"/>
    </row>
    <row r="247" spans="1:23" ht="15.75" customHeight="1" x14ac:dyDescent="0.25">
      <c r="A247" s="120"/>
      <c r="B247" s="120"/>
      <c r="C247" s="120"/>
      <c r="D247" s="120"/>
      <c r="E247" s="120"/>
      <c r="F247" s="120"/>
      <c r="G247" s="223"/>
      <c r="H247" s="120"/>
      <c r="I247" s="120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</row>
    <row r="248" spans="1:23" ht="15.75" customHeight="1" x14ac:dyDescent="0.25">
      <c r="A248" s="120"/>
      <c r="B248" s="120"/>
      <c r="C248" s="120"/>
      <c r="D248" s="120"/>
      <c r="E248" s="120"/>
      <c r="F248" s="120"/>
      <c r="G248" s="223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</row>
    <row r="249" spans="1:23" ht="15.75" customHeight="1" x14ac:dyDescent="0.25">
      <c r="A249" s="120"/>
      <c r="B249" s="120"/>
      <c r="C249" s="120"/>
      <c r="D249" s="120"/>
      <c r="E249" s="120"/>
      <c r="F249" s="120"/>
      <c r="G249" s="223"/>
      <c r="H249" s="120"/>
      <c r="I249" s="120"/>
      <c r="J249" s="120"/>
      <c r="K249" s="120"/>
      <c r="L249" s="120"/>
      <c r="M249" s="120"/>
      <c r="N249" s="120"/>
      <c r="O249" s="120"/>
      <c r="P249" s="120"/>
      <c r="Q249" s="120"/>
      <c r="R249" s="120"/>
      <c r="S249" s="120"/>
      <c r="T249" s="120"/>
      <c r="U249" s="120"/>
      <c r="V249" s="120"/>
      <c r="W249" s="120"/>
    </row>
    <row r="250" spans="1:23" ht="15.75" customHeight="1" x14ac:dyDescent="0.25">
      <c r="A250" s="120"/>
      <c r="B250" s="120"/>
      <c r="C250" s="120"/>
      <c r="D250" s="120"/>
      <c r="E250" s="120"/>
      <c r="F250" s="120"/>
      <c r="G250" s="223"/>
      <c r="H250" s="120"/>
      <c r="I250" s="120"/>
      <c r="J250" s="120"/>
      <c r="K250" s="120"/>
      <c r="L250" s="120"/>
      <c r="M250" s="120"/>
      <c r="N250" s="120"/>
      <c r="O250" s="120"/>
      <c r="P250" s="120"/>
      <c r="Q250" s="120"/>
      <c r="R250" s="120"/>
      <c r="S250" s="120"/>
      <c r="T250" s="120"/>
      <c r="U250" s="120"/>
      <c r="V250" s="120"/>
      <c r="W250" s="120"/>
    </row>
    <row r="251" spans="1:23" ht="15.75" customHeight="1" x14ac:dyDescent="0.25">
      <c r="A251" s="120"/>
      <c r="B251" s="120"/>
      <c r="C251" s="120"/>
      <c r="D251" s="120"/>
      <c r="E251" s="120"/>
      <c r="F251" s="120"/>
      <c r="G251" s="223"/>
      <c r="H251" s="120"/>
      <c r="I251" s="120"/>
      <c r="J251" s="120"/>
      <c r="K251" s="120"/>
      <c r="L251" s="120"/>
      <c r="M251" s="120"/>
      <c r="N251" s="120"/>
      <c r="O251" s="120"/>
      <c r="P251" s="120"/>
      <c r="Q251" s="120"/>
      <c r="R251" s="120"/>
      <c r="S251" s="120"/>
      <c r="T251" s="120"/>
      <c r="U251" s="120"/>
      <c r="V251" s="120"/>
      <c r="W251" s="120"/>
    </row>
    <row r="252" spans="1:23" ht="15.75" customHeight="1" x14ac:dyDescent="0.25">
      <c r="A252" s="120"/>
      <c r="B252" s="120"/>
      <c r="C252" s="120"/>
      <c r="D252" s="120"/>
      <c r="E252" s="120"/>
      <c r="F252" s="120"/>
      <c r="G252" s="223"/>
      <c r="H252" s="120"/>
      <c r="I252" s="120"/>
      <c r="J252" s="120"/>
      <c r="K252" s="120"/>
      <c r="L252" s="120"/>
      <c r="M252" s="120"/>
      <c r="N252" s="120"/>
      <c r="O252" s="120"/>
      <c r="P252" s="120"/>
      <c r="Q252" s="120"/>
      <c r="R252" s="120"/>
      <c r="S252" s="120"/>
      <c r="T252" s="120"/>
      <c r="U252" s="120"/>
      <c r="V252" s="120"/>
      <c r="W252" s="120"/>
    </row>
    <row r="253" spans="1:23" ht="15.75" customHeight="1" x14ac:dyDescent="0.25">
      <c r="A253" s="120"/>
      <c r="B253" s="120"/>
      <c r="C253" s="120"/>
      <c r="D253" s="120"/>
      <c r="E253" s="120"/>
      <c r="F253" s="120"/>
      <c r="G253" s="223"/>
      <c r="H253" s="120"/>
      <c r="I253" s="120"/>
      <c r="J253" s="120"/>
      <c r="K253" s="120"/>
      <c r="L253" s="120"/>
      <c r="M253" s="120"/>
      <c r="N253" s="120"/>
      <c r="O253" s="120"/>
      <c r="P253" s="120"/>
      <c r="Q253" s="120"/>
      <c r="R253" s="120"/>
      <c r="S253" s="120"/>
      <c r="T253" s="120"/>
      <c r="U253" s="120"/>
      <c r="V253" s="120"/>
      <c r="W253" s="120"/>
    </row>
    <row r="254" spans="1:23" ht="15.75" customHeight="1" x14ac:dyDescent="0.25">
      <c r="A254" s="120"/>
      <c r="B254" s="120"/>
      <c r="C254" s="120"/>
      <c r="D254" s="120"/>
      <c r="E254" s="120"/>
      <c r="F254" s="120"/>
      <c r="G254" s="223"/>
      <c r="H254" s="120"/>
      <c r="I254" s="120"/>
      <c r="J254" s="120"/>
      <c r="K254" s="120"/>
      <c r="L254" s="120"/>
      <c r="M254" s="120"/>
      <c r="N254" s="120"/>
      <c r="O254" s="120"/>
      <c r="P254" s="120"/>
      <c r="Q254" s="120"/>
      <c r="R254" s="120"/>
      <c r="S254" s="120"/>
      <c r="T254" s="120"/>
      <c r="U254" s="120"/>
      <c r="V254" s="120"/>
      <c r="W254" s="120"/>
    </row>
    <row r="255" spans="1:23" ht="15.75" customHeight="1" x14ac:dyDescent="0.25">
      <c r="A255" s="120"/>
      <c r="B255" s="120"/>
      <c r="C255" s="120"/>
      <c r="D255" s="120"/>
      <c r="E255" s="120"/>
      <c r="F255" s="120"/>
      <c r="G255" s="223"/>
      <c r="H255" s="120"/>
      <c r="I255" s="120"/>
      <c r="J255" s="120"/>
      <c r="K255" s="120"/>
      <c r="L255" s="120"/>
      <c r="M255" s="120"/>
      <c r="N255" s="120"/>
      <c r="O255" s="120"/>
      <c r="P255" s="120"/>
      <c r="Q255" s="120"/>
      <c r="R255" s="120"/>
      <c r="S255" s="120"/>
      <c r="T255" s="120"/>
      <c r="U255" s="120"/>
      <c r="V255" s="120"/>
      <c r="W255" s="120"/>
    </row>
    <row r="256" spans="1:23" ht="15.75" customHeight="1" x14ac:dyDescent="0.25">
      <c r="A256" s="120"/>
      <c r="B256" s="120"/>
      <c r="C256" s="120"/>
      <c r="D256" s="120"/>
      <c r="E256" s="120"/>
      <c r="F256" s="120"/>
      <c r="G256" s="223"/>
      <c r="H256" s="120"/>
      <c r="I256" s="120"/>
      <c r="J256" s="120"/>
      <c r="K256" s="120"/>
      <c r="L256" s="120"/>
      <c r="M256" s="120"/>
      <c r="N256" s="120"/>
      <c r="O256" s="120"/>
      <c r="P256" s="120"/>
      <c r="Q256" s="120"/>
      <c r="R256" s="120"/>
      <c r="S256" s="120"/>
      <c r="T256" s="120"/>
      <c r="U256" s="120"/>
      <c r="V256" s="120"/>
      <c r="W256" s="120"/>
    </row>
    <row r="257" spans="1:23" ht="15.75" customHeight="1" x14ac:dyDescent="0.25">
      <c r="A257" s="120"/>
      <c r="B257" s="120"/>
      <c r="C257" s="120"/>
      <c r="D257" s="120"/>
      <c r="E257" s="120"/>
      <c r="F257" s="120"/>
      <c r="G257" s="223"/>
      <c r="H257" s="120"/>
      <c r="I257" s="120"/>
      <c r="J257" s="120"/>
      <c r="K257" s="120"/>
      <c r="L257" s="120"/>
      <c r="M257" s="120"/>
      <c r="N257" s="120"/>
      <c r="O257" s="120"/>
      <c r="P257" s="120"/>
      <c r="Q257" s="120"/>
      <c r="R257" s="120"/>
      <c r="S257" s="120"/>
      <c r="T257" s="120"/>
      <c r="U257" s="120"/>
      <c r="V257" s="120"/>
      <c r="W257" s="120"/>
    </row>
    <row r="258" spans="1:23" ht="15.75" customHeight="1" x14ac:dyDescent="0.25">
      <c r="A258" s="120"/>
      <c r="B258" s="120"/>
      <c r="C258" s="120"/>
      <c r="D258" s="120"/>
      <c r="E258" s="120"/>
      <c r="F258" s="120"/>
      <c r="G258" s="223"/>
      <c r="H258" s="120"/>
      <c r="I258" s="120"/>
      <c r="J258" s="120"/>
      <c r="K258" s="120"/>
      <c r="L258" s="120"/>
      <c r="M258" s="120"/>
      <c r="N258" s="120"/>
      <c r="O258" s="120"/>
      <c r="P258" s="120"/>
      <c r="Q258" s="120"/>
      <c r="R258" s="120"/>
      <c r="S258" s="120"/>
      <c r="T258" s="120"/>
      <c r="U258" s="120"/>
      <c r="V258" s="120"/>
      <c r="W258" s="120"/>
    </row>
    <row r="259" spans="1:23" ht="15.75" customHeight="1" x14ac:dyDescent="0.25">
      <c r="A259" s="120"/>
      <c r="B259" s="120"/>
      <c r="C259" s="120"/>
      <c r="D259" s="120"/>
      <c r="E259" s="120"/>
      <c r="F259" s="120"/>
      <c r="G259" s="223"/>
      <c r="H259" s="120"/>
      <c r="I259" s="120"/>
      <c r="J259" s="120"/>
      <c r="K259" s="120"/>
      <c r="L259" s="120"/>
      <c r="M259" s="120"/>
      <c r="N259" s="120"/>
      <c r="O259" s="120"/>
      <c r="P259" s="120"/>
      <c r="Q259" s="120"/>
      <c r="R259" s="120"/>
      <c r="S259" s="120"/>
      <c r="T259" s="120"/>
      <c r="U259" s="120"/>
      <c r="V259" s="120"/>
      <c r="W259" s="120"/>
    </row>
    <row r="260" spans="1:23" ht="15.75" customHeight="1" x14ac:dyDescent="0.25">
      <c r="A260" s="120"/>
      <c r="B260" s="120"/>
      <c r="C260" s="120"/>
      <c r="D260" s="120"/>
      <c r="E260" s="120"/>
      <c r="F260" s="120"/>
      <c r="G260" s="223"/>
      <c r="H260" s="120"/>
      <c r="I260" s="120"/>
      <c r="J260" s="120"/>
      <c r="K260" s="120"/>
      <c r="L260" s="120"/>
      <c r="M260" s="120"/>
      <c r="N260" s="120"/>
      <c r="O260" s="120"/>
      <c r="P260" s="120"/>
      <c r="Q260" s="120"/>
      <c r="R260" s="120"/>
      <c r="S260" s="120"/>
      <c r="T260" s="120"/>
      <c r="U260" s="120"/>
      <c r="V260" s="120"/>
      <c r="W260" s="120"/>
    </row>
    <row r="261" spans="1:23" ht="15.75" customHeight="1" x14ac:dyDescent="0.25">
      <c r="A261" s="120"/>
      <c r="B261" s="120"/>
      <c r="C261" s="120"/>
      <c r="D261" s="120"/>
      <c r="E261" s="120"/>
      <c r="F261" s="120"/>
      <c r="G261" s="223"/>
      <c r="H261" s="120"/>
      <c r="I261" s="120"/>
      <c r="J261" s="120"/>
      <c r="K261" s="120"/>
      <c r="L261" s="120"/>
      <c r="M261" s="120"/>
      <c r="N261" s="120"/>
      <c r="O261" s="120"/>
      <c r="P261" s="120"/>
      <c r="Q261" s="120"/>
      <c r="R261" s="120"/>
      <c r="S261" s="120"/>
      <c r="T261" s="120"/>
      <c r="U261" s="120"/>
      <c r="V261" s="120"/>
      <c r="W261" s="120"/>
    </row>
    <row r="262" spans="1:23" ht="15.75" customHeight="1" x14ac:dyDescent="0.25">
      <c r="A262" s="120"/>
      <c r="B262" s="120"/>
      <c r="C262" s="120"/>
      <c r="D262" s="120"/>
      <c r="E262" s="120"/>
      <c r="F262" s="120"/>
      <c r="G262" s="223"/>
      <c r="H262" s="120"/>
      <c r="I262" s="120"/>
      <c r="J262" s="120"/>
      <c r="K262" s="120"/>
      <c r="L262" s="120"/>
      <c r="M262" s="120"/>
      <c r="N262" s="120"/>
      <c r="O262" s="120"/>
      <c r="P262" s="120"/>
      <c r="Q262" s="120"/>
      <c r="R262" s="120"/>
      <c r="S262" s="120"/>
      <c r="T262" s="120"/>
      <c r="U262" s="120"/>
      <c r="V262" s="120"/>
      <c r="W262" s="120"/>
    </row>
    <row r="263" spans="1:23" ht="15.75" customHeight="1" x14ac:dyDescent="0.25">
      <c r="A263" s="120"/>
      <c r="B263" s="120"/>
      <c r="C263" s="120"/>
      <c r="D263" s="120"/>
      <c r="E263" s="120"/>
      <c r="F263" s="120"/>
      <c r="G263" s="223"/>
      <c r="H263" s="120"/>
      <c r="I263" s="120"/>
      <c r="J263" s="120"/>
      <c r="K263" s="120"/>
      <c r="L263" s="120"/>
      <c r="M263" s="120"/>
      <c r="N263" s="120"/>
      <c r="O263" s="120"/>
      <c r="P263" s="120"/>
      <c r="Q263" s="120"/>
      <c r="R263" s="120"/>
      <c r="S263" s="120"/>
      <c r="T263" s="120"/>
      <c r="U263" s="120"/>
      <c r="V263" s="120"/>
      <c r="W263" s="120"/>
    </row>
    <row r="264" spans="1:23" ht="15.75" customHeight="1" x14ac:dyDescent="0.25">
      <c r="A264" s="120"/>
      <c r="B264" s="120"/>
      <c r="C264" s="120"/>
      <c r="D264" s="120"/>
      <c r="E264" s="120"/>
      <c r="F264" s="120"/>
      <c r="G264" s="223"/>
      <c r="H264" s="120"/>
      <c r="I264" s="120"/>
      <c r="J264" s="120"/>
      <c r="K264" s="120"/>
      <c r="L264" s="120"/>
      <c r="M264" s="120"/>
      <c r="N264" s="120"/>
      <c r="O264" s="120"/>
      <c r="P264" s="120"/>
      <c r="Q264" s="120"/>
      <c r="R264" s="120"/>
      <c r="S264" s="120"/>
      <c r="T264" s="120"/>
      <c r="U264" s="120"/>
      <c r="V264" s="120"/>
      <c r="W264" s="120"/>
    </row>
    <row r="265" spans="1:23" ht="15.75" customHeight="1" x14ac:dyDescent="0.25">
      <c r="A265" s="120"/>
      <c r="B265" s="120"/>
      <c r="C265" s="120"/>
      <c r="D265" s="120"/>
      <c r="E265" s="120"/>
      <c r="F265" s="120"/>
      <c r="G265" s="223"/>
      <c r="H265" s="120"/>
      <c r="I265" s="120"/>
      <c r="J265" s="120"/>
      <c r="K265" s="120"/>
      <c r="L265" s="120"/>
      <c r="M265" s="120"/>
      <c r="N265" s="120"/>
      <c r="O265" s="120"/>
      <c r="P265" s="120"/>
      <c r="Q265" s="120"/>
      <c r="R265" s="120"/>
      <c r="S265" s="120"/>
      <c r="T265" s="120"/>
      <c r="U265" s="120"/>
      <c r="V265" s="120"/>
      <c r="W265" s="120"/>
    </row>
    <row r="266" spans="1:23" ht="15.75" customHeight="1" x14ac:dyDescent="0.25">
      <c r="A266" s="120"/>
      <c r="B266" s="120"/>
      <c r="C266" s="120"/>
      <c r="D266" s="120"/>
      <c r="E266" s="120"/>
      <c r="F266" s="120"/>
      <c r="G266" s="223"/>
      <c r="H266" s="120"/>
      <c r="I266" s="120"/>
      <c r="J266" s="120"/>
      <c r="K266" s="120"/>
      <c r="L266" s="120"/>
      <c r="M266" s="120"/>
      <c r="N266" s="120"/>
      <c r="O266" s="120"/>
      <c r="P266" s="120"/>
      <c r="Q266" s="120"/>
      <c r="R266" s="120"/>
      <c r="S266" s="120"/>
      <c r="T266" s="120"/>
      <c r="U266" s="120"/>
      <c r="V266" s="120"/>
      <c r="W266" s="120"/>
    </row>
    <row r="267" spans="1:23" ht="15.75" customHeight="1" x14ac:dyDescent="0.25">
      <c r="A267" s="120"/>
      <c r="B267" s="120"/>
      <c r="C267" s="120"/>
      <c r="D267" s="120"/>
      <c r="E267" s="120"/>
      <c r="F267" s="120"/>
      <c r="G267" s="223"/>
      <c r="H267" s="120"/>
      <c r="I267" s="120"/>
      <c r="J267" s="120"/>
      <c r="K267" s="120"/>
      <c r="L267" s="120"/>
      <c r="M267" s="120"/>
      <c r="N267" s="120"/>
      <c r="O267" s="120"/>
      <c r="P267" s="120"/>
      <c r="Q267" s="120"/>
      <c r="R267" s="120"/>
      <c r="S267" s="120"/>
      <c r="T267" s="120"/>
      <c r="U267" s="120"/>
      <c r="V267" s="120"/>
      <c r="W267" s="120"/>
    </row>
    <row r="268" spans="1:23" ht="15.75" customHeight="1" x14ac:dyDescent="0.25">
      <c r="A268" s="120"/>
      <c r="B268" s="120"/>
      <c r="C268" s="120"/>
      <c r="D268" s="120"/>
      <c r="E268" s="120"/>
      <c r="F268" s="120"/>
      <c r="G268" s="223"/>
      <c r="H268" s="120"/>
      <c r="I268" s="120"/>
      <c r="J268" s="120"/>
      <c r="K268" s="120"/>
      <c r="L268" s="120"/>
      <c r="M268" s="120"/>
      <c r="N268" s="120"/>
      <c r="O268" s="120"/>
      <c r="P268" s="120"/>
      <c r="Q268" s="120"/>
      <c r="R268" s="120"/>
      <c r="S268" s="120"/>
      <c r="T268" s="120"/>
      <c r="U268" s="120"/>
      <c r="V268" s="120"/>
      <c r="W268" s="120"/>
    </row>
    <row r="269" spans="1:23" ht="15.75" customHeight="1" x14ac:dyDescent="0.25">
      <c r="A269" s="120"/>
      <c r="B269" s="120"/>
      <c r="C269" s="120"/>
      <c r="D269" s="120"/>
      <c r="E269" s="120"/>
      <c r="F269" s="120"/>
      <c r="G269" s="223"/>
      <c r="H269" s="120"/>
      <c r="I269" s="120"/>
      <c r="J269" s="120"/>
      <c r="K269" s="120"/>
      <c r="L269" s="120"/>
      <c r="M269" s="120"/>
      <c r="N269" s="120"/>
      <c r="O269" s="120"/>
      <c r="P269" s="120"/>
      <c r="Q269" s="120"/>
      <c r="R269" s="120"/>
      <c r="S269" s="120"/>
      <c r="T269" s="120"/>
      <c r="U269" s="120"/>
      <c r="V269" s="120"/>
      <c r="W269" s="120"/>
    </row>
    <row r="270" spans="1:23" ht="15.75" customHeight="1" x14ac:dyDescent="0.25">
      <c r="A270" s="120"/>
      <c r="B270" s="120"/>
      <c r="C270" s="120"/>
      <c r="D270" s="120"/>
      <c r="E270" s="120"/>
      <c r="F270" s="120"/>
      <c r="G270" s="223"/>
      <c r="H270" s="120"/>
      <c r="I270" s="120"/>
      <c r="J270" s="120"/>
      <c r="K270" s="120"/>
      <c r="L270" s="120"/>
      <c r="M270" s="120"/>
      <c r="N270" s="120"/>
      <c r="O270" s="120"/>
      <c r="P270" s="120"/>
      <c r="Q270" s="120"/>
      <c r="R270" s="120"/>
      <c r="S270" s="120"/>
      <c r="T270" s="120"/>
      <c r="U270" s="120"/>
      <c r="V270" s="120"/>
      <c r="W270" s="120"/>
    </row>
    <row r="271" spans="1:23" ht="15.75" customHeight="1" x14ac:dyDescent="0.25">
      <c r="A271" s="120"/>
      <c r="B271" s="120"/>
      <c r="C271" s="120"/>
      <c r="D271" s="120"/>
      <c r="E271" s="120"/>
      <c r="F271" s="120"/>
      <c r="G271" s="223"/>
      <c r="H271" s="120"/>
      <c r="I271" s="120"/>
      <c r="J271" s="120"/>
      <c r="K271" s="120"/>
      <c r="L271" s="120"/>
      <c r="M271" s="120"/>
      <c r="N271" s="120"/>
      <c r="O271" s="120"/>
      <c r="P271" s="120"/>
      <c r="Q271" s="120"/>
      <c r="R271" s="120"/>
      <c r="S271" s="120"/>
      <c r="T271" s="120"/>
      <c r="U271" s="120"/>
      <c r="V271" s="120"/>
      <c r="W271" s="120"/>
    </row>
    <row r="272" spans="1:23" ht="15.75" customHeight="1" x14ac:dyDescent="0.25">
      <c r="A272" s="120"/>
      <c r="B272" s="120"/>
      <c r="C272" s="120"/>
      <c r="D272" s="120"/>
      <c r="E272" s="120"/>
      <c r="F272" s="120"/>
      <c r="G272" s="223"/>
      <c r="H272" s="120"/>
      <c r="I272" s="120"/>
      <c r="J272" s="120"/>
      <c r="K272" s="120"/>
      <c r="L272" s="120"/>
      <c r="M272" s="120"/>
      <c r="N272" s="120"/>
      <c r="O272" s="120"/>
      <c r="P272" s="120"/>
      <c r="Q272" s="120"/>
      <c r="R272" s="120"/>
      <c r="S272" s="120"/>
      <c r="T272" s="120"/>
      <c r="U272" s="120"/>
      <c r="V272" s="120"/>
      <c r="W272" s="120"/>
    </row>
    <row r="273" spans="1:23" ht="15.75" customHeight="1" x14ac:dyDescent="0.25">
      <c r="A273" s="120"/>
      <c r="B273" s="120"/>
      <c r="C273" s="120"/>
      <c r="D273" s="120"/>
      <c r="E273" s="120"/>
      <c r="F273" s="120"/>
      <c r="G273" s="223"/>
      <c r="H273" s="120"/>
      <c r="I273" s="120"/>
      <c r="J273" s="120"/>
      <c r="K273" s="120"/>
      <c r="L273" s="120"/>
      <c r="M273" s="120"/>
      <c r="N273" s="120"/>
      <c r="O273" s="120"/>
      <c r="P273" s="120"/>
      <c r="Q273" s="120"/>
      <c r="R273" s="120"/>
      <c r="S273" s="120"/>
      <c r="T273" s="120"/>
      <c r="U273" s="120"/>
      <c r="V273" s="120"/>
      <c r="W273" s="120"/>
    </row>
    <row r="274" spans="1:23" ht="15.75" customHeight="1" x14ac:dyDescent="0.25">
      <c r="A274" s="120"/>
      <c r="B274" s="120"/>
      <c r="C274" s="120"/>
      <c r="D274" s="120"/>
      <c r="E274" s="120"/>
      <c r="F274" s="120"/>
      <c r="G274" s="223"/>
      <c r="H274" s="120"/>
      <c r="I274" s="120"/>
      <c r="J274" s="120"/>
      <c r="K274" s="120"/>
      <c r="L274" s="120"/>
      <c r="M274" s="120"/>
      <c r="N274" s="120"/>
      <c r="O274" s="120"/>
      <c r="P274" s="120"/>
      <c r="Q274" s="120"/>
      <c r="R274" s="120"/>
      <c r="S274" s="120"/>
      <c r="T274" s="120"/>
      <c r="U274" s="120"/>
      <c r="V274" s="120"/>
      <c r="W274" s="120"/>
    </row>
    <row r="275" spans="1:23" ht="15.75" customHeight="1" x14ac:dyDescent="0.25">
      <c r="A275" s="120"/>
      <c r="B275" s="120"/>
      <c r="C275" s="120"/>
      <c r="D275" s="120"/>
      <c r="E275" s="120"/>
      <c r="F275" s="120"/>
      <c r="G275" s="223"/>
      <c r="H275" s="120"/>
      <c r="I275" s="120"/>
      <c r="J275" s="120"/>
      <c r="K275" s="120"/>
      <c r="L275" s="120"/>
      <c r="M275" s="120"/>
      <c r="N275" s="120"/>
      <c r="O275" s="120"/>
      <c r="P275" s="120"/>
      <c r="Q275" s="120"/>
      <c r="R275" s="120"/>
      <c r="S275" s="120"/>
      <c r="T275" s="120"/>
      <c r="U275" s="120"/>
      <c r="V275" s="120"/>
      <c r="W275" s="120"/>
    </row>
    <row r="276" spans="1:23" ht="15.75" customHeight="1" x14ac:dyDescent="0.25">
      <c r="A276" s="120"/>
      <c r="B276" s="120"/>
      <c r="C276" s="120"/>
      <c r="D276" s="120"/>
      <c r="E276" s="120"/>
      <c r="F276" s="120"/>
      <c r="G276" s="223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</row>
    <row r="277" spans="1:23" ht="15.75" customHeight="1" x14ac:dyDescent="0.25">
      <c r="A277" s="120"/>
      <c r="B277" s="120"/>
      <c r="C277" s="120"/>
      <c r="D277" s="120"/>
      <c r="E277" s="120"/>
      <c r="F277" s="120"/>
      <c r="G277" s="223"/>
      <c r="H277" s="120"/>
      <c r="I277" s="120"/>
      <c r="J277" s="120"/>
      <c r="K277" s="120"/>
      <c r="L277" s="120"/>
      <c r="M277" s="120"/>
      <c r="N277" s="120"/>
      <c r="O277" s="120"/>
      <c r="P277" s="120"/>
      <c r="Q277" s="120"/>
      <c r="R277" s="120"/>
      <c r="S277" s="120"/>
      <c r="T277" s="120"/>
      <c r="U277" s="120"/>
      <c r="V277" s="120"/>
      <c r="W277" s="120"/>
    </row>
    <row r="278" spans="1:23" ht="15.75" customHeight="1" x14ac:dyDescent="0.25">
      <c r="A278" s="120"/>
      <c r="B278" s="120"/>
      <c r="C278" s="120"/>
      <c r="D278" s="120"/>
      <c r="E278" s="120"/>
      <c r="F278" s="120"/>
      <c r="G278" s="223"/>
      <c r="H278" s="120"/>
      <c r="I278" s="120"/>
      <c r="J278" s="120"/>
      <c r="K278" s="120"/>
      <c r="L278" s="120"/>
      <c r="M278" s="120"/>
      <c r="N278" s="120"/>
      <c r="O278" s="120"/>
      <c r="P278" s="120"/>
      <c r="Q278" s="120"/>
      <c r="R278" s="120"/>
      <c r="S278" s="120"/>
      <c r="T278" s="120"/>
      <c r="U278" s="120"/>
      <c r="V278" s="120"/>
      <c r="W278" s="120"/>
    </row>
    <row r="279" spans="1:23" ht="15.75" customHeight="1" x14ac:dyDescent="0.25">
      <c r="A279" s="120"/>
      <c r="B279" s="120"/>
      <c r="C279" s="120"/>
      <c r="D279" s="120"/>
      <c r="E279" s="120"/>
      <c r="F279" s="120"/>
      <c r="G279" s="223"/>
      <c r="H279" s="120"/>
      <c r="I279" s="120"/>
      <c r="J279" s="120"/>
      <c r="K279" s="120"/>
      <c r="L279" s="120"/>
      <c r="M279" s="120"/>
      <c r="N279" s="120"/>
      <c r="O279" s="120"/>
      <c r="P279" s="120"/>
      <c r="Q279" s="120"/>
      <c r="R279" s="120"/>
      <c r="S279" s="120"/>
      <c r="T279" s="120"/>
      <c r="U279" s="120"/>
      <c r="V279" s="120"/>
      <c r="W279" s="120"/>
    </row>
    <row r="280" spans="1:23" ht="15.75" customHeight="1" x14ac:dyDescent="0.25">
      <c r="A280" s="120"/>
      <c r="B280" s="120"/>
      <c r="C280" s="120"/>
      <c r="D280" s="120"/>
      <c r="E280" s="120"/>
      <c r="F280" s="120"/>
      <c r="G280" s="223"/>
      <c r="H280" s="120"/>
      <c r="I280" s="120"/>
      <c r="J280" s="120"/>
      <c r="K280" s="120"/>
      <c r="L280" s="120"/>
      <c r="M280" s="120"/>
      <c r="N280" s="120"/>
      <c r="O280" s="120"/>
      <c r="P280" s="120"/>
      <c r="Q280" s="120"/>
      <c r="R280" s="120"/>
      <c r="S280" s="120"/>
      <c r="T280" s="120"/>
      <c r="U280" s="120"/>
      <c r="V280" s="120"/>
      <c r="W280" s="120"/>
    </row>
    <row r="281" spans="1:23" ht="15.75" customHeight="1" x14ac:dyDescent="0.25">
      <c r="A281" s="120"/>
      <c r="B281" s="120"/>
      <c r="C281" s="120"/>
      <c r="D281" s="120"/>
      <c r="E281" s="120"/>
      <c r="F281" s="120"/>
      <c r="G281" s="223"/>
      <c r="H281" s="120"/>
      <c r="I281" s="120"/>
      <c r="J281" s="120"/>
      <c r="K281" s="120"/>
      <c r="L281" s="120"/>
      <c r="M281" s="120"/>
      <c r="N281" s="120"/>
      <c r="O281" s="120"/>
      <c r="P281" s="120"/>
      <c r="Q281" s="120"/>
      <c r="R281" s="120"/>
      <c r="S281" s="120"/>
      <c r="T281" s="120"/>
      <c r="U281" s="120"/>
      <c r="V281" s="120"/>
      <c r="W281" s="120"/>
    </row>
    <row r="282" spans="1:23" ht="15.75" customHeight="1" x14ac:dyDescent="0.25">
      <c r="A282" s="120"/>
      <c r="B282" s="120"/>
      <c r="C282" s="120"/>
      <c r="D282" s="120"/>
      <c r="E282" s="120"/>
      <c r="F282" s="120"/>
      <c r="G282" s="223"/>
      <c r="H282" s="120"/>
      <c r="I282" s="120"/>
      <c r="J282" s="120"/>
      <c r="K282" s="120"/>
      <c r="L282" s="120"/>
      <c r="M282" s="120"/>
      <c r="N282" s="120"/>
      <c r="O282" s="120"/>
      <c r="P282" s="120"/>
      <c r="Q282" s="120"/>
      <c r="R282" s="120"/>
      <c r="S282" s="120"/>
      <c r="T282" s="120"/>
      <c r="U282" s="120"/>
      <c r="V282" s="120"/>
      <c r="W282" s="120"/>
    </row>
    <row r="283" spans="1:23" ht="15.75" customHeight="1" x14ac:dyDescent="0.25">
      <c r="A283" s="120"/>
      <c r="B283" s="120"/>
      <c r="C283" s="120"/>
      <c r="D283" s="120"/>
      <c r="E283" s="120"/>
      <c r="F283" s="120"/>
      <c r="G283" s="223"/>
      <c r="H283" s="120"/>
      <c r="I283" s="120"/>
      <c r="J283" s="120"/>
      <c r="K283" s="120"/>
      <c r="L283" s="120"/>
      <c r="M283" s="120"/>
      <c r="N283" s="120"/>
      <c r="O283" s="120"/>
      <c r="P283" s="120"/>
      <c r="Q283" s="120"/>
      <c r="R283" s="120"/>
      <c r="S283" s="120"/>
      <c r="T283" s="120"/>
      <c r="U283" s="120"/>
      <c r="V283" s="120"/>
      <c r="W283" s="120"/>
    </row>
    <row r="284" spans="1:23" ht="15.75" customHeight="1" x14ac:dyDescent="0.25">
      <c r="A284" s="120"/>
      <c r="B284" s="120"/>
      <c r="C284" s="120"/>
      <c r="D284" s="120"/>
      <c r="E284" s="120"/>
      <c r="F284" s="120"/>
      <c r="G284" s="223"/>
      <c r="H284" s="120"/>
      <c r="I284" s="120"/>
      <c r="J284" s="120"/>
      <c r="K284" s="120"/>
      <c r="L284" s="120"/>
      <c r="M284" s="120"/>
      <c r="N284" s="120"/>
      <c r="O284" s="120"/>
      <c r="P284" s="120"/>
      <c r="Q284" s="120"/>
      <c r="R284" s="120"/>
      <c r="S284" s="120"/>
      <c r="T284" s="120"/>
      <c r="U284" s="120"/>
      <c r="V284" s="120"/>
      <c r="W284" s="120"/>
    </row>
    <row r="285" spans="1:23" ht="15.75" customHeight="1" x14ac:dyDescent="0.25">
      <c r="A285" s="120"/>
      <c r="B285" s="120"/>
      <c r="C285" s="120"/>
      <c r="D285" s="120"/>
      <c r="E285" s="120"/>
      <c r="F285" s="120"/>
      <c r="G285" s="223"/>
      <c r="H285" s="120"/>
      <c r="I285" s="120"/>
      <c r="J285" s="120"/>
      <c r="K285" s="120"/>
      <c r="L285" s="120"/>
      <c r="M285" s="120"/>
      <c r="N285" s="120"/>
      <c r="O285" s="120"/>
      <c r="P285" s="120"/>
      <c r="Q285" s="120"/>
      <c r="R285" s="120"/>
      <c r="S285" s="120"/>
      <c r="T285" s="120"/>
      <c r="U285" s="120"/>
      <c r="V285" s="120"/>
      <c r="W285" s="120"/>
    </row>
    <row r="286" spans="1:23" ht="15.75" customHeight="1" x14ac:dyDescent="0.25">
      <c r="A286" s="120"/>
      <c r="B286" s="120"/>
      <c r="C286" s="120"/>
      <c r="D286" s="120"/>
      <c r="E286" s="120"/>
      <c r="F286" s="120"/>
      <c r="G286" s="223"/>
      <c r="H286" s="120"/>
      <c r="I286" s="120"/>
      <c r="J286" s="120"/>
      <c r="K286" s="120"/>
      <c r="L286" s="120"/>
      <c r="M286" s="120"/>
      <c r="N286" s="120"/>
      <c r="O286" s="120"/>
      <c r="P286" s="120"/>
      <c r="Q286" s="120"/>
      <c r="R286" s="120"/>
      <c r="S286" s="120"/>
      <c r="T286" s="120"/>
      <c r="U286" s="120"/>
      <c r="V286" s="120"/>
      <c r="W286" s="120"/>
    </row>
    <row r="287" spans="1:23" ht="15.75" customHeight="1" x14ac:dyDescent="0.25">
      <c r="A287" s="120"/>
      <c r="B287" s="120"/>
      <c r="C287" s="120"/>
      <c r="D287" s="120"/>
      <c r="E287" s="120"/>
      <c r="F287" s="120"/>
      <c r="G287" s="223"/>
      <c r="H287" s="120"/>
      <c r="I287" s="120"/>
      <c r="J287" s="120"/>
      <c r="K287" s="120"/>
      <c r="L287" s="120"/>
      <c r="M287" s="120"/>
      <c r="N287" s="120"/>
      <c r="O287" s="120"/>
      <c r="P287" s="120"/>
      <c r="Q287" s="120"/>
      <c r="R287" s="120"/>
      <c r="S287" s="120"/>
      <c r="T287" s="120"/>
      <c r="U287" s="120"/>
      <c r="V287" s="120"/>
      <c r="W287" s="120"/>
    </row>
    <row r="288" spans="1:23" ht="15.75" customHeight="1" x14ac:dyDescent="0.25">
      <c r="A288" s="120"/>
      <c r="B288" s="120"/>
      <c r="C288" s="120"/>
      <c r="D288" s="120"/>
      <c r="E288" s="120"/>
      <c r="F288" s="120"/>
      <c r="G288" s="223"/>
      <c r="H288" s="120"/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</row>
    <row r="289" spans="1:23" ht="15.75" customHeight="1" x14ac:dyDescent="0.25">
      <c r="A289" s="120"/>
      <c r="B289" s="120"/>
      <c r="C289" s="120"/>
      <c r="D289" s="120"/>
      <c r="E289" s="120"/>
      <c r="F289" s="120"/>
      <c r="G289" s="223"/>
      <c r="H289" s="120"/>
      <c r="I289" s="120"/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20"/>
      <c r="U289" s="120"/>
      <c r="V289" s="120"/>
      <c r="W289" s="120"/>
    </row>
    <row r="290" spans="1:23" ht="15.75" customHeight="1" x14ac:dyDescent="0.25">
      <c r="A290" s="120"/>
      <c r="B290" s="120"/>
      <c r="C290" s="120"/>
      <c r="D290" s="120"/>
      <c r="E290" s="120"/>
      <c r="F290" s="120"/>
      <c r="G290" s="223"/>
      <c r="H290" s="120"/>
      <c r="I290" s="120"/>
      <c r="J290" s="120"/>
      <c r="K290" s="120"/>
      <c r="L290" s="120"/>
      <c r="M290" s="120"/>
      <c r="N290" s="120"/>
      <c r="O290" s="120"/>
      <c r="P290" s="120"/>
      <c r="Q290" s="120"/>
      <c r="R290" s="120"/>
      <c r="S290" s="120"/>
      <c r="T290" s="120"/>
      <c r="U290" s="120"/>
      <c r="V290" s="120"/>
      <c r="W290" s="120"/>
    </row>
    <row r="291" spans="1:23" ht="15.75" customHeight="1" x14ac:dyDescent="0.25">
      <c r="A291" s="120"/>
      <c r="B291" s="120"/>
      <c r="C291" s="120"/>
      <c r="D291" s="120"/>
      <c r="E291" s="120"/>
      <c r="F291" s="120"/>
      <c r="G291" s="223"/>
      <c r="H291" s="120"/>
      <c r="I291" s="120"/>
      <c r="J291" s="120"/>
      <c r="K291" s="120"/>
      <c r="L291" s="120"/>
      <c r="M291" s="120"/>
      <c r="N291" s="120"/>
      <c r="O291" s="120"/>
      <c r="P291" s="120"/>
      <c r="Q291" s="120"/>
      <c r="R291" s="120"/>
      <c r="S291" s="120"/>
      <c r="T291" s="120"/>
      <c r="U291" s="120"/>
      <c r="V291" s="120"/>
      <c r="W291" s="120"/>
    </row>
    <row r="292" spans="1:23" ht="15.75" customHeight="1" x14ac:dyDescent="0.25">
      <c r="A292" s="120"/>
      <c r="B292" s="120"/>
      <c r="C292" s="120"/>
      <c r="D292" s="120"/>
      <c r="E292" s="120"/>
      <c r="F292" s="120"/>
      <c r="G292" s="223"/>
      <c r="H292" s="120"/>
      <c r="I292" s="120"/>
      <c r="J292" s="120"/>
      <c r="K292" s="120"/>
      <c r="L292" s="120"/>
      <c r="M292" s="120"/>
      <c r="N292" s="120"/>
      <c r="O292" s="120"/>
      <c r="P292" s="120"/>
      <c r="Q292" s="120"/>
      <c r="R292" s="120"/>
      <c r="S292" s="120"/>
      <c r="T292" s="120"/>
      <c r="U292" s="120"/>
      <c r="V292" s="120"/>
      <c r="W292" s="120"/>
    </row>
    <row r="293" spans="1:23" ht="15.75" customHeight="1" x14ac:dyDescent="0.25">
      <c r="A293" s="120"/>
      <c r="B293" s="120"/>
      <c r="C293" s="120"/>
      <c r="D293" s="120"/>
      <c r="E293" s="120"/>
      <c r="F293" s="120"/>
      <c r="G293" s="223"/>
      <c r="H293" s="120"/>
      <c r="I293" s="120"/>
      <c r="J293" s="120"/>
      <c r="K293" s="120"/>
      <c r="L293" s="120"/>
      <c r="M293" s="120"/>
      <c r="N293" s="120"/>
      <c r="O293" s="120"/>
      <c r="P293" s="120"/>
      <c r="Q293" s="120"/>
      <c r="R293" s="120"/>
      <c r="S293" s="120"/>
      <c r="T293" s="120"/>
      <c r="U293" s="120"/>
      <c r="V293" s="120"/>
      <c r="W293" s="120"/>
    </row>
    <row r="294" spans="1:23" ht="15.75" customHeight="1" x14ac:dyDescent="0.25">
      <c r="A294" s="120"/>
      <c r="B294" s="120"/>
      <c r="C294" s="120"/>
      <c r="D294" s="120"/>
      <c r="E294" s="120"/>
      <c r="F294" s="120"/>
      <c r="G294" s="223"/>
      <c r="H294" s="120"/>
      <c r="I294" s="120"/>
      <c r="J294" s="120"/>
      <c r="K294" s="120"/>
      <c r="L294" s="120"/>
      <c r="M294" s="120"/>
      <c r="N294" s="120"/>
      <c r="O294" s="120"/>
      <c r="P294" s="120"/>
      <c r="Q294" s="120"/>
      <c r="R294" s="120"/>
      <c r="S294" s="120"/>
      <c r="T294" s="120"/>
      <c r="U294" s="120"/>
      <c r="V294" s="120"/>
      <c r="W294" s="120"/>
    </row>
    <row r="295" spans="1:23" ht="15.75" customHeight="1" x14ac:dyDescent="0.25">
      <c r="A295" s="120"/>
      <c r="B295" s="120"/>
      <c r="C295" s="120"/>
      <c r="D295" s="120"/>
      <c r="E295" s="120"/>
      <c r="F295" s="120"/>
      <c r="G295" s="223"/>
      <c r="H295" s="120"/>
      <c r="I295" s="120"/>
      <c r="J295" s="120"/>
      <c r="K295" s="120"/>
      <c r="L295" s="120"/>
      <c r="M295" s="120"/>
      <c r="N295" s="120"/>
      <c r="O295" s="120"/>
      <c r="P295" s="120"/>
      <c r="Q295" s="120"/>
      <c r="R295" s="120"/>
      <c r="S295" s="120"/>
      <c r="T295" s="120"/>
      <c r="U295" s="120"/>
      <c r="V295" s="120"/>
      <c r="W295" s="120"/>
    </row>
    <row r="296" spans="1:23" ht="15.75" customHeight="1" x14ac:dyDescent="0.25">
      <c r="A296" s="120"/>
      <c r="B296" s="120"/>
      <c r="C296" s="120"/>
      <c r="D296" s="120"/>
      <c r="E296" s="120"/>
      <c r="F296" s="120"/>
      <c r="G296" s="223"/>
      <c r="H296" s="120"/>
      <c r="I296" s="120"/>
      <c r="J296" s="120"/>
      <c r="K296" s="120"/>
      <c r="L296" s="120"/>
      <c r="M296" s="120"/>
      <c r="N296" s="120"/>
      <c r="O296" s="120"/>
      <c r="P296" s="120"/>
      <c r="Q296" s="120"/>
      <c r="R296" s="120"/>
      <c r="S296" s="120"/>
      <c r="T296" s="120"/>
      <c r="U296" s="120"/>
      <c r="V296" s="120"/>
      <c r="W296" s="120"/>
    </row>
    <row r="297" spans="1:23" ht="15.75" customHeight="1" x14ac:dyDescent="0.25">
      <c r="A297" s="120"/>
      <c r="B297" s="120"/>
      <c r="C297" s="120"/>
      <c r="D297" s="120"/>
      <c r="E297" s="120"/>
      <c r="F297" s="120"/>
      <c r="G297" s="223"/>
      <c r="H297" s="120"/>
      <c r="I297" s="120"/>
      <c r="J297" s="120"/>
      <c r="K297" s="120"/>
      <c r="L297" s="120"/>
      <c r="M297" s="120"/>
      <c r="N297" s="120"/>
      <c r="O297" s="120"/>
      <c r="P297" s="120"/>
      <c r="Q297" s="120"/>
      <c r="R297" s="120"/>
      <c r="S297" s="120"/>
      <c r="T297" s="120"/>
      <c r="U297" s="120"/>
      <c r="V297" s="120"/>
      <c r="W297" s="120"/>
    </row>
    <row r="298" spans="1:23" ht="15.75" customHeight="1" x14ac:dyDescent="0.25">
      <c r="A298" s="120"/>
      <c r="B298" s="120"/>
      <c r="C298" s="120"/>
      <c r="D298" s="120"/>
      <c r="E298" s="120"/>
      <c r="F298" s="120"/>
      <c r="G298" s="223"/>
      <c r="H298" s="120"/>
      <c r="I298" s="120"/>
      <c r="J298" s="120"/>
      <c r="K298" s="120"/>
      <c r="L298" s="120"/>
      <c r="M298" s="120"/>
      <c r="N298" s="120"/>
      <c r="O298" s="120"/>
      <c r="P298" s="120"/>
      <c r="Q298" s="120"/>
      <c r="R298" s="120"/>
      <c r="S298" s="120"/>
      <c r="T298" s="120"/>
      <c r="U298" s="120"/>
      <c r="V298" s="120"/>
      <c r="W298" s="120"/>
    </row>
    <row r="299" spans="1:23" ht="15.75" customHeight="1" x14ac:dyDescent="0.25">
      <c r="A299" s="120"/>
      <c r="B299" s="120"/>
      <c r="C299" s="120"/>
      <c r="D299" s="120"/>
      <c r="E299" s="120"/>
      <c r="F299" s="120"/>
      <c r="G299" s="223"/>
      <c r="H299" s="120"/>
      <c r="I299" s="120"/>
      <c r="J299" s="120"/>
      <c r="K299" s="120"/>
      <c r="L299" s="120"/>
      <c r="M299" s="120"/>
      <c r="N299" s="120"/>
      <c r="O299" s="120"/>
      <c r="P299" s="120"/>
      <c r="Q299" s="120"/>
      <c r="R299" s="120"/>
      <c r="S299" s="120"/>
      <c r="T299" s="120"/>
      <c r="U299" s="120"/>
      <c r="V299" s="120"/>
      <c r="W299" s="120"/>
    </row>
    <row r="300" spans="1:23" ht="15.75" customHeight="1" x14ac:dyDescent="0.25">
      <c r="A300" s="120"/>
      <c r="B300" s="120"/>
      <c r="C300" s="120"/>
      <c r="D300" s="120"/>
      <c r="E300" s="120"/>
      <c r="F300" s="120"/>
      <c r="G300" s="223"/>
      <c r="H300" s="120"/>
      <c r="I300" s="120"/>
      <c r="J300" s="120"/>
      <c r="K300" s="120"/>
      <c r="L300" s="120"/>
      <c r="M300" s="120"/>
      <c r="N300" s="120"/>
      <c r="O300" s="120"/>
      <c r="P300" s="120"/>
      <c r="Q300" s="120"/>
      <c r="R300" s="120"/>
      <c r="S300" s="120"/>
      <c r="T300" s="120"/>
      <c r="U300" s="120"/>
      <c r="V300" s="120"/>
      <c r="W300" s="120"/>
    </row>
    <row r="301" spans="1:23" ht="15.75" customHeight="1" x14ac:dyDescent="0.25">
      <c r="A301" s="120"/>
      <c r="B301" s="120"/>
      <c r="C301" s="120"/>
      <c r="D301" s="120"/>
      <c r="E301" s="120"/>
      <c r="F301" s="120"/>
      <c r="G301" s="223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</row>
    <row r="302" spans="1:23" ht="15.75" customHeight="1" x14ac:dyDescent="0.25">
      <c r="A302" s="120"/>
      <c r="B302" s="120"/>
      <c r="C302" s="120"/>
      <c r="D302" s="120"/>
      <c r="E302" s="120"/>
      <c r="F302" s="120"/>
      <c r="G302" s="223"/>
      <c r="H302" s="120"/>
      <c r="I302" s="120"/>
      <c r="J302" s="120"/>
      <c r="K302" s="120"/>
      <c r="L302" s="120"/>
      <c r="M302" s="120"/>
      <c r="N302" s="120"/>
      <c r="O302" s="120"/>
      <c r="P302" s="120"/>
      <c r="Q302" s="120"/>
      <c r="R302" s="120"/>
      <c r="S302" s="120"/>
      <c r="T302" s="120"/>
      <c r="U302" s="120"/>
      <c r="V302" s="120"/>
      <c r="W302" s="120"/>
    </row>
    <row r="303" spans="1:23" ht="15.75" customHeight="1" x14ac:dyDescent="0.25">
      <c r="A303" s="120"/>
      <c r="B303" s="120"/>
      <c r="C303" s="120"/>
      <c r="D303" s="120"/>
      <c r="E303" s="120"/>
      <c r="F303" s="120"/>
      <c r="G303" s="223"/>
      <c r="H303" s="120"/>
      <c r="I303" s="120"/>
      <c r="J303" s="120"/>
      <c r="K303" s="120"/>
      <c r="L303" s="120"/>
      <c r="M303" s="120"/>
      <c r="N303" s="120"/>
      <c r="O303" s="120"/>
      <c r="P303" s="120"/>
      <c r="Q303" s="120"/>
      <c r="R303" s="120"/>
      <c r="S303" s="120"/>
      <c r="T303" s="120"/>
      <c r="U303" s="120"/>
      <c r="V303" s="120"/>
      <c r="W303" s="120"/>
    </row>
    <row r="304" spans="1:23" ht="15.75" customHeight="1" x14ac:dyDescent="0.25">
      <c r="A304" s="120"/>
      <c r="B304" s="120"/>
      <c r="C304" s="120"/>
      <c r="D304" s="120"/>
      <c r="E304" s="120"/>
      <c r="F304" s="120"/>
      <c r="G304" s="223"/>
      <c r="H304" s="120"/>
      <c r="I304" s="120"/>
      <c r="J304" s="120"/>
      <c r="K304" s="120"/>
      <c r="L304" s="120"/>
      <c r="M304" s="120"/>
      <c r="N304" s="120"/>
      <c r="O304" s="120"/>
      <c r="P304" s="120"/>
      <c r="Q304" s="120"/>
      <c r="R304" s="120"/>
      <c r="S304" s="120"/>
      <c r="T304" s="120"/>
      <c r="U304" s="120"/>
      <c r="V304" s="120"/>
      <c r="W304" s="120"/>
    </row>
    <row r="305" spans="1:23" ht="15.75" customHeight="1" x14ac:dyDescent="0.25">
      <c r="A305" s="120"/>
      <c r="B305" s="120"/>
      <c r="C305" s="120"/>
      <c r="D305" s="120"/>
      <c r="E305" s="120"/>
      <c r="F305" s="120"/>
      <c r="G305" s="223"/>
      <c r="H305" s="120"/>
      <c r="I305" s="120"/>
      <c r="J305" s="120"/>
      <c r="K305" s="120"/>
      <c r="L305" s="120"/>
      <c r="M305" s="120"/>
      <c r="N305" s="120"/>
      <c r="O305" s="120"/>
      <c r="P305" s="120"/>
      <c r="Q305" s="120"/>
      <c r="R305" s="120"/>
      <c r="S305" s="120"/>
      <c r="T305" s="120"/>
      <c r="U305" s="120"/>
      <c r="V305" s="120"/>
      <c r="W305" s="120"/>
    </row>
    <row r="306" spans="1:23" ht="15.75" customHeight="1" x14ac:dyDescent="0.25">
      <c r="A306" s="120"/>
      <c r="B306" s="120"/>
      <c r="C306" s="120"/>
      <c r="D306" s="120"/>
      <c r="E306" s="120"/>
      <c r="F306" s="120"/>
      <c r="G306" s="223"/>
      <c r="H306" s="120"/>
      <c r="I306" s="120"/>
      <c r="J306" s="120"/>
      <c r="K306" s="120"/>
      <c r="L306" s="120"/>
      <c r="M306" s="120"/>
      <c r="N306" s="120"/>
      <c r="O306" s="120"/>
      <c r="P306" s="120"/>
      <c r="Q306" s="120"/>
      <c r="R306" s="120"/>
      <c r="S306" s="120"/>
      <c r="T306" s="120"/>
      <c r="U306" s="120"/>
      <c r="V306" s="120"/>
      <c r="W306" s="120"/>
    </row>
    <row r="307" spans="1:23" ht="15.75" customHeight="1" x14ac:dyDescent="0.25">
      <c r="A307" s="120"/>
      <c r="B307" s="120"/>
      <c r="C307" s="120"/>
      <c r="D307" s="120"/>
      <c r="E307" s="120"/>
      <c r="F307" s="120"/>
      <c r="G307" s="223"/>
      <c r="H307" s="120"/>
      <c r="I307" s="120"/>
      <c r="J307" s="120"/>
      <c r="K307" s="120"/>
      <c r="L307" s="120"/>
      <c r="M307" s="120"/>
      <c r="N307" s="120"/>
      <c r="O307" s="120"/>
      <c r="P307" s="120"/>
      <c r="Q307" s="120"/>
      <c r="R307" s="120"/>
      <c r="S307" s="120"/>
      <c r="T307" s="120"/>
      <c r="U307" s="120"/>
      <c r="V307" s="120"/>
      <c r="W307" s="120"/>
    </row>
    <row r="308" spans="1:23" ht="15.75" customHeight="1" x14ac:dyDescent="0.25">
      <c r="A308" s="120"/>
      <c r="B308" s="120"/>
      <c r="C308" s="120"/>
      <c r="D308" s="120"/>
      <c r="E308" s="120"/>
      <c r="F308" s="120"/>
      <c r="G308" s="223"/>
      <c r="H308" s="120"/>
      <c r="I308" s="120"/>
      <c r="J308" s="120"/>
      <c r="K308" s="120"/>
      <c r="L308" s="120"/>
      <c r="M308" s="120"/>
      <c r="N308" s="120"/>
      <c r="O308" s="120"/>
      <c r="P308" s="120"/>
      <c r="Q308" s="120"/>
      <c r="R308" s="120"/>
      <c r="S308" s="120"/>
      <c r="T308" s="120"/>
      <c r="U308" s="120"/>
      <c r="V308" s="120"/>
      <c r="W308" s="120"/>
    </row>
    <row r="309" spans="1:23" ht="15.75" customHeight="1" x14ac:dyDescent="0.25">
      <c r="A309" s="120"/>
      <c r="B309" s="120"/>
      <c r="C309" s="120"/>
      <c r="D309" s="120"/>
      <c r="E309" s="120"/>
      <c r="F309" s="120"/>
      <c r="G309" s="223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</row>
    <row r="310" spans="1:23" ht="15.75" customHeight="1" x14ac:dyDescent="0.25">
      <c r="A310" s="120"/>
      <c r="B310" s="120"/>
      <c r="C310" s="120"/>
      <c r="D310" s="120"/>
      <c r="E310" s="120"/>
      <c r="F310" s="120"/>
      <c r="G310" s="223"/>
      <c r="H310" s="120"/>
      <c r="I310" s="120"/>
      <c r="J310" s="120"/>
      <c r="K310" s="120"/>
      <c r="L310" s="120"/>
      <c r="M310" s="120"/>
      <c r="N310" s="120"/>
      <c r="O310" s="120"/>
      <c r="P310" s="120"/>
      <c r="Q310" s="120"/>
      <c r="R310" s="120"/>
      <c r="S310" s="120"/>
      <c r="T310" s="120"/>
      <c r="U310" s="120"/>
      <c r="V310" s="120"/>
      <c r="W310" s="120"/>
    </row>
    <row r="311" spans="1:23" ht="15.75" customHeight="1" x14ac:dyDescent="0.25">
      <c r="A311" s="120"/>
      <c r="B311" s="120"/>
      <c r="C311" s="120"/>
      <c r="D311" s="120"/>
      <c r="E311" s="120"/>
      <c r="F311" s="120"/>
      <c r="G311" s="223"/>
      <c r="H311" s="120"/>
      <c r="I311" s="120"/>
      <c r="J311" s="120"/>
      <c r="K311" s="120"/>
      <c r="L311" s="120"/>
      <c r="M311" s="120"/>
      <c r="N311" s="120"/>
      <c r="O311" s="120"/>
      <c r="P311" s="120"/>
      <c r="Q311" s="120"/>
      <c r="R311" s="120"/>
      <c r="S311" s="120"/>
      <c r="T311" s="120"/>
      <c r="U311" s="120"/>
      <c r="V311" s="120"/>
      <c r="W311" s="120"/>
    </row>
    <row r="312" spans="1:23" ht="15.75" customHeight="1" x14ac:dyDescent="0.25">
      <c r="A312" s="120"/>
      <c r="B312" s="120"/>
      <c r="C312" s="120"/>
      <c r="D312" s="120"/>
      <c r="E312" s="120"/>
      <c r="F312" s="120"/>
      <c r="G312" s="223"/>
      <c r="H312" s="120"/>
      <c r="I312" s="120"/>
      <c r="J312" s="120"/>
      <c r="K312" s="120"/>
      <c r="L312" s="120"/>
      <c r="M312" s="120"/>
      <c r="N312" s="120"/>
      <c r="O312" s="120"/>
      <c r="P312" s="120"/>
      <c r="Q312" s="120"/>
      <c r="R312" s="120"/>
      <c r="S312" s="120"/>
      <c r="T312" s="120"/>
      <c r="U312" s="120"/>
      <c r="V312" s="120"/>
      <c r="W312" s="120"/>
    </row>
    <row r="313" spans="1:23" ht="15.75" customHeight="1" x14ac:dyDescent="0.25">
      <c r="A313" s="120"/>
      <c r="B313" s="120"/>
      <c r="C313" s="120"/>
      <c r="D313" s="120"/>
      <c r="E313" s="120"/>
      <c r="F313" s="120"/>
      <c r="G313" s="223"/>
      <c r="H313" s="120"/>
      <c r="I313" s="120"/>
      <c r="J313" s="120"/>
      <c r="K313" s="120"/>
      <c r="L313" s="120"/>
      <c r="M313" s="120"/>
      <c r="N313" s="120"/>
      <c r="O313" s="120"/>
      <c r="P313" s="120"/>
      <c r="Q313" s="120"/>
      <c r="R313" s="120"/>
      <c r="S313" s="120"/>
      <c r="T313" s="120"/>
      <c r="U313" s="120"/>
      <c r="V313" s="120"/>
      <c r="W313" s="120"/>
    </row>
    <row r="314" spans="1:23" ht="15.75" customHeight="1" x14ac:dyDescent="0.25">
      <c r="A314" s="120"/>
      <c r="B314" s="120"/>
      <c r="C314" s="120"/>
      <c r="D314" s="120"/>
      <c r="E314" s="120"/>
      <c r="F314" s="120"/>
      <c r="G314" s="223"/>
      <c r="H314" s="120"/>
      <c r="I314" s="120"/>
      <c r="J314" s="120"/>
      <c r="K314" s="120"/>
      <c r="L314" s="120"/>
      <c r="M314" s="120"/>
      <c r="N314" s="120"/>
      <c r="O314" s="120"/>
      <c r="P314" s="120"/>
      <c r="Q314" s="120"/>
      <c r="R314" s="120"/>
      <c r="S314" s="120"/>
      <c r="T314" s="120"/>
      <c r="U314" s="120"/>
      <c r="V314" s="120"/>
      <c r="W314" s="120"/>
    </row>
    <row r="315" spans="1:23" ht="15.75" customHeight="1" x14ac:dyDescent="0.25">
      <c r="A315" s="120"/>
      <c r="B315" s="120"/>
      <c r="C315" s="120"/>
      <c r="D315" s="120"/>
      <c r="E315" s="120"/>
      <c r="F315" s="120"/>
      <c r="G315" s="223"/>
      <c r="H315" s="120"/>
      <c r="I315" s="120"/>
      <c r="J315" s="120"/>
      <c r="K315" s="120"/>
      <c r="L315" s="120"/>
      <c r="M315" s="120"/>
      <c r="N315" s="120"/>
      <c r="O315" s="120"/>
      <c r="P315" s="120"/>
      <c r="Q315" s="120"/>
      <c r="R315" s="120"/>
      <c r="S315" s="120"/>
      <c r="T315" s="120"/>
      <c r="U315" s="120"/>
      <c r="V315" s="120"/>
      <c r="W315" s="120"/>
    </row>
    <row r="316" spans="1:23" ht="15.75" customHeight="1" x14ac:dyDescent="0.25">
      <c r="A316" s="120"/>
      <c r="B316" s="120"/>
      <c r="C316" s="120"/>
      <c r="D316" s="120"/>
      <c r="E316" s="120"/>
      <c r="F316" s="120"/>
      <c r="G316" s="223"/>
      <c r="H316" s="120"/>
      <c r="I316" s="120"/>
      <c r="J316" s="120"/>
      <c r="K316" s="120"/>
      <c r="L316" s="120"/>
      <c r="M316" s="120"/>
      <c r="N316" s="120"/>
      <c r="O316" s="120"/>
      <c r="P316" s="120"/>
      <c r="Q316" s="120"/>
      <c r="R316" s="120"/>
      <c r="S316" s="120"/>
      <c r="T316" s="120"/>
      <c r="U316" s="120"/>
      <c r="V316" s="120"/>
      <c r="W316" s="120"/>
    </row>
    <row r="317" spans="1:23" ht="15.75" customHeight="1" x14ac:dyDescent="0.25">
      <c r="A317" s="120"/>
      <c r="B317" s="120"/>
      <c r="C317" s="120"/>
      <c r="D317" s="120"/>
      <c r="E317" s="120"/>
      <c r="F317" s="120"/>
      <c r="G317" s="223"/>
      <c r="H317" s="120"/>
      <c r="I317" s="120"/>
      <c r="J317" s="120"/>
      <c r="K317" s="120"/>
      <c r="L317" s="120"/>
      <c r="M317" s="120"/>
      <c r="N317" s="120"/>
      <c r="O317" s="120"/>
      <c r="P317" s="120"/>
      <c r="Q317" s="120"/>
      <c r="R317" s="120"/>
      <c r="S317" s="120"/>
      <c r="T317" s="120"/>
      <c r="U317" s="120"/>
      <c r="V317" s="120"/>
      <c r="W317" s="120"/>
    </row>
    <row r="318" spans="1:23" ht="15.75" customHeight="1" x14ac:dyDescent="0.25">
      <c r="A318" s="120"/>
      <c r="B318" s="120"/>
      <c r="C318" s="120"/>
      <c r="D318" s="120"/>
      <c r="E318" s="120"/>
      <c r="F318" s="120"/>
      <c r="G318" s="223"/>
      <c r="H318" s="120"/>
      <c r="I318" s="120"/>
      <c r="J318" s="120"/>
      <c r="K318" s="120"/>
      <c r="L318" s="120"/>
      <c r="M318" s="120"/>
      <c r="N318" s="120"/>
      <c r="O318" s="120"/>
      <c r="P318" s="120"/>
      <c r="Q318" s="120"/>
      <c r="R318" s="120"/>
      <c r="S318" s="120"/>
      <c r="T318" s="120"/>
      <c r="U318" s="120"/>
      <c r="V318" s="120"/>
      <c r="W318" s="120"/>
    </row>
    <row r="319" spans="1:23" ht="15.75" customHeight="1" x14ac:dyDescent="0.25">
      <c r="A319" s="120"/>
      <c r="B319" s="120"/>
      <c r="C319" s="120"/>
      <c r="D319" s="120"/>
      <c r="E319" s="120"/>
      <c r="F319" s="120"/>
      <c r="G319" s="223"/>
      <c r="H319" s="120"/>
      <c r="I319" s="120"/>
      <c r="J319" s="120"/>
      <c r="K319" s="120"/>
      <c r="L319" s="120"/>
      <c r="M319" s="120"/>
      <c r="N319" s="120"/>
      <c r="O319" s="120"/>
      <c r="P319" s="120"/>
      <c r="Q319" s="120"/>
      <c r="R319" s="120"/>
      <c r="S319" s="120"/>
      <c r="T319" s="120"/>
      <c r="U319" s="120"/>
      <c r="V319" s="120"/>
      <c r="W319" s="120"/>
    </row>
    <row r="320" spans="1:23" ht="15.75" customHeight="1" x14ac:dyDescent="0.25">
      <c r="A320" s="120"/>
      <c r="B320" s="120"/>
      <c r="C320" s="120"/>
      <c r="D320" s="120"/>
      <c r="E320" s="120"/>
      <c r="F320" s="120"/>
      <c r="G320" s="223"/>
      <c r="H320" s="120"/>
      <c r="I320" s="120"/>
      <c r="J320" s="120"/>
      <c r="K320" s="120"/>
      <c r="L320" s="120"/>
      <c r="M320" s="120"/>
      <c r="N320" s="120"/>
      <c r="O320" s="120"/>
      <c r="P320" s="120"/>
      <c r="Q320" s="120"/>
      <c r="R320" s="120"/>
      <c r="S320" s="120"/>
      <c r="T320" s="120"/>
      <c r="U320" s="120"/>
      <c r="V320" s="120"/>
      <c r="W320" s="120"/>
    </row>
    <row r="321" spans="1:23" ht="15.75" customHeight="1" x14ac:dyDescent="0.25">
      <c r="A321" s="120"/>
      <c r="B321" s="120"/>
      <c r="C321" s="120"/>
      <c r="D321" s="120"/>
      <c r="E321" s="120"/>
      <c r="F321" s="120"/>
      <c r="G321" s="223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</row>
    <row r="322" spans="1:23" ht="15.75" customHeight="1" x14ac:dyDescent="0.25">
      <c r="A322" s="120"/>
      <c r="B322" s="120"/>
      <c r="C322" s="120"/>
      <c r="D322" s="120"/>
      <c r="E322" s="120"/>
      <c r="F322" s="120"/>
      <c r="G322" s="223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</row>
    <row r="323" spans="1:23" ht="15.75" customHeight="1" x14ac:dyDescent="0.25">
      <c r="A323" s="120"/>
      <c r="B323" s="120"/>
      <c r="C323" s="120"/>
      <c r="D323" s="120"/>
      <c r="E323" s="120"/>
      <c r="F323" s="120"/>
      <c r="G323" s="223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</row>
    <row r="324" spans="1:23" ht="15.75" customHeight="1" x14ac:dyDescent="0.25">
      <c r="A324" s="120"/>
      <c r="B324" s="120"/>
      <c r="C324" s="120"/>
      <c r="D324" s="120"/>
      <c r="E324" s="120"/>
      <c r="F324" s="120"/>
      <c r="G324" s="223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</row>
    <row r="325" spans="1:23" ht="15.75" customHeight="1" x14ac:dyDescent="0.25">
      <c r="A325" s="120"/>
      <c r="B325" s="120"/>
      <c r="C325" s="120"/>
      <c r="D325" s="120"/>
      <c r="E325" s="120"/>
      <c r="F325" s="120"/>
      <c r="G325" s="223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</row>
    <row r="326" spans="1:23" ht="15.75" customHeight="1" x14ac:dyDescent="0.25">
      <c r="A326" s="120"/>
      <c r="B326" s="120"/>
      <c r="C326" s="120"/>
      <c r="D326" s="120"/>
      <c r="E326" s="120"/>
      <c r="F326" s="120"/>
      <c r="G326" s="223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</row>
    <row r="327" spans="1:23" ht="15.75" customHeight="1" x14ac:dyDescent="0.25">
      <c r="A327" s="120"/>
      <c r="B327" s="120"/>
      <c r="C327" s="120"/>
      <c r="D327" s="120"/>
      <c r="E327" s="120"/>
      <c r="F327" s="120"/>
      <c r="G327" s="223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</row>
    <row r="328" spans="1:23" ht="15.75" customHeight="1" x14ac:dyDescent="0.25">
      <c r="A328" s="120"/>
      <c r="B328" s="120"/>
      <c r="C328" s="120"/>
      <c r="D328" s="120"/>
      <c r="E328" s="120"/>
      <c r="F328" s="120"/>
      <c r="G328" s="223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</row>
    <row r="329" spans="1:23" ht="15.75" customHeight="1" x14ac:dyDescent="0.25">
      <c r="A329" s="120"/>
      <c r="B329" s="120"/>
      <c r="C329" s="120"/>
      <c r="D329" s="120"/>
      <c r="E329" s="120"/>
      <c r="F329" s="120"/>
      <c r="G329" s="223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</row>
    <row r="330" spans="1:23" ht="15.75" customHeight="1" x14ac:dyDescent="0.25">
      <c r="A330" s="120"/>
      <c r="B330" s="120"/>
      <c r="C330" s="120"/>
      <c r="D330" s="120"/>
      <c r="E330" s="120"/>
      <c r="F330" s="120"/>
      <c r="G330" s="223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</row>
    <row r="331" spans="1:23" ht="15.75" customHeight="1" x14ac:dyDescent="0.25">
      <c r="A331" s="120"/>
      <c r="B331" s="120"/>
      <c r="C331" s="120"/>
      <c r="D331" s="120"/>
      <c r="E331" s="120"/>
      <c r="F331" s="120"/>
      <c r="G331" s="223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</row>
    <row r="332" spans="1:23" ht="15.75" customHeight="1" x14ac:dyDescent="0.25">
      <c r="A332" s="120"/>
      <c r="B332" s="120"/>
      <c r="C332" s="120"/>
      <c r="D332" s="120"/>
      <c r="E332" s="120"/>
      <c r="F332" s="120"/>
      <c r="G332" s="223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</row>
    <row r="333" spans="1:23" ht="15.75" customHeight="1" x14ac:dyDescent="0.25">
      <c r="A333" s="120"/>
      <c r="B333" s="120"/>
      <c r="C333" s="120"/>
      <c r="D333" s="120"/>
      <c r="E333" s="120"/>
      <c r="F333" s="120"/>
      <c r="G333" s="223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</row>
    <row r="334" spans="1:23" ht="15.75" customHeight="1" x14ac:dyDescent="0.25">
      <c r="A334" s="120"/>
      <c r="B334" s="120"/>
      <c r="C334" s="120"/>
      <c r="D334" s="120"/>
      <c r="E334" s="120"/>
      <c r="F334" s="120"/>
      <c r="G334" s="223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</row>
    <row r="335" spans="1:23" ht="15.75" customHeight="1" x14ac:dyDescent="0.25">
      <c r="A335" s="120"/>
      <c r="B335" s="120"/>
      <c r="C335" s="120"/>
      <c r="D335" s="120"/>
      <c r="E335" s="120"/>
      <c r="F335" s="120"/>
      <c r="G335" s="223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</row>
    <row r="336" spans="1:23" ht="15.75" customHeight="1" x14ac:dyDescent="0.25">
      <c r="A336" s="120"/>
      <c r="B336" s="120"/>
      <c r="C336" s="120"/>
      <c r="D336" s="120"/>
      <c r="E336" s="120"/>
      <c r="F336" s="120"/>
      <c r="G336" s="223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</row>
    <row r="337" spans="1:23" ht="15.75" customHeight="1" x14ac:dyDescent="0.25">
      <c r="A337" s="120"/>
      <c r="B337" s="120"/>
      <c r="C337" s="120"/>
      <c r="D337" s="120"/>
      <c r="E337" s="120"/>
      <c r="F337" s="120"/>
      <c r="G337" s="223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</row>
    <row r="338" spans="1:23" ht="15.75" customHeight="1" x14ac:dyDescent="0.25">
      <c r="A338" s="120"/>
      <c r="B338" s="120"/>
      <c r="C338" s="120"/>
      <c r="D338" s="120"/>
      <c r="E338" s="120"/>
      <c r="F338" s="120"/>
      <c r="G338" s="223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</row>
    <row r="339" spans="1:23" ht="15.75" customHeight="1" x14ac:dyDescent="0.25">
      <c r="A339" s="120"/>
      <c r="B339" s="120"/>
      <c r="C339" s="120"/>
      <c r="D339" s="120"/>
      <c r="E339" s="120"/>
      <c r="F339" s="120"/>
      <c r="G339" s="223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</row>
    <row r="340" spans="1:23" ht="15.75" customHeight="1" x14ac:dyDescent="0.25">
      <c r="A340" s="120"/>
      <c r="B340" s="120"/>
      <c r="C340" s="120"/>
      <c r="D340" s="120"/>
      <c r="E340" s="120"/>
      <c r="F340" s="120"/>
      <c r="G340" s="223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</row>
    <row r="341" spans="1:23" ht="15.75" customHeight="1" x14ac:dyDescent="0.25">
      <c r="A341" s="120"/>
      <c r="B341" s="120"/>
      <c r="C341" s="120"/>
      <c r="D341" s="120"/>
      <c r="E341" s="120"/>
      <c r="F341" s="120"/>
      <c r="G341" s="223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</row>
    <row r="342" spans="1:23" ht="15.75" customHeight="1" x14ac:dyDescent="0.25">
      <c r="A342" s="120"/>
      <c r="B342" s="120"/>
      <c r="C342" s="120"/>
      <c r="D342" s="120"/>
      <c r="E342" s="120"/>
      <c r="F342" s="120"/>
      <c r="G342" s="223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</row>
    <row r="343" spans="1:23" ht="15.75" customHeight="1" x14ac:dyDescent="0.25">
      <c r="A343" s="120"/>
      <c r="B343" s="120"/>
      <c r="C343" s="120"/>
      <c r="D343" s="120"/>
      <c r="E343" s="120"/>
      <c r="F343" s="120"/>
      <c r="G343" s="223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</row>
    <row r="344" spans="1:23" ht="15.75" customHeight="1" x14ac:dyDescent="0.25">
      <c r="A344" s="120"/>
      <c r="B344" s="120"/>
      <c r="C344" s="120"/>
      <c r="D344" s="120"/>
      <c r="E344" s="120"/>
      <c r="F344" s="120"/>
      <c r="G344" s="223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</row>
    <row r="345" spans="1:23" ht="15.75" customHeight="1" x14ac:dyDescent="0.25">
      <c r="A345" s="120"/>
      <c r="B345" s="120"/>
      <c r="C345" s="120"/>
      <c r="D345" s="120"/>
      <c r="E345" s="120"/>
      <c r="F345" s="120"/>
      <c r="G345" s="223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</row>
    <row r="346" spans="1:23" ht="15.75" customHeight="1" x14ac:dyDescent="0.25">
      <c r="A346" s="120"/>
      <c r="B346" s="120"/>
      <c r="C346" s="120"/>
      <c r="D346" s="120"/>
      <c r="E346" s="120"/>
      <c r="F346" s="120"/>
      <c r="G346" s="223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</row>
    <row r="347" spans="1:23" ht="15.75" customHeight="1" x14ac:dyDescent="0.25">
      <c r="A347" s="120"/>
      <c r="B347" s="120"/>
      <c r="C347" s="120"/>
      <c r="D347" s="120"/>
      <c r="E347" s="120"/>
      <c r="F347" s="120"/>
      <c r="G347" s="223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</row>
    <row r="348" spans="1:23" ht="15.75" customHeight="1" x14ac:dyDescent="0.25">
      <c r="A348" s="120"/>
      <c r="B348" s="120"/>
      <c r="C348" s="120"/>
      <c r="D348" s="120"/>
      <c r="E348" s="120"/>
      <c r="F348" s="120"/>
      <c r="G348" s="223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</row>
    <row r="349" spans="1:23" ht="15.75" customHeight="1" x14ac:dyDescent="0.25">
      <c r="A349" s="120"/>
      <c r="B349" s="120"/>
      <c r="C349" s="120"/>
      <c r="D349" s="120"/>
      <c r="E349" s="120"/>
      <c r="F349" s="120"/>
      <c r="G349" s="223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</row>
    <row r="350" spans="1:23" ht="15.75" customHeight="1" x14ac:dyDescent="0.25">
      <c r="A350" s="120"/>
      <c r="B350" s="120"/>
      <c r="C350" s="120"/>
      <c r="D350" s="120"/>
      <c r="E350" s="120"/>
      <c r="F350" s="120"/>
      <c r="G350" s="223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</row>
    <row r="351" spans="1:23" ht="15.75" customHeight="1" x14ac:dyDescent="0.25">
      <c r="A351" s="120"/>
      <c r="B351" s="120"/>
      <c r="C351" s="120"/>
      <c r="D351" s="120"/>
      <c r="E351" s="120"/>
      <c r="F351" s="120"/>
      <c r="G351" s="223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</row>
    <row r="352" spans="1:23" ht="15.75" customHeight="1" x14ac:dyDescent="0.25">
      <c r="A352" s="120"/>
      <c r="B352" s="120"/>
      <c r="C352" s="120"/>
      <c r="D352" s="120"/>
      <c r="E352" s="120"/>
      <c r="F352" s="120"/>
      <c r="G352" s="223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</row>
    <row r="353" spans="1:23" ht="15.75" customHeight="1" x14ac:dyDescent="0.25">
      <c r="A353" s="120"/>
      <c r="B353" s="120"/>
      <c r="C353" s="120"/>
      <c r="D353" s="120"/>
      <c r="E353" s="120"/>
      <c r="F353" s="120"/>
      <c r="G353" s="223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</row>
    <row r="354" spans="1:23" ht="15.75" customHeight="1" x14ac:dyDescent="0.25">
      <c r="A354" s="120"/>
      <c r="B354" s="120"/>
      <c r="C354" s="120"/>
      <c r="D354" s="120"/>
      <c r="E354" s="120"/>
      <c r="F354" s="120"/>
      <c r="G354" s="223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</row>
    <row r="355" spans="1:23" ht="15.75" customHeight="1" x14ac:dyDescent="0.25">
      <c r="A355" s="120"/>
      <c r="B355" s="120"/>
      <c r="C355" s="120"/>
      <c r="D355" s="120"/>
      <c r="E355" s="120"/>
      <c r="F355" s="120"/>
      <c r="G355" s="223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</row>
    <row r="356" spans="1:23" ht="15.75" customHeight="1" x14ac:dyDescent="0.25">
      <c r="A356" s="120"/>
      <c r="B356" s="120"/>
      <c r="C356" s="120"/>
      <c r="D356" s="120"/>
      <c r="E356" s="120"/>
      <c r="F356" s="120"/>
      <c r="G356" s="223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</row>
    <row r="357" spans="1:23" ht="15.75" customHeight="1" x14ac:dyDescent="0.25">
      <c r="A357" s="120"/>
      <c r="B357" s="120"/>
      <c r="C357" s="120"/>
      <c r="D357" s="120"/>
      <c r="E357" s="120"/>
      <c r="F357" s="120"/>
      <c r="G357" s="223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</row>
    <row r="358" spans="1:23" ht="15.75" customHeight="1" x14ac:dyDescent="0.25">
      <c r="A358" s="120"/>
      <c r="B358" s="120"/>
      <c r="C358" s="120"/>
      <c r="D358" s="120"/>
      <c r="E358" s="120"/>
      <c r="F358" s="120"/>
      <c r="G358" s="223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</row>
    <row r="359" spans="1:23" ht="15.75" customHeight="1" x14ac:dyDescent="0.25">
      <c r="A359" s="120"/>
      <c r="B359" s="120"/>
      <c r="C359" s="120"/>
      <c r="D359" s="120"/>
      <c r="E359" s="120"/>
      <c r="F359" s="120"/>
      <c r="G359" s="223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</row>
    <row r="360" spans="1:23" ht="15.75" customHeight="1" x14ac:dyDescent="0.25">
      <c r="A360" s="120"/>
      <c r="B360" s="120"/>
      <c r="C360" s="120"/>
      <c r="D360" s="120"/>
      <c r="E360" s="120"/>
      <c r="F360" s="120"/>
      <c r="G360" s="223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</row>
    <row r="361" spans="1:23" ht="15.75" customHeight="1" x14ac:dyDescent="0.25">
      <c r="A361" s="120"/>
      <c r="B361" s="120"/>
      <c r="C361" s="120"/>
      <c r="D361" s="120"/>
      <c r="E361" s="120"/>
      <c r="F361" s="120"/>
      <c r="G361" s="223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</row>
    <row r="362" spans="1:23" ht="15.75" customHeight="1" x14ac:dyDescent="0.25">
      <c r="A362" s="120"/>
      <c r="B362" s="120"/>
      <c r="C362" s="120"/>
      <c r="D362" s="120"/>
      <c r="E362" s="120"/>
      <c r="F362" s="120"/>
      <c r="G362" s="223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</row>
    <row r="363" spans="1:23" ht="15.75" customHeight="1" x14ac:dyDescent="0.25">
      <c r="A363" s="120"/>
      <c r="B363" s="120"/>
      <c r="C363" s="120"/>
      <c r="D363" s="120"/>
      <c r="E363" s="120"/>
      <c r="F363" s="120"/>
      <c r="G363" s="223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</row>
    <row r="364" spans="1:23" ht="15.75" customHeight="1" x14ac:dyDescent="0.25">
      <c r="A364" s="120"/>
      <c r="B364" s="120"/>
      <c r="C364" s="120"/>
      <c r="D364" s="120"/>
      <c r="E364" s="120"/>
      <c r="F364" s="120"/>
      <c r="G364" s="223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</row>
    <row r="365" spans="1:23" ht="15.75" customHeight="1" x14ac:dyDescent="0.25">
      <c r="A365" s="120"/>
      <c r="B365" s="120"/>
      <c r="C365" s="120"/>
      <c r="D365" s="120"/>
      <c r="E365" s="120"/>
      <c r="F365" s="120"/>
      <c r="G365" s="223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</row>
    <row r="366" spans="1:23" ht="15.75" customHeight="1" x14ac:dyDescent="0.25">
      <c r="A366" s="120"/>
      <c r="B366" s="120"/>
      <c r="C366" s="120"/>
      <c r="D366" s="120"/>
      <c r="E366" s="120"/>
      <c r="F366" s="120"/>
      <c r="G366" s="223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</row>
    <row r="367" spans="1:23" ht="15.75" customHeight="1" x14ac:dyDescent="0.25">
      <c r="A367" s="120"/>
      <c r="B367" s="120"/>
      <c r="C367" s="120"/>
      <c r="D367" s="120"/>
      <c r="E367" s="120"/>
      <c r="F367" s="120"/>
      <c r="G367" s="223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</row>
    <row r="368" spans="1:23" ht="15.75" customHeight="1" x14ac:dyDescent="0.25">
      <c r="A368" s="120"/>
      <c r="B368" s="120"/>
      <c r="C368" s="120"/>
      <c r="D368" s="120"/>
      <c r="E368" s="120"/>
      <c r="F368" s="120"/>
      <c r="G368" s="223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</row>
    <row r="369" spans="1:23" ht="15.75" customHeight="1" x14ac:dyDescent="0.25">
      <c r="A369" s="120"/>
      <c r="B369" s="120"/>
      <c r="C369" s="120"/>
      <c r="D369" s="120"/>
      <c r="E369" s="120"/>
      <c r="F369" s="120"/>
      <c r="G369" s="223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</row>
    <row r="370" spans="1:23" ht="15.75" customHeight="1" x14ac:dyDescent="0.25">
      <c r="A370" s="120"/>
      <c r="B370" s="120"/>
      <c r="C370" s="120"/>
      <c r="D370" s="120"/>
      <c r="E370" s="120"/>
      <c r="F370" s="120"/>
      <c r="G370" s="223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</row>
    <row r="371" spans="1:23" ht="15.75" customHeight="1" x14ac:dyDescent="0.25">
      <c r="A371" s="120"/>
      <c r="B371" s="120"/>
      <c r="C371" s="120"/>
      <c r="D371" s="120"/>
      <c r="E371" s="120"/>
      <c r="F371" s="120"/>
      <c r="G371" s="223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</row>
    <row r="372" spans="1:23" ht="15.75" customHeight="1" x14ac:dyDescent="0.25">
      <c r="A372" s="120"/>
      <c r="B372" s="120"/>
      <c r="C372" s="120"/>
      <c r="D372" s="120"/>
      <c r="E372" s="120"/>
      <c r="F372" s="120"/>
      <c r="G372" s="223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</row>
    <row r="373" spans="1:23" ht="15.75" customHeight="1" x14ac:dyDescent="0.25">
      <c r="A373" s="120"/>
      <c r="B373" s="120"/>
      <c r="C373" s="120"/>
      <c r="D373" s="120"/>
      <c r="E373" s="120"/>
      <c r="F373" s="120"/>
      <c r="G373" s="223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</row>
    <row r="374" spans="1:23" ht="15.75" customHeight="1" x14ac:dyDescent="0.25">
      <c r="A374" s="120"/>
      <c r="B374" s="120"/>
      <c r="C374" s="120"/>
      <c r="D374" s="120"/>
      <c r="E374" s="120"/>
      <c r="F374" s="120"/>
      <c r="G374" s="223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</row>
    <row r="375" spans="1:23" ht="15.75" customHeight="1" x14ac:dyDescent="0.25">
      <c r="A375" s="120"/>
      <c r="B375" s="120"/>
      <c r="C375" s="120"/>
      <c r="D375" s="120"/>
      <c r="E375" s="120"/>
      <c r="F375" s="120"/>
      <c r="G375" s="223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</row>
    <row r="376" spans="1:23" ht="15.75" customHeight="1" x14ac:dyDescent="0.25">
      <c r="A376" s="120"/>
      <c r="B376" s="120"/>
      <c r="C376" s="120"/>
      <c r="D376" s="120"/>
      <c r="E376" s="120"/>
      <c r="F376" s="120"/>
      <c r="G376" s="223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</row>
    <row r="377" spans="1:23" ht="15.75" customHeight="1" x14ac:dyDescent="0.25">
      <c r="A377" s="120"/>
      <c r="B377" s="120"/>
      <c r="C377" s="120"/>
      <c r="D377" s="120"/>
      <c r="E377" s="120"/>
      <c r="F377" s="120"/>
      <c r="G377" s="223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</row>
    <row r="378" spans="1:23" ht="15.75" customHeight="1" x14ac:dyDescent="0.25">
      <c r="A378" s="120"/>
      <c r="B378" s="120"/>
      <c r="C378" s="120"/>
      <c r="D378" s="120"/>
      <c r="E378" s="120"/>
      <c r="F378" s="120"/>
      <c r="G378" s="223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</row>
    <row r="379" spans="1:23" ht="15.75" customHeight="1" x14ac:dyDescent="0.25">
      <c r="A379" s="120"/>
      <c r="B379" s="120"/>
      <c r="C379" s="120"/>
      <c r="D379" s="120"/>
      <c r="E379" s="120"/>
      <c r="F379" s="120"/>
      <c r="G379" s="223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</row>
    <row r="380" spans="1:23" ht="15.75" customHeight="1" x14ac:dyDescent="0.25">
      <c r="A380" s="120"/>
      <c r="B380" s="120"/>
      <c r="C380" s="120"/>
      <c r="D380" s="120"/>
      <c r="E380" s="120"/>
      <c r="F380" s="120"/>
      <c r="G380" s="223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</row>
    <row r="381" spans="1:23" ht="15.75" customHeight="1" x14ac:dyDescent="0.25">
      <c r="A381" s="120"/>
      <c r="B381" s="120"/>
      <c r="C381" s="120"/>
      <c r="D381" s="120"/>
      <c r="E381" s="120"/>
      <c r="F381" s="120"/>
      <c r="G381" s="223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</row>
    <row r="382" spans="1:23" ht="15.75" customHeight="1" x14ac:dyDescent="0.25">
      <c r="A382" s="120"/>
      <c r="B382" s="120"/>
      <c r="C382" s="120"/>
      <c r="D382" s="120"/>
      <c r="E382" s="120"/>
      <c r="F382" s="120"/>
      <c r="G382" s="223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</row>
    <row r="383" spans="1:23" ht="15.75" customHeight="1" x14ac:dyDescent="0.25">
      <c r="A383" s="120"/>
      <c r="B383" s="120"/>
      <c r="C383" s="120"/>
      <c r="D383" s="120"/>
      <c r="E383" s="120"/>
      <c r="F383" s="120"/>
      <c r="G383" s="223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</row>
    <row r="384" spans="1:23" ht="15.75" customHeight="1" x14ac:dyDescent="0.25">
      <c r="A384" s="120"/>
      <c r="B384" s="120"/>
      <c r="C384" s="120"/>
      <c r="D384" s="120"/>
      <c r="E384" s="120"/>
      <c r="F384" s="120"/>
      <c r="G384" s="223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</row>
    <row r="385" spans="1:23" ht="15.75" customHeight="1" x14ac:dyDescent="0.25">
      <c r="A385" s="120"/>
      <c r="B385" s="120"/>
      <c r="C385" s="120"/>
      <c r="D385" s="120"/>
      <c r="E385" s="120"/>
      <c r="F385" s="120"/>
      <c r="G385" s="223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</row>
    <row r="386" spans="1:23" ht="15.75" customHeight="1" x14ac:dyDescent="0.25">
      <c r="A386" s="120"/>
      <c r="B386" s="120"/>
      <c r="C386" s="120"/>
      <c r="D386" s="120"/>
      <c r="E386" s="120"/>
      <c r="F386" s="120"/>
      <c r="G386" s="223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</row>
    <row r="387" spans="1:23" ht="15.75" customHeight="1" x14ac:dyDescent="0.25">
      <c r="A387" s="120"/>
      <c r="B387" s="120"/>
      <c r="C387" s="120"/>
      <c r="D387" s="120"/>
      <c r="E387" s="120"/>
      <c r="F387" s="120"/>
      <c r="G387" s="223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</row>
    <row r="388" spans="1:23" ht="15.75" customHeight="1" x14ac:dyDescent="0.25">
      <c r="A388" s="120"/>
      <c r="B388" s="120"/>
      <c r="C388" s="120"/>
      <c r="D388" s="120"/>
      <c r="E388" s="120"/>
      <c r="F388" s="120"/>
      <c r="G388" s="223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</row>
    <row r="389" spans="1:23" ht="15.75" customHeight="1" x14ac:dyDescent="0.25">
      <c r="A389" s="120"/>
      <c r="B389" s="120"/>
      <c r="C389" s="120"/>
      <c r="D389" s="120"/>
      <c r="E389" s="120"/>
      <c r="F389" s="120"/>
      <c r="G389" s="223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</row>
    <row r="390" spans="1:23" ht="15.75" customHeight="1" x14ac:dyDescent="0.25">
      <c r="A390" s="120"/>
      <c r="B390" s="120"/>
      <c r="C390" s="120"/>
      <c r="D390" s="120"/>
      <c r="E390" s="120"/>
      <c r="F390" s="120"/>
      <c r="G390" s="223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</row>
    <row r="391" spans="1:23" ht="15.75" customHeight="1" x14ac:dyDescent="0.25">
      <c r="A391" s="120"/>
      <c r="B391" s="120"/>
      <c r="C391" s="120"/>
      <c r="D391" s="120"/>
      <c r="E391" s="120"/>
      <c r="F391" s="120"/>
      <c r="G391" s="223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</row>
    <row r="392" spans="1:23" ht="15.75" customHeight="1" x14ac:dyDescent="0.25">
      <c r="A392" s="120"/>
      <c r="B392" s="120"/>
      <c r="C392" s="120"/>
      <c r="D392" s="120"/>
      <c r="E392" s="120"/>
      <c r="F392" s="120"/>
      <c r="G392" s="223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</row>
    <row r="393" spans="1:23" ht="15.75" customHeight="1" x14ac:dyDescent="0.25">
      <c r="A393" s="120"/>
      <c r="B393" s="120"/>
      <c r="C393" s="120"/>
      <c r="D393" s="120"/>
      <c r="E393" s="120"/>
      <c r="F393" s="120"/>
      <c r="G393" s="223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</row>
    <row r="394" spans="1:23" ht="15.75" customHeight="1" x14ac:dyDescent="0.25">
      <c r="A394" s="120"/>
      <c r="B394" s="120"/>
      <c r="C394" s="120"/>
      <c r="D394" s="120"/>
      <c r="E394" s="120"/>
      <c r="F394" s="120"/>
      <c r="G394" s="223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</row>
    <row r="395" spans="1:23" ht="15.75" customHeight="1" x14ac:dyDescent="0.25">
      <c r="A395" s="120"/>
      <c r="B395" s="120"/>
      <c r="C395" s="120"/>
      <c r="D395" s="120"/>
      <c r="E395" s="120"/>
      <c r="F395" s="120"/>
      <c r="G395" s="223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</row>
    <row r="396" spans="1:23" ht="15.75" customHeight="1" x14ac:dyDescent="0.25">
      <c r="A396" s="120"/>
      <c r="B396" s="120"/>
      <c r="C396" s="120"/>
      <c r="D396" s="120"/>
      <c r="E396" s="120"/>
      <c r="F396" s="120"/>
      <c r="G396" s="223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</row>
    <row r="397" spans="1:23" ht="15.75" customHeight="1" x14ac:dyDescent="0.25">
      <c r="A397" s="120"/>
      <c r="B397" s="120"/>
      <c r="C397" s="120"/>
      <c r="D397" s="120"/>
      <c r="E397" s="120"/>
      <c r="F397" s="120"/>
      <c r="G397" s="223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</row>
    <row r="398" spans="1:23" ht="15.75" customHeight="1" x14ac:dyDescent="0.25">
      <c r="A398" s="120"/>
      <c r="B398" s="120"/>
      <c r="C398" s="120"/>
      <c r="D398" s="120"/>
      <c r="E398" s="120"/>
      <c r="F398" s="120"/>
      <c r="G398" s="223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</row>
    <row r="399" spans="1:23" ht="15.75" customHeight="1" x14ac:dyDescent="0.25">
      <c r="A399" s="120"/>
      <c r="B399" s="120"/>
      <c r="C399" s="120"/>
      <c r="D399" s="120"/>
      <c r="E399" s="120"/>
      <c r="F399" s="120"/>
      <c r="G399" s="223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</row>
    <row r="400" spans="1:23" ht="15.75" customHeight="1" x14ac:dyDescent="0.25">
      <c r="A400" s="120"/>
      <c r="B400" s="120"/>
      <c r="C400" s="120"/>
      <c r="D400" s="120"/>
      <c r="E400" s="120"/>
      <c r="F400" s="120"/>
      <c r="G400" s="223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</row>
    <row r="401" spans="1:23" ht="15.75" customHeight="1" x14ac:dyDescent="0.25">
      <c r="A401" s="120"/>
      <c r="B401" s="120"/>
      <c r="C401" s="120"/>
      <c r="D401" s="120"/>
      <c r="E401" s="120"/>
      <c r="F401" s="120"/>
      <c r="G401" s="223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</row>
    <row r="402" spans="1:23" ht="15.75" customHeight="1" x14ac:dyDescent="0.25">
      <c r="A402" s="120"/>
      <c r="B402" s="120"/>
      <c r="C402" s="120"/>
      <c r="D402" s="120"/>
      <c r="E402" s="120"/>
      <c r="F402" s="120"/>
      <c r="G402" s="223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</row>
    <row r="403" spans="1:23" ht="15.75" customHeight="1" x14ac:dyDescent="0.25">
      <c r="A403" s="120"/>
      <c r="B403" s="120"/>
      <c r="C403" s="120"/>
      <c r="D403" s="120"/>
      <c r="E403" s="120"/>
      <c r="F403" s="120"/>
      <c r="G403" s="223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</row>
    <row r="404" spans="1:23" ht="15.75" customHeight="1" x14ac:dyDescent="0.25">
      <c r="A404" s="120"/>
      <c r="B404" s="120"/>
      <c r="C404" s="120"/>
      <c r="D404" s="120"/>
      <c r="E404" s="120"/>
      <c r="F404" s="120"/>
      <c r="G404" s="223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</row>
    <row r="405" spans="1:23" ht="15.75" customHeight="1" x14ac:dyDescent="0.25">
      <c r="A405" s="120"/>
      <c r="B405" s="120"/>
      <c r="C405" s="120"/>
      <c r="D405" s="120"/>
      <c r="E405" s="120"/>
      <c r="F405" s="120"/>
      <c r="G405" s="223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</row>
    <row r="406" spans="1:23" ht="15.75" customHeight="1" x14ac:dyDescent="0.25">
      <c r="A406" s="120"/>
      <c r="B406" s="120"/>
      <c r="C406" s="120"/>
      <c r="D406" s="120"/>
      <c r="E406" s="120"/>
      <c r="F406" s="120"/>
      <c r="G406" s="223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</row>
    <row r="407" spans="1:23" ht="15.75" customHeight="1" x14ac:dyDescent="0.25">
      <c r="A407" s="120"/>
      <c r="B407" s="120"/>
      <c r="C407" s="120"/>
      <c r="D407" s="120"/>
      <c r="E407" s="120"/>
      <c r="F407" s="120"/>
      <c r="G407" s="223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</row>
    <row r="408" spans="1:23" ht="15.75" customHeight="1" x14ac:dyDescent="0.25">
      <c r="A408" s="120"/>
      <c r="B408" s="120"/>
      <c r="C408" s="120"/>
      <c r="D408" s="120"/>
      <c r="E408" s="120"/>
      <c r="F408" s="120"/>
      <c r="G408" s="223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</row>
    <row r="409" spans="1:23" ht="15.75" customHeight="1" x14ac:dyDescent="0.25">
      <c r="A409" s="120"/>
      <c r="B409" s="120"/>
      <c r="C409" s="120"/>
      <c r="D409" s="120"/>
      <c r="E409" s="120"/>
      <c r="F409" s="120"/>
      <c r="G409" s="223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</row>
    <row r="410" spans="1:23" ht="15.75" customHeight="1" x14ac:dyDescent="0.25">
      <c r="A410" s="120"/>
      <c r="B410" s="120"/>
      <c r="C410" s="120"/>
      <c r="D410" s="120"/>
      <c r="E410" s="120"/>
      <c r="F410" s="120"/>
      <c r="G410" s="223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</row>
    <row r="411" spans="1:23" ht="15.75" customHeight="1" x14ac:dyDescent="0.25">
      <c r="A411" s="120"/>
      <c r="B411" s="120"/>
      <c r="C411" s="120"/>
      <c r="D411" s="120"/>
      <c r="E411" s="120"/>
      <c r="F411" s="120"/>
      <c r="G411" s="223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</row>
    <row r="412" spans="1:23" ht="15.75" customHeight="1" x14ac:dyDescent="0.25">
      <c r="A412" s="120"/>
      <c r="B412" s="120"/>
      <c r="C412" s="120"/>
      <c r="D412" s="120"/>
      <c r="E412" s="120"/>
      <c r="F412" s="120"/>
      <c r="G412" s="223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</row>
    <row r="413" spans="1:23" ht="15.75" customHeight="1" x14ac:dyDescent="0.25">
      <c r="A413" s="120"/>
      <c r="B413" s="120"/>
      <c r="C413" s="120"/>
      <c r="D413" s="120"/>
      <c r="E413" s="120"/>
      <c r="F413" s="120"/>
      <c r="G413" s="223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</row>
    <row r="414" spans="1:23" ht="15.75" customHeight="1" x14ac:dyDescent="0.25">
      <c r="A414" s="120"/>
      <c r="B414" s="120"/>
      <c r="C414" s="120"/>
      <c r="D414" s="120"/>
      <c r="E414" s="120"/>
      <c r="F414" s="120"/>
      <c r="G414" s="223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</row>
    <row r="415" spans="1:23" ht="15.75" customHeight="1" x14ac:dyDescent="0.25">
      <c r="A415" s="120"/>
      <c r="B415" s="120"/>
      <c r="C415" s="120"/>
      <c r="D415" s="120"/>
      <c r="E415" s="120"/>
      <c r="F415" s="120"/>
      <c r="G415" s="223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</row>
    <row r="416" spans="1:23" ht="15.75" customHeight="1" x14ac:dyDescent="0.25">
      <c r="A416" s="120"/>
      <c r="B416" s="120"/>
      <c r="C416" s="120"/>
      <c r="D416" s="120"/>
      <c r="E416" s="120"/>
      <c r="F416" s="120"/>
      <c r="G416" s="223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</row>
    <row r="417" spans="1:23" ht="15.75" customHeight="1" x14ac:dyDescent="0.25">
      <c r="A417" s="120"/>
      <c r="B417" s="120"/>
      <c r="C417" s="120"/>
      <c r="D417" s="120"/>
      <c r="E417" s="120"/>
      <c r="F417" s="120"/>
      <c r="G417" s="223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</row>
    <row r="418" spans="1:23" ht="15.75" customHeight="1" x14ac:dyDescent="0.25">
      <c r="A418" s="120"/>
      <c r="B418" s="120"/>
      <c r="C418" s="120"/>
      <c r="D418" s="120"/>
      <c r="E418" s="120"/>
      <c r="F418" s="120"/>
      <c r="G418" s="223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</row>
    <row r="419" spans="1:23" ht="15.75" customHeight="1" x14ac:dyDescent="0.25">
      <c r="A419" s="120"/>
      <c r="B419" s="120"/>
      <c r="C419" s="120"/>
      <c r="D419" s="120"/>
      <c r="E419" s="120"/>
      <c r="F419" s="120"/>
      <c r="G419" s="223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</row>
    <row r="420" spans="1:23" ht="15.75" customHeight="1" x14ac:dyDescent="0.25">
      <c r="A420" s="120"/>
      <c r="B420" s="120"/>
      <c r="C420" s="120"/>
      <c r="D420" s="120"/>
      <c r="E420" s="120"/>
      <c r="F420" s="120"/>
      <c r="G420" s="223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</row>
    <row r="421" spans="1:23" ht="15.75" customHeight="1" x14ac:dyDescent="0.25">
      <c r="A421" s="120"/>
      <c r="B421" s="120"/>
      <c r="C421" s="120"/>
      <c r="D421" s="120"/>
      <c r="E421" s="120"/>
      <c r="F421" s="120"/>
      <c r="G421" s="223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</row>
    <row r="422" spans="1:23" ht="15.75" customHeight="1" x14ac:dyDescent="0.25">
      <c r="A422" s="120"/>
      <c r="B422" s="120"/>
      <c r="C422" s="120"/>
      <c r="D422" s="120"/>
      <c r="E422" s="120"/>
      <c r="F422" s="120"/>
      <c r="G422" s="223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</row>
    <row r="423" spans="1:23" ht="15.75" customHeight="1" x14ac:dyDescent="0.25">
      <c r="A423" s="120"/>
      <c r="B423" s="120"/>
      <c r="C423" s="120"/>
      <c r="D423" s="120"/>
      <c r="E423" s="120"/>
      <c r="F423" s="120"/>
      <c r="G423" s="223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</row>
    <row r="424" spans="1:23" ht="15.75" customHeight="1" x14ac:dyDescent="0.25">
      <c r="A424" s="120"/>
      <c r="B424" s="120"/>
      <c r="C424" s="120"/>
      <c r="D424" s="120"/>
      <c r="E424" s="120"/>
      <c r="F424" s="120"/>
      <c r="G424" s="223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</row>
    <row r="425" spans="1:23" ht="15.75" customHeight="1" x14ac:dyDescent="0.25">
      <c r="A425" s="120"/>
      <c r="B425" s="120"/>
      <c r="C425" s="120"/>
      <c r="D425" s="120"/>
      <c r="E425" s="120"/>
      <c r="F425" s="120"/>
      <c r="G425" s="223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</row>
    <row r="426" spans="1:23" ht="15.75" customHeight="1" x14ac:dyDescent="0.25">
      <c r="A426" s="120"/>
      <c r="B426" s="120"/>
      <c r="C426" s="120"/>
      <c r="D426" s="120"/>
      <c r="E426" s="120"/>
      <c r="F426" s="120"/>
      <c r="G426" s="223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</row>
    <row r="427" spans="1:23" ht="15.75" customHeight="1" x14ac:dyDescent="0.25">
      <c r="A427" s="120"/>
      <c r="B427" s="120"/>
      <c r="C427" s="120"/>
      <c r="D427" s="120"/>
      <c r="E427" s="120"/>
      <c r="F427" s="120"/>
      <c r="G427" s="223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</row>
    <row r="428" spans="1:23" ht="15.75" customHeight="1" x14ac:dyDescent="0.25">
      <c r="A428" s="120"/>
      <c r="B428" s="120"/>
      <c r="C428" s="120"/>
      <c r="D428" s="120"/>
      <c r="E428" s="120"/>
      <c r="F428" s="120"/>
      <c r="G428" s="223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</row>
    <row r="429" spans="1:23" ht="15.75" customHeight="1" x14ac:dyDescent="0.25">
      <c r="A429" s="120"/>
      <c r="B429" s="120"/>
      <c r="C429" s="120"/>
      <c r="D429" s="120"/>
      <c r="E429" s="120"/>
      <c r="F429" s="120"/>
      <c r="G429" s="223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</row>
    <row r="430" spans="1:23" ht="15.75" customHeight="1" x14ac:dyDescent="0.25">
      <c r="A430" s="120"/>
      <c r="B430" s="120"/>
      <c r="C430" s="120"/>
      <c r="D430" s="120"/>
      <c r="E430" s="120"/>
      <c r="F430" s="120"/>
      <c r="G430" s="223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</row>
    <row r="431" spans="1:23" ht="15.75" customHeight="1" x14ac:dyDescent="0.25">
      <c r="A431" s="120"/>
      <c r="B431" s="120"/>
      <c r="C431" s="120"/>
      <c r="D431" s="120"/>
      <c r="E431" s="120"/>
      <c r="F431" s="120"/>
      <c r="G431" s="223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</row>
    <row r="432" spans="1:23" ht="15.75" customHeight="1" x14ac:dyDescent="0.25">
      <c r="A432" s="120"/>
      <c r="B432" s="120"/>
      <c r="C432" s="120"/>
      <c r="D432" s="120"/>
      <c r="E432" s="120"/>
      <c r="F432" s="120"/>
      <c r="G432" s="223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</row>
    <row r="433" spans="1:23" ht="15.75" customHeight="1" x14ac:dyDescent="0.25">
      <c r="A433" s="120"/>
      <c r="B433" s="120"/>
      <c r="C433" s="120"/>
      <c r="D433" s="120"/>
      <c r="E433" s="120"/>
      <c r="F433" s="120"/>
      <c r="G433" s="223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</row>
    <row r="434" spans="1:23" ht="15.75" customHeight="1" x14ac:dyDescent="0.25">
      <c r="A434" s="120"/>
      <c r="B434" s="120"/>
      <c r="C434" s="120"/>
      <c r="D434" s="120"/>
      <c r="E434" s="120"/>
      <c r="F434" s="120"/>
      <c r="G434" s="223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</row>
    <row r="435" spans="1:23" ht="15.75" customHeight="1" x14ac:dyDescent="0.25">
      <c r="A435" s="120"/>
      <c r="B435" s="120"/>
      <c r="C435" s="120"/>
      <c r="D435" s="120"/>
      <c r="E435" s="120"/>
      <c r="F435" s="120"/>
      <c r="G435" s="223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</row>
    <row r="436" spans="1:23" ht="15.75" customHeight="1" x14ac:dyDescent="0.25">
      <c r="A436" s="120"/>
      <c r="B436" s="120"/>
      <c r="C436" s="120"/>
      <c r="D436" s="120"/>
      <c r="E436" s="120"/>
      <c r="F436" s="120"/>
      <c r="G436" s="223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</row>
    <row r="437" spans="1:23" ht="15.75" customHeight="1" x14ac:dyDescent="0.25">
      <c r="A437" s="120"/>
      <c r="B437" s="120"/>
      <c r="C437" s="120"/>
      <c r="D437" s="120"/>
      <c r="E437" s="120"/>
      <c r="F437" s="120"/>
      <c r="G437" s="223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</row>
    <row r="438" spans="1:23" ht="15.75" customHeight="1" x14ac:dyDescent="0.25">
      <c r="A438" s="120"/>
      <c r="B438" s="120"/>
      <c r="C438" s="120"/>
      <c r="D438" s="120"/>
      <c r="E438" s="120"/>
      <c r="F438" s="120"/>
      <c r="G438" s="223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</row>
    <row r="439" spans="1:23" ht="15.75" customHeight="1" x14ac:dyDescent="0.25">
      <c r="A439" s="120"/>
      <c r="B439" s="120"/>
      <c r="C439" s="120"/>
      <c r="D439" s="120"/>
      <c r="E439" s="120"/>
      <c r="F439" s="120"/>
      <c r="G439" s="223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</row>
    <row r="440" spans="1:23" ht="15.75" customHeight="1" x14ac:dyDescent="0.25">
      <c r="A440" s="120"/>
      <c r="B440" s="120"/>
      <c r="C440" s="120"/>
      <c r="D440" s="120"/>
      <c r="E440" s="120"/>
      <c r="F440" s="120"/>
      <c r="G440" s="223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</row>
    <row r="441" spans="1:23" ht="15.75" customHeight="1" x14ac:dyDescent="0.25">
      <c r="A441" s="120"/>
      <c r="B441" s="120"/>
      <c r="C441" s="120"/>
      <c r="D441" s="120"/>
      <c r="E441" s="120"/>
      <c r="F441" s="120"/>
      <c r="G441" s="223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</row>
    <row r="442" spans="1:23" ht="15.75" customHeight="1" x14ac:dyDescent="0.25">
      <c r="A442" s="120"/>
      <c r="B442" s="120"/>
      <c r="C442" s="120"/>
      <c r="D442" s="120"/>
      <c r="E442" s="120"/>
      <c r="F442" s="120"/>
      <c r="G442" s="223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</row>
    <row r="443" spans="1:23" ht="15.75" customHeight="1" x14ac:dyDescent="0.25">
      <c r="A443" s="120"/>
      <c r="B443" s="120"/>
      <c r="C443" s="120"/>
      <c r="D443" s="120"/>
      <c r="E443" s="120"/>
      <c r="F443" s="120"/>
      <c r="G443" s="223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</row>
    <row r="444" spans="1:23" ht="15.75" customHeight="1" x14ac:dyDescent="0.25">
      <c r="A444" s="120"/>
      <c r="B444" s="120"/>
      <c r="C444" s="120"/>
      <c r="D444" s="120"/>
      <c r="E444" s="120"/>
      <c r="F444" s="120"/>
      <c r="G444" s="223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</row>
    <row r="445" spans="1:23" ht="15.75" customHeight="1" x14ac:dyDescent="0.25">
      <c r="A445" s="120"/>
      <c r="B445" s="120"/>
      <c r="C445" s="120"/>
      <c r="D445" s="120"/>
      <c r="E445" s="120"/>
      <c r="F445" s="120"/>
      <c r="G445" s="223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</row>
    <row r="446" spans="1:23" ht="15.75" customHeight="1" x14ac:dyDescent="0.25">
      <c r="A446" s="120"/>
      <c r="B446" s="120"/>
      <c r="C446" s="120"/>
      <c r="D446" s="120"/>
      <c r="E446" s="120"/>
      <c r="F446" s="120"/>
      <c r="G446" s="223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</row>
    <row r="447" spans="1:23" ht="15.75" customHeight="1" x14ac:dyDescent="0.25">
      <c r="A447" s="120"/>
      <c r="B447" s="120"/>
      <c r="C447" s="120"/>
      <c r="D447" s="120"/>
      <c r="E447" s="120"/>
      <c r="F447" s="120"/>
      <c r="G447" s="223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</row>
    <row r="448" spans="1:23" ht="15.75" customHeight="1" x14ac:dyDescent="0.25">
      <c r="A448" s="120"/>
      <c r="B448" s="120"/>
      <c r="C448" s="120"/>
      <c r="D448" s="120"/>
      <c r="E448" s="120"/>
      <c r="F448" s="120"/>
      <c r="G448" s="223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</row>
    <row r="449" spans="1:23" ht="15.75" customHeight="1" x14ac:dyDescent="0.25">
      <c r="A449" s="120"/>
      <c r="B449" s="120"/>
      <c r="C449" s="120"/>
      <c r="D449" s="120"/>
      <c r="E449" s="120"/>
      <c r="F449" s="120"/>
      <c r="G449" s="223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</row>
    <row r="450" spans="1:23" ht="15.75" customHeight="1" x14ac:dyDescent="0.25">
      <c r="A450" s="120"/>
      <c r="B450" s="120"/>
      <c r="C450" s="120"/>
      <c r="D450" s="120"/>
      <c r="E450" s="120"/>
      <c r="F450" s="120"/>
      <c r="G450" s="223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</row>
    <row r="451" spans="1:23" ht="15.75" customHeight="1" x14ac:dyDescent="0.25">
      <c r="A451" s="120"/>
      <c r="B451" s="120"/>
      <c r="C451" s="120"/>
      <c r="D451" s="120"/>
      <c r="E451" s="120"/>
      <c r="F451" s="120"/>
      <c r="G451" s="223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</row>
    <row r="452" spans="1:23" ht="15.75" customHeight="1" x14ac:dyDescent="0.25">
      <c r="A452" s="120"/>
      <c r="B452" s="120"/>
      <c r="C452" s="120"/>
      <c r="D452" s="120"/>
      <c r="E452" s="120"/>
      <c r="F452" s="120"/>
      <c r="G452" s="223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</row>
    <row r="453" spans="1:23" ht="15.75" customHeight="1" x14ac:dyDescent="0.25">
      <c r="A453" s="120"/>
      <c r="B453" s="120"/>
      <c r="C453" s="120"/>
      <c r="D453" s="120"/>
      <c r="E453" s="120"/>
      <c r="F453" s="120"/>
      <c r="G453" s="223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</row>
    <row r="454" spans="1:23" ht="15.75" customHeight="1" x14ac:dyDescent="0.25">
      <c r="A454" s="120"/>
      <c r="B454" s="120"/>
      <c r="C454" s="120"/>
      <c r="D454" s="120"/>
      <c r="E454" s="120"/>
      <c r="F454" s="120"/>
      <c r="G454" s="223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</row>
    <row r="455" spans="1:23" ht="15.75" customHeight="1" x14ac:dyDescent="0.25">
      <c r="A455" s="120"/>
      <c r="B455" s="120"/>
      <c r="C455" s="120"/>
      <c r="D455" s="120"/>
      <c r="E455" s="120"/>
      <c r="F455" s="120"/>
      <c r="G455" s="223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</row>
    <row r="456" spans="1:23" ht="15.75" customHeight="1" x14ac:dyDescent="0.25">
      <c r="A456" s="120"/>
      <c r="B456" s="120"/>
      <c r="C456" s="120"/>
      <c r="D456" s="120"/>
      <c r="E456" s="120"/>
      <c r="F456" s="120"/>
      <c r="G456" s="223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</row>
    <row r="457" spans="1:23" ht="15.75" customHeight="1" x14ac:dyDescent="0.25">
      <c r="A457" s="120"/>
      <c r="B457" s="120"/>
      <c r="C457" s="120"/>
      <c r="D457" s="120"/>
      <c r="E457" s="120"/>
      <c r="F457" s="120"/>
      <c r="G457" s="223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</row>
    <row r="458" spans="1:23" ht="15.75" customHeight="1" x14ac:dyDescent="0.25">
      <c r="A458" s="120"/>
      <c r="B458" s="120"/>
      <c r="C458" s="120"/>
      <c r="D458" s="120"/>
      <c r="E458" s="120"/>
      <c r="F458" s="120"/>
      <c r="G458" s="223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</row>
    <row r="459" spans="1:23" ht="15.75" customHeight="1" x14ac:dyDescent="0.25">
      <c r="A459" s="120"/>
      <c r="B459" s="120"/>
      <c r="C459" s="120"/>
      <c r="D459" s="120"/>
      <c r="E459" s="120"/>
      <c r="F459" s="120"/>
      <c r="G459" s="223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</row>
    <row r="460" spans="1:23" ht="15.75" customHeight="1" x14ac:dyDescent="0.25">
      <c r="A460" s="120"/>
      <c r="B460" s="120"/>
      <c r="C460" s="120"/>
      <c r="D460" s="120"/>
      <c r="E460" s="120"/>
      <c r="F460" s="120"/>
      <c r="G460" s="223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</row>
    <row r="461" spans="1:23" ht="15.75" customHeight="1" x14ac:dyDescent="0.25">
      <c r="A461" s="120"/>
      <c r="B461" s="120"/>
      <c r="C461" s="120"/>
      <c r="D461" s="120"/>
      <c r="E461" s="120"/>
      <c r="F461" s="120"/>
      <c r="G461" s="223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</row>
    <row r="462" spans="1:23" ht="15.75" customHeight="1" x14ac:dyDescent="0.25">
      <c r="A462" s="120"/>
      <c r="B462" s="120"/>
      <c r="C462" s="120"/>
      <c r="D462" s="120"/>
      <c r="E462" s="120"/>
      <c r="F462" s="120"/>
      <c r="G462" s="223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</row>
    <row r="463" spans="1:23" ht="15.75" customHeight="1" x14ac:dyDescent="0.25">
      <c r="A463" s="120"/>
      <c r="B463" s="120"/>
      <c r="C463" s="120"/>
      <c r="D463" s="120"/>
      <c r="E463" s="120"/>
      <c r="F463" s="120"/>
      <c r="G463" s="223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</row>
    <row r="464" spans="1:23" ht="15.75" customHeight="1" x14ac:dyDescent="0.25">
      <c r="A464" s="120"/>
      <c r="B464" s="120"/>
      <c r="C464" s="120"/>
      <c r="D464" s="120"/>
      <c r="E464" s="120"/>
      <c r="F464" s="120"/>
      <c r="G464" s="223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</row>
    <row r="465" spans="1:23" ht="15.75" customHeight="1" x14ac:dyDescent="0.25">
      <c r="A465" s="120"/>
      <c r="B465" s="120"/>
      <c r="C465" s="120"/>
      <c r="D465" s="120"/>
      <c r="E465" s="120"/>
      <c r="F465" s="120"/>
      <c r="G465" s="223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</row>
    <row r="466" spans="1:23" ht="15.75" customHeight="1" x14ac:dyDescent="0.25">
      <c r="A466" s="120"/>
      <c r="B466" s="120"/>
      <c r="C466" s="120"/>
      <c r="D466" s="120"/>
      <c r="E466" s="120"/>
      <c r="F466" s="120"/>
      <c r="G466" s="223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</row>
    <row r="467" spans="1:23" ht="15.75" customHeight="1" x14ac:dyDescent="0.25">
      <c r="A467" s="120"/>
      <c r="B467" s="120"/>
      <c r="C467" s="120"/>
      <c r="D467" s="120"/>
      <c r="E467" s="120"/>
      <c r="F467" s="120"/>
      <c r="G467" s="223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</row>
    <row r="468" spans="1:23" ht="15.75" customHeight="1" x14ac:dyDescent="0.25">
      <c r="A468" s="120"/>
      <c r="B468" s="120"/>
      <c r="C468" s="120"/>
      <c r="D468" s="120"/>
      <c r="E468" s="120"/>
      <c r="F468" s="120"/>
      <c r="G468" s="223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</row>
    <row r="469" spans="1:23" ht="15.75" customHeight="1" x14ac:dyDescent="0.25">
      <c r="A469" s="120"/>
      <c r="B469" s="120"/>
      <c r="C469" s="120"/>
      <c r="D469" s="120"/>
      <c r="E469" s="120"/>
      <c r="F469" s="120"/>
      <c r="G469" s="223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</row>
    <row r="470" spans="1:23" ht="15.75" customHeight="1" x14ac:dyDescent="0.25">
      <c r="A470" s="120"/>
      <c r="B470" s="120"/>
      <c r="C470" s="120"/>
      <c r="D470" s="120"/>
      <c r="E470" s="120"/>
      <c r="F470" s="120"/>
      <c r="G470" s="223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</row>
    <row r="471" spans="1:23" ht="15.75" customHeight="1" x14ac:dyDescent="0.25">
      <c r="A471" s="120"/>
      <c r="B471" s="120"/>
      <c r="C471" s="120"/>
      <c r="D471" s="120"/>
      <c r="E471" s="120"/>
      <c r="F471" s="120"/>
      <c r="G471" s="223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</row>
    <row r="472" spans="1:23" ht="15.75" customHeight="1" x14ac:dyDescent="0.25">
      <c r="A472" s="120"/>
      <c r="B472" s="120"/>
      <c r="C472" s="120"/>
      <c r="D472" s="120"/>
      <c r="E472" s="120"/>
      <c r="F472" s="120"/>
      <c r="G472" s="223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</row>
    <row r="473" spans="1:23" ht="15.75" customHeight="1" x14ac:dyDescent="0.25">
      <c r="A473" s="120"/>
      <c r="B473" s="120"/>
      <c r="C473" s="120"/>
      <c r="D473" s="120"/>
      <c r="E473" s="120"/>
      <c r="F473" s="120"/>
      <c r="G473" s="223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</row>
    <row r="474" spans="1:23" ht="15.75" customHeight="1" x14ac:dyDescent="0.25">
      <c r="A474" s="120"/>
      <c r="B474" s="120"/>
      <c r="C474" s="120"/>
      <c r="D474" s="120"/>
      <c r="E474" s="120"/>
      <c r="F474" s="120"/>
      <c r="G474" s="223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</row>
    <row r="475" spans="1:23" ht="15.75" customHeight="1" x14ac:dyDescent="0.25">
      <c r="A475" s="120"/>
      <c r="B475" s="120"/>
      <c r="C475" s="120"/>
      <c r="D475" s="120"/>
      <c r="E475" s="120"/>
      <c r="F475" s="120"/>
      <c r="G475" s="223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</row>
    <row r="476" spans="1:23" ht="15.75" customHeight="1" x14ac:dyDescent="0.25">
      <c r="A476" s="120"/>
      <c r="B476" s="120"/>
      <c r="C476" s="120"/>
      <c r="D476" s="120"/>
      <c r="E476" s="120"/>
      <c r="F476" s="120"/>
      <c r="G476" s="223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</row>
    <row r="477" spans="1:23" ht="15.75" customHeight="1" x14ac:dyDescent="0.25">
      <c r="A477" s="120"/>
      <c r="B477" s="120"/>
      <c r="C477" s="120"/>
      <c r="D477" s="120"/>
      <c r="E477" s="120"/>
      <c r="F477" s="120"/>
      <c r="G477" s="223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</row>
    <row r="478" spans="1:23" ht="15.75" customHeight="1" x14ac:dyDescent="0.25">
      <c r="A478" s="120"/>
      <c r="B478" s="120"/>
      <c r="C478" s="120"/>
      <c r="D478" s="120"/>
      <c r="E478" s="120"/>
      <c r="F478" s="120"/>
      <c r="G478" s="223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</row>
    <row r="479" spans="1:23" ht="15.75" customHeight="1" x14ac:dyDescent="0.25">
      <c r="A479" s="120"/>
      <c r="B479" s="120"/>
      <c r="C479" s="120"/>
      <c r="D479" s="120"/>
      <c r="E479" s="120"/>
      <c r="F479" s="120"/>
      <c r="G479" s="223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</row>
    <row r="480" spans="1:23" ht="15.75" customHeight="1" x14ac:dyDescent="0.25">
      <c r="A480" s="120"/>
      <c r="B480" s="120"/>
      <c r="C480" s="120"/>
      <c r="D480" s="120"/>
      <c r="E480" s="120"/>
      <c r="F480" s="120"/>
      <c r="G480" s="223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</row>
    <row r="481" spans="1:23" ht="15.75" customHeight="1" x14ac:dyDescent="0.25">
      <c r="A481" s="120"/>
      <c r="B481" s="120"/>
      <c r="C481" s="120"/>
      <c r="D481" s="120"/>
      <c r="E481" s="120"/>
      <c r="F481" s="120"/>
      <c r="G481" s="223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</row>
    <row r="482" spans="1:23" ht="15.75" customHeight="1" x14ac:dyDescent="0.25">
      <c r="A482" s="120"/>
      <c r="B482" s="120"/>
      <c r="C482" s="120"/>
      <c r="D482" s="120"/>
      <c r="E482" s="120"/>
      <c r="F482" s="120"/>
      <c r="G482" s="223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</row>
    <row r="483" spans="1:23" ht="15.75" customHeight="1" x14ac:dyDescent="0.25">
      <c r="A483" s="120"/>
      <c r="B483" s="120"/>
      <c r="C483" s="120"/>
      <c r="D483" s="120"/>
      <c r="E483" s="120"/>
      <c r="F483" s="120"/>
      <c r="G483" s="223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</row>
    <row r="484" spans="1:23" ht="15.75" customHeight="1" x14ac:dyDescent="0.25">
      <c r="A484" s="120"/>
      <c r="B484" s="120"/>
      <c r="C484" s="120"/>
      <c r="D484" s="120"/>
      <c r="E484" s="120"/>
      <c r="F484" s="120"/>
      <c r="G484" s="223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</row>
    <row r="485" spans="1:23" ht="15.75" customHeight="1" x14ac:dyDescent="0.25">
      <c r="A485" s="120"/>
      <c r="B485" s="120"/>
      <c r="C485" s="120"/>
      <c r="D485" s="120"/>
      <c r="E485" s="120"/>
      <c r="F485" s="120"/>
      <c r="G485" s="223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</row>
    <row r="486" spans="1:23" ht="15.75" customHeight="1" x14ac:dyDescent="0.25">
      <c r="A486" s="120"/>
      <c r="B486" s="120"/>
      <c r="C486" s="120"/>
      <c r="D486" s="120"/>
      <c r="E486" s="120"/>
      <c r="F486" s="120"/>
      <c r="G486" s="223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</row>
    <row r="487" spans="1:23" ht="15.75" customHeight="1" x14ac:dyDescent="0.25">
      <c r="A487" s="120"/>
      <c r="B487" s="120"/>
      <c r="C487" s="120"/>
      <c r="D487" s="120"/>
      <c r="E487" s="120"/>
      <c r="F487" s="120"/>
      <c r="G487" s="223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</row>
    <row r="488" spans="1:23" ht="15.75" customHeight="1" x14ac:dyDescent="0.25">
      <c r="A488" s="120"/>
      <c r="B488" s="120"/>
      <c r="C488" s="120"/>
      <c r="D488" s="120"/>
      <c r="E488" s="120"/>
      <c r="F488" s="120"/>
      <c r="G488" s="223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</row>
    <row r="489" spans="1:23" ht="15.75" customHeight="1" x14ac:dyDescent="0.25">
      <c r="A489" s="120"/>
      <c r="B489" s="120"/>
      <c r="C489" s="120"/>
      <c r="D489" s="120"/>
      <c r="E489" s="120"/>
      <c r="F489" s="120"/>
      <c r="G489" s="223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</row>
    <row r="490" spans="1:23" ht="15.75" customHeight="1" x14ac:dyDescent="0.25">
      <c r="A490" s="120"/>
      <c r="B490" s="120"/>
      <c r="C490" s="120"/>
      <c r="D490" s="120"/>
      <c r="E490" s="120"/>
      <c r="F490" s="120"/>
      <c r="G490" s="223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</row>
    <row r="491" spans="1:23" ht="15.75" customHeight="1" x14ac:dyDescent="0.25">
      <c r="A491" s="120"/>
      <c r="B491" s="120"/>
      <c r="C491" s="120"/>
      <c r="D491" s="120"/>
      <c r="E491" s="120"/>
      <c r="F491" s="120"/>
      <c r="G491" s="223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</row>
    <row r="492" spans="1:23" ht="15.75" customHeight="1" x14ac:dyDescent="0.25">
      <c r="A492" s="120"/>
      <c r="B492" s="120"/>
      <c r="C492" s="120"/>
      <c r="D492" s="120"/>
      <c r="E492" s="120"/>
      <c r="F492" s="120"/>
      <c r="G492" s="223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</row>
    <row r="493" spans="1:23" ht="15.75" customHeight="1" x14ac:dyDescent="0.25">
      <c r="A493" s="120"/>
      <c r="B493" s="120"/>
      <c r="C493" s="120"/>
      <c r="D493" s="120"/>
      <c r="E493" s="120"/>
      <c r="F493" s="120"/>
      <c r="G493" s="223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</row>
    <row r="494" spans="1:23" ht="15.75" customHeight="1" x14ac:dyDescent="0.25">
      <c r="A494" s="120"/>
      <c r="B494" s="120"/>
      <c r="C494" s="120"/>
      <c r="D494" s="120"/>
      <c r="E494" s="120"/>
      <c r="F494" s="120"/>
      <c r="G494" s="223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</row>
    <row r="495" spans="1:23" ht="15.75" customHeight="1" x14ac:dyDescent="0.25">
      <c r="A495" s="120"/>
      <c r="B495" s="120"/>
      <c r="C495" s="120"/>
      <c r="D495" s="120"/>
      <c r="E495" s="120"/>
      <c r="F495" s="120"/>
      <c r="G495" s="223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</row>
    <row r="496" spans="1:23" ht="15.75" customHeight="1" x14ac:dyDescent="0.25">
      <c r="A496" s="120"/>
      <c r="B496" s="120"/>
      <c r="C496" s="120"/>
      <c r="D496" s="120"/>
      <c r="E496" s="120"/>
      <c r="F496" s="120"/>
      <c r="G496" s="223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</row>
    <row r="497" spans="1:23" ht="15.75" customHeight="1" x14ac:dyDescent="0.25">
      <c r="A497" s="120"/>
      <c r="B497" s="120"/>
      <c r="C497" s="120"/>
      <c r="D497" s="120"/>
      <c r="E497" s="120"/>
      <c r="F497" s="120"/>
      <c r="G497" s="223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</row>
    <row r="498" spans="1:23" ht="15.75" customHeight="1" x14ac:dyDescent="0.25">
      <c r="A498" s="120"/>
      <c r="B498" s="120"/>
      <c r="C498" s="120"/>
      <c r="D498" s="120"/>
      <c r="E498" s="120"/>
      <c r="F498" s="120"/>
      <c r="G498" s="223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</row>
    <row r="499" spans="1:23" ht="15.75" customHeight="1" x14ac:dyDescent="0.25">
      <c r="A499" s="120"/>
      <c r="B499" s="120"/>
      <c r="C499" s="120"/>
      <c r="D499" s="120"/>
      <c r="E499" s="120"/>
      <c r="F499" s="120"/>
      <c r="G499" s="223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</row>
    <row r="500" spans="1:23" ht="15.75" customHeight="1" x14ac:dyDescent="0.25">
      <c r="A500" s="120"/>
      <c r="B500" s="120"/>
      <c r="C500" s="120"/>
      <c r="D500" s="120"/>
      <c r="E500" s="120"/>
      <c r="F500" s="120"/>
      <c r="G500" s="223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</row>
    <row r="501" spans="1:23" ht="15.75" customHeight="1" x14ac:dyDescent="0.25">
      <c r="A501" s="120"/>
      <c r="B501" s="120"/>
      <c r="C501" s="120"/>
      <c r="D501" s="120"/>
      <c r="E501" s="120"/>
      <c r="F501" s="120"/>
      <c r="G501" s="223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</row>
    <row r="502" spans="1:23" ht="15.75" customHeight="1" x14ac:dyDescent="0.25">
      <c r="A502" s="120"/>
      <c r="B502" s="120"/>
      <c r="C502" s="120"/>
      <c r="D502" s="120"/>
      <c r="E502" s="120"/>
      <c r="F502" s="120"/>
      <c r="G502" s="223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</row>
    <row r="503" spans="1:23" ht="15.75" customHeight="1" x14ac:dyDescent="0.25">
      <c r="A503" s="120"/>
      <c r="B503" s="120"/>
      <c r="C503" s="120"/>
      <c r="D503" s="120"/>
      <c r="E503" s="120"/>
      <c r="F503" s="120"/>
      <c r="G503" s="223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</row>
    <row r="504" spans="1:23" ht="15.75" customHeight="1" x14ac:dyDescent="0.25">
      <c r="A504" s="120"/>
      <c r="B504" s="120"/>
      <c r="C504" s="120"/>
      <c r="D504" s="120"/>
      <c r="E504" s="120"/>
      <c r="F504" s="120"/>
      <c r="G504" s="223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</row>
    <row r="505" spans="1:23" ht="15.75" customHeight="1" x14ac:dyDescent="0.25">
      <c r="A505" s="120"/>
      <c r="B505" s="120"/>
      <c r="C505" s="120"/>
      <c r="D505" s="120"/>
      <c r="E505" s="120"/>
      <c r="F505" s="120"/>
      <c r="G505" s="223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</row>
    <row r="506" spans="1:23" ht="15.75" customHeight="1" x14ac:dyDescent="0.25">
      <c r="A506" s="120"/>
      <c r="B506" s="120"/>
      <c r="C506" s="120"/>
      <c r="D506" s="120"/>
      <c r="E506" s="120"/>
      <c r="F506" s="120"/>
      <c r="G506" s="223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</row>
    <row r="507" spans="1:23" ht="15.75" customHeight="1" x14ac:dyDescent="0.25">
      <c r="A507" s="120"/>
      <c r="B507" s="120"/>
      <c r="C507" s="120"/>
      <c r="D507" s="120"/>
      <c r="E507" s="120"/>
      <c r="F507" s="120"/>
      <c r="G507" s="223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</row>
    <row r="508" spans="1:23" ht="15.75" customHeight="1" x14ac:dyDescent="0.25">
      <c r="A508" s="120"/>
      <c r="B508" s="120"/>
      <c r="C508" s="120"/>
      <c r="D508" s="120"/>
      <c r="E508" s="120"/>
      <c r="F508" s="120"/>
      <c r="G508" s="223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</row>
    <row r="509" spans="1:23" ht="15.75" customHeight="1" x14ac:dyDescent="0.25">
      <c r="A509" s="120"/>
      <c r="B509" s="120"/>
      <c r="C509" s="120"/>
      <c r="D509" s="120"/>
      <c r="E509" s="120"/>
      <c r="F509" s="120"/>
      <c r="G509" s="223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</row>
    <row r="510" spans="1:23" ht="15.75" customHeight="1" x14ac:dyDescent="0.25">
      <c r="A510" s="120"/>
      <c r="B510" s="120"/>
      <c r="C510" s="120"/>
      <c r="D510" s="120"/>
      <c r="E510" s="120"/>
      <c r="F510" s="120"/>
      <c r="G510" s="223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</row>
    <row r="511" spans="1:23" ht="15.75" customHeight="1" x14ac:dyDescent="0.25">
      <c r="A511" s="120"/>
      <c r="B511" s="120"/>
      <c r="C511" s="120"/>
      <c r="D511" s="120"/>
      <c r="E511" s="120"/>
      <c r="F511" s="120"/>
      <c r="G511" s="223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</row>
    <row r="512" spans="1:23" ht="15.75" customHeight="1" x14ac:dyDescent="0.25">
      <c r="A512" s="120"/>
      <c r="B512" s="120"/>
      <c r="C512" s="120"/>
      <c r="D512" s="120"/>
      <c r="E512" s="120"/>
      <c r="F512" s="120"/>
      <c r="G512" s="223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</row>
    <row r="513" spans="1:23" ht="15.75" customHeight="1" x14ac:dyDescent="0.25">
      <c r="A513" s="120"/>
      <c r="B513" s="120"/>
      <c r="C513" s="120"/>
      <c r="D513" s="120"/>
      <c r="E513" s="120"/>
      <c r="F513" s="120"/>
      <c r="G513" s="223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</row>
    <row r="514" spans="1:23" ht="15.75" customHeight="1" x14ac:dyDescent="0.25">
      <c r="A514" s="120"/>
      <c r="B514" s="120"/>
      <c r="C514" s="120"/>
      <c r="D514" s="120"/>
      <c r="E514" s="120"/>
      <c r="F514" s="120"/>
      <c r="G514" s="223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</row>
    <row r="515" spans="1:23" ht="15.75" customHeight="1" x14ac:dyDescent="0.25">
      <c r="A515" s="120"/>
      <c r="B515" s="120"/>
      <c r="C515" s="120"/>
      <c r="D515" s="120"/>
      <c r="E515" s="120"/>
      <c r="F515" s="120"/>
      <c r="G515" s="223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</row>
    <row r="516" spans="1:23" ht="15.75" customHeight="1" x14ac:dyDescent="0.25">
      <c r="A516" s="120"/>
      <c r="B516" s="120"/>
      <c r="C516" s="120"/>
      <c r="D516" s="120"/>
      <c r="E516" s="120"/>
      <c r="F516" s="120"/>
      <c r="G516" s="223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</row>
    <row r="517" spans="1:23" ht="15.75" customHeight="1" x14ac:dyDescent="0.25">
      <c r="A517" s="120"/>
      <c r="B517" s="120"/>
      <c r="C517" s="120"/>
      <c r="D517" s="120"/>
      <c r="E517" s="120"/>
      <c r="F517" s="120"/>
      <c r="G517" s="223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</row>
    <row r="518" spans="1:23" ht="15.75" customHeight="1" x14ac:dyDescent="0.25">
      <c r="A518" s="120"/>
      <c r="B518" s="120"/>
      <c r="C518" s="120"/>
      <c r="D518" s="120"/>
      <c r="E518" s="120"/>
      <c r="F518" s="120"/>
      <c r="G518" s="223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</row>
    <row r="519" spans="1:23" ht="15.75" customHeight="1" x14ac:dyDescent="0.25">
      <c r="A519" s="120"/>
      <c r="B519" s="120"/>
      <c r="C519" s="120"/>
      <c r="D519" s="120"/>
      <c r="E519" s="120"/>
      <c r="F519" s="120"/>
      <c r="G519" s="223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</row>
    <row r="520" spans="1:23" ht="15.75" customHeight="1" x14ac:dyDescent="0.25">
      <c r="A520" s="120"/>
      <c r="B520" s="120"/>
      <c r="C520" s="120"/>
      <c r="D520" s="120"/>
      <c r="E520" s="120"/>
      <c r="F520" s="120"/>
      <c r="G520" s="223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</row>
    <row r="521" spans="1:23" ht="15.75" customHeight="1" x14ac:dyDescent="0.25">
      <c r="A521" s="120"/>
      <c r="B521" s="120"/>
      <c r="C521" s="120"/>
      <c r="D521" s="120"/>
      <c r="E521" s="120"/>
      <c r="F521" s="120"/>
      <c r="G521" s="223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</row>
    <row r="522" spans="1:23" ht="15.75" customHeight="1" x14ac:dyDescent="0.25">
      <c r="A522" s="120"/>
      <c r="B522" s="120"/>
      <c r="C522" s="120"/>
      <c r="D522" s="120"/>
      <c r="E522" s="120"/>
      <c r="F522" s="120"/>
      <c r="G522" s="223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</row>
    <row r="523" spans="1:23" ht="15.75" customHeight="1" x14ac:dyDescent="0.25">
      <c r="A523" s="120"/>
      <c r="B523" s="120"/>
      <c r="C523" s="120"/>
      <c r="D523" s="120"/>
      <c r="E523" s="120"/>
      <c r="F523" s="120"/>
      <c r="G523" s="223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</row>
    <row r="524" spans="1:23" ht="15.75" customHeight="1" x14ac:dyDescent="0.25">
      <c r="A524" s="120"/>
      <c r="B524" s="120"/>
      <c r="C524" s="120"/>
      <c r="D524" s="120"/>
      <c r="E524" s="120"/>
      <c r="F524" s="120"/>
      <c r="G524" s="223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</row>
    <row r="525" spans="1:23" ht="15.75" customHeight="1" x14ac:dyDescent="0.25">
      <c r="A525" s="120"/>
      <c r="B525" s="120"/>
      <c r="C525" s="120"/>
      <c r="D525" s="120"/>
      <c r="E525" s="120"/>
      <c r="F525" s="120"/>
      <c r="G525" s="223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</row>
    <row r="526" spans="1:23" ht="15.75" customHeight="1" x14ac:dyDescent="0.25">
      <c r="A526" s="120"/>
      <c r="B526" s="120"/>
      <c r="C526" s="120"/>
      <c r="D526" s="120"/>
      <c r="E526" s="120"/>
      <c r="F526" s="120"/>
      <c r="G526" s="223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</row>
    <row r="527" spans="1:23" ht="15.75" customHeight="1" x14ac:dyDescent="0.25">
      <c r="A527" s="120"/>
      <c r="B527" s="120"/>
      <c r="C527" s="120"/>
      <c r="D527" s="120"/>
      <c r="E527" s="120"/>
      <c r="F527" s="120"/>
      <c r="G527" s="223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</row>
    <row r="528" spans="1:23" ht="15.75" customHeight="1" x14ac:dyDescent="0.25">
      <c r="A528" s="120"/>
      <c r="B528" s="120"/>
      <c r="C528" s="120"/>
      <c r="D528" s="120"/>
      <c r="E528" s="120"/>
      <c r="F528" s="120"/>
      <c r="G528" s="223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</row>
    <row r="529" spans="1:23" ht="15.75" customHeight="1" x14ac:dyDescent="0.25">
      <c r="A529" s="120"/>
      <c r="B529" s="120"/>
      <c r="C529" s="120"/>
      <c r="D529" s="120"/>
      <c r="E529" s="120"/>
      <c r="F529" s="120"/>
      <c r="G529" s="223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</row>
    <row r="530" spans="1:23" ht="15.75" customHeight="1" x14ac:dyDescent="0.25">
      <c r="A530" s="120"/>
      <c r="B530" s="120"/>
      <c r="C530" s="120"/>
      <c r="D530" s="120"/>
      <c r="E530" s="120"/>
      <c r="F530" s="120"/>
      <c r="G530" s="223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</row>
    <row r="531" spans="1:23" ht="15.75" customHeight="1" x14ac:dyDescent="0.25">
      <c r="A531" s="120"/>
      <c r="B531" s="120"/>
      <c r="C531" s="120"/>
      <c r="D531" s="120"/>
      <c r="E531" s="120"/>
      <c r="F531" s="120"/>
      <c r="G531" s="223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</row>
    <row r="532" spans="1:23" ht="15.75" customHeight="1" x14ac:dyDescent="0.25">
      <c r="A532" s="120"/>
      <c r="B532" s="120"/>
      <c r="C532" s="120"/>
      <c r="D532" s="120"/>
      <c r="E532" s="120"/>
      <c r="F532" s="120"/>
      <c r="G532" s="223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</row>
    <row r="533" spans="1:23" ht="15.75" customHeight="1" x14ac:dyDescent="0.25">
      <c r="A533" s="120"/>
      <c r="B533" s="120"/>
      <c r="C533" s="120"/>
      <c r="D533" s="120"/>
      <c r="E533" s="120"/>
      <c r="F533" s="120"/>
      <c r="G533" s="223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</row>
    <row r="534" spans="1:23" ht="15.75" customHeight="1" x14ac:dyDescent="0.25">
      <c r="A534" s="120"/>
      <c r="B534" s="120"/>
      <c r="C534" s="120"/>
      <c r="D534" s="120"/>
      <c r="E534" s="120"/>
      <c r="F534" s="120"/>
      <c r="G534" s="223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</row>
    <row r="535" spans="1:23" ht="15.75" customHeight="1" x14ac:dyDescent="0.25">
      <c r="A535" s="120"/>
      <c r="B535" s="120"/>
      <c r="C535" s="120"/>
      <c r="D535" s="120"/>
      <c r="E535" s="120"/>
      <c r="F535" s="120"/>
      <c r="G535" s="223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</row>
    <row r="536" spans="1:23" ht="15.75" customHeight="1" x14ac:dyDescent="0.25">
      <c r="A536" s="120"/>
      <c r="B536" s="120"/>
      <c r="C536" s="120"/>
      <c r="D536" s="120"/>
      <c r="E536" s="120"/>
      <c r="F536" s="120"/>
      <c r="G536" s="223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</row>
    <row r="537" spans="1:23" ht="15.75" customHeight="1" x14ac:dyDescent="0.25">
      <c r="A537" s="120"/>
      <c r="B537" s="120"/>
      <c r="C537" s="120"/>
      <c r="D537" s="120"/>
      <c r="E537" s="120"/>
      <c r="F537" s="120"/>
      <c r="G537" s="223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</row>
    <row r="538" spans="1:23" ht="15.75" customHeight="1" x14ac:dyDescent="0.25">
      <c r="A538" s="120"/>
      <c r="B538" s="120"/>
      <c r="C538" s="120"/>
      <c r="D538" s="120"/>
      <c r="E538" s="120"/>
      <c r="F538" s="120"/>
      <c r="G538" s="223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</row>
    <row r="539" spans="1:23" ht="15.75" customHeight="1" x14ac:dyDescent="0.25">
      <c r="A539" s="120"/>
      <c r="B539" s="120"/>
      <c r="C539" s="120"/>
      <c r="D539" s="120"/>
      <c r="E539" s="120"/>
      <c r="F539" s="120"/>
      <c r="G539" s="223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</row>
    <row r="540" spans="1:23" ht="15.75" customHeight="1" x14ac:dyDescent="0.25">
      <c r="A540" s="120"/>
      <c r="B540" s="120"/>
      <c r="C540" s="120"/>
      <c r="D540" s="120"/>
      <c r="E540" s="120"/>
      <c r="F540" s="120"/>
      <c r="G540" s="223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</row>
    <row r="541" spans="1:23" ht="15.75" customHeight="1" x14ac:dyDescent="0.25">
      <c r="A541" s="120"/>
      <c r="B541" s="120"/>
      <c r="C541" s="120"/>
      <c r="D541" s="120"/>
      <c r="E541" s="120"/>
      <c r="F541" s="120"/>
      <c r="G541" s="223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</row>
    <row r="542" spans="1:23" ht="15.75" customHeight="1" x14ac:dyDescent="0.25">
      <c r="A542" s="120"/>
      <c r="B542" s="120"/>
      <c r="C542" s="120"/>
      <c r="D542" s="120"/>
      <c r="E542" s="120"/>
      <c r="F542" s="120"/>
      <c r="G542" s="223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</row>
    <row r="543" spans="1:23" ht="15.75" customHeight="1" x14ac:dyDescent="0.25">
      <c r="A543" s="120"/>
      <c r="B543" s="120"/>
      <c r="C543" s="120"/>
      <c r="D543" s="120"/>
      <c r="E543" s="120"/>
      <c r="F543" s="120"/>
      <c r="G543" s="223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</row>
    <row r="544" spans="1:23" ht="15.75" customHeight="1" x14ac:dyDescent="0.25">
      <c r="A544" s="120"/>
      <c r="B544" s="120"/>
      <c r="C544" s="120"/>
      <c r="D544" s="120"/>
      <c r="E544" s="120"/>
      <c r="F544" s="120"/>
      <c r="G544" s="223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</row>
    <row r="545" spans="1:23" ht="15.75" customHeight="1" x14ac:dyDescent="0.25">
      <c r="A545" s="120"/>
      <c r="B545" s="120"/>
      <c r="C545" s="120"/>
      <c r="D545" s="120"/>
      <c r="E545" s="120"/>
      <c r="F545" s="120"/>
      <c r="G545" s="223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</row>
    <row r="546" spans="1:23" ht="15.75" customHeight="1" x14ac:dyDescent="0.25">
      <c r="A546" s="120"/>
      <c r="B546" s="120"/>
      <c r="C546" s="120"/>
      <c r="D546" s="120"/>
      <c r="E546" s="120"/>
      <c r="F546" s="120"/>
      <c r="G546" s="223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</row>
    <row r="547" spans="1:23" ht="15.75" customHeight="1" x14ac:dyDescent="0.25">
      <c r="A547" s="120"/>
      <c r="B547" s="120"/>
      <c r="C547" s="120"/>
      <c r="D547" s="120"/>
      <c r="E547" s="120"/>
      <c r="F547" s="120"/>
      <c r="G547" s="223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</row>
    <row r="548" spans="1:23" ht="15.75" customHeight="1" x14ac:dyDescent="0.25">
      <c r="A548" s="120"/>
      <c r="B548" s="120"/>
      <c r="C548" s="120"/>
      <c r="D548" s="120"/>
      <c r="E548" s="120"/>
      <c r="F548" s="120"/>
      <c r="G548" s="223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</row>
    <row r="549" spans="1:23" ht="15.75" customHeight="1" x14ac:dyDescent="0.25">
      <c r="A549" s="120"/>
      <c r="B549" s="120"/>
      <c r="C549" s="120"/>
      <c r="D549" s="120"/>
      <c r="E549" s="120"/>
      <c r="F549" s="120"/>
      <c r="G549" s="223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</row>
    <row r="550" spans="1:23" ht="15.75" customHeight="1" x14ac:dyDescent="0.25">
      <c r="A550" s="120"/>
      <c r="B550" s="120"/>
      <c r="C550" s="120"/>
      <c r="D550" s="120"/>
      <c r="E550" s="120"/>
      <c r="F550" s="120"/>
      <c r="G550" s="223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</row>
    <row r="551" spans="1:23" ht="15.75" customHeight="1" x14ac:dyDescent="0.25">
      <c r="A551" s="120"/>
      <c r="B551" s="120"/>
      <c r="C551" s="120"/>
      <c r="D551" s="120"/>
      <c r="E551" s="120"/>
      <c r="F551" s="120"/>
      <c r="G551" s="223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</row>
    <row r="552" spans="1:23" ht="15.75" customHeight="1" x14ac:dyDescent="0.25">
      <c r="A552" s="120"/>
      <c r="B552" s="120"/>
      <c r="C552" s="120"/>
      <c r="D552" s="120"/>
      <c r="E552" s="120"/>
      <c r="F552" s="120"/>
      <c r="G552" s="223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</row>
    <row r="553" spans="1:23" ht="15.75" customHeight="1" x14ac:dyDescent="0.25">
      <c r="A553" s="120"/>
      <c r="B553" s="120"/>
      <c r="C553" s="120"/>
      <c r="D553" s="120"/>
      <c r="E553" s="120"/>
      <c r="F553" s="120"/>
      <c r="G553" s="223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</row>
    <row r="554" spans="1:23" ht="15.75" customHeight="1" x14ac:dyDescent="0.25">
      <c r="A554" s="120"/>
      <c r="B554" s="120"/>
      <c r="C554" s="120"/>
      <c r="D554" s="120"/>
      <c r="E554" s="120"/>
      <c r="F554" s="120"/>
      <c r="G554" s="223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</row>
    <row r="555" spans="1:23" ht="15.75" customHeight="1" x14ac:dyDescent="0.25">
      <c r="A555" s="120"/>
      <c r="B555" s="120"/>
      <c r="C555" s="120"/>
      <c r="D555" s="120"/>
      <c r="E555" s="120"/>
      <c r="F555" s="120"/>
      <c r="G555" s="223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</row>
    <row r="556" spans="1:23" ht="15.75" customHeight="1" x14ac:dyDescent="0.25">
      <c r="A556" s="120"/>
      <c r="B556" s="120"/>
      <c r="C556" s="120"/>
      <c r="D556" s="120"/>
      <c r="E556" s="120"/>
      <c r="F556" s="120"/>
      <c r="G556" s="223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</row>
    <row r="557" spans="1:23" ht="15.75" customHeight="1" x14ac:dyDescent="0.25">
      <c r="A557" s="120"/>
      <c r="B557" s="120"/>
      <c r="C557" s="120"/>
      <c r="D557" s="120"/>
      <c r="E557" s="120"/>
      <c r="F557" s="120"/>
      <c r="G557" s="223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</row>
    <row r="558" spans="1:23" ht="15.75" customHeight="1" x14ac:dyDescent="0.25">
      <c r="A558" s="120"/>
      <c r="B558" s="120"/>
      <c r="C558" s="120"/>
      <c r="D558" s="120"/>
      <c r="E558" s="120"/>
      <c r="F558" s="120"/>
      <c r="G558" s="223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</row>
    <row r="559" spans="1:23" ht="15.75" customHeight="1" x14ac:dyDescent="0.25">
      <c r="A559" s="120"/>
      <c r="B559" s="120"/>
      <c r="C559" s="120"/>
      <c r="D559" s="120"/>
      <c r="E559" s="120"/>
      <c r="F559" s="120"/>
      <c r="G559" s="223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</row>
    <row r="560" spans="1:23" ht="15.75" customHeight="1" x14ac:dyDescent="0.25">
      <c r="A560" s="120"/>
      <c r="B560" s="120"/>
      <c r="C560" s="120"/>
      <c r="D560" s="120"/>
      <c r="E560" s="120"/>
      <c r="F560" s="120"/>
      <c r="G560" s="223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</row>
    <row r="561" spans="1:23" ht="15.75" customHeight="1" x14ac:dyDescent="0.25">
      <c r="A561" s="120"/>
      <c r="B561" s="120"/>
      <c r="C561" s="120"/>
      <c r="D561" s="120"/>
      <c r="E561" s="120"/>
      <c r="F561" s="120"/>
      <c r="G561" s="223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</row>
    <row r="562" spans="1:23" ht="15.75" customHeight="1" x14ac:dyDescent="0.25">
      <c r="A562" s="120"/>
      <c r="B562" s="120"/>
      <c r="C562" s="120"/>
      <c r="D562" s="120"/>
      <c r="E562" s="120"/>
      <c r="F562" s="120"/>
      <c r="G562" s="223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</row>
    <row r="563" spans="1:23" ht="15.75" customHeight="1" x14ac:dyDescent="0.25">
      <c r="A563" s="120"/>
      <c r="B563" s="120"/>
      <c r="C563" s="120"/>
      <c r="D563" s="120"/>
      <c r="E563" s="120"/>
      <c r="F563" s="120"/>
      <c r="G563" s="223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</row>
    <row r="564" spans="1:23" ht="15.75" customHeight="1" x14ac:dyDescent="0.25">
      <c r="A564" s="120"/>
      <c r="B564" s="120"/>
      <c r="C564" s="120"/>
      <c r="D564" s="120"/>
      <c r="E564" s="120"/>
      <c r="F564" s="120"/>
      <c r="G564" s="223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</row>
    <row r="565" spans="1:23" ht="15.75" customHeight="1" x14ac:dyDescent="0.25">
      <c r="A565" s="120"/>
      <c r="B565" s="120"/>
      <c r="C565" s="120"/>
      <c r="D565" s="120"/>
      <c r="E565" s="120"/>
      <c r="F565" s="120"/>
      <c r="G565" s="223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</row>
    <row r="566" spans="1:23" ht="15.75" customHeight="1" x14ac:dyDescent="0.25">
      <c r="A566" s="120"/>
      <c r="B566" s="120"/>
      <c r="C566" s="120"/>
      <c r="D566" s="120"/>
      <c r="E566" s="120"/>
      <c r="F566" s="120"/>
      <c r="G566" s="223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</row>
    <row r="567" spans="1:23" ht="15.75" customHeight="1" x14ac:dyDescent="0.25">
      <c r="A567" s="120"/>
      <c r="B567" s="120"/>
      <c r="C567" s="120"/>
      <c r="D567" s="120"/>
      <c r="E567" s="120"/>
      <c r="F567" s="120"/>
      <c r="G567" s="223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</row>
    <row r="568" spans="1:23" ht="15.75" customHeight="1" x14ac:dyDescent="0.25">
      <c r="A568" s="120"/>
      <c r="B568" s="120"/>
      <c r="C568" s="120"/>
      <c r="D568" s="120"/>
      <c r="E568" s="120"/>
      <c r="F568" s="120"/>
      <c r="G568" s="223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</row>
    <row r="569" spans="1:23" ht="15.75" customHeight="1" x14ac:dyDescent="0.25">
      <c r="A569" s="120"/>
      <c r="B569" s="120"/>
      <c r="C569" s="120"/>
      <c r="D569" s="120"/>
      <c r="E569" s="120"/>
      <c r="F569" s="120"/>
      <c r="G569" s="223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</row>
    <row r="570" spans="1:23" ht="15.75" customHeight="1" x14ac:dyDescent="0.25">
      <c r="A570" s="120"/>
      <c r="B570" s="120"/>
      <c r="C570" s="120"/>
      <c r="D570" s="120"/>
      <c r="E570" s="120"/>
      <c r="F570" s="120"/>
      <c r="G570" s="223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</row>
    <row r="571" spans="1:23" ht="15.75" customHeight="1" x14ac:dyDescent="0.25">
      <c r="A571" s="120"/>
      <c r="B571" s="120"/>
      <c r="C571" s="120"/>
      <c r="D571" s="120"/>
      <c r="E571" s="120"/>
      <c r="F571" s="120"/>
      <c r="G571" s="223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</row>
    <row r="572" spans="1:23" ht="15.75" customHeight="1" x14ac:dyDescent="0.25">
      <c r="A572" s="120"/>
      <c r="B572" s="120"/>
      <c r="C572" s="120"/>
      <c r="D572" s="120"/>
      <c r="E572" s="120"/>
      <c r="F572" s="120"/>
      <c r="G572" s="223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</row>
    <row r="573" spans="1:23" ht="15.75" customHeight="1" x14ac:dyDescent="0.25">
      <c r="A573" s="120"/>
      <c r="B573" s="120"/>
      <c r="C573" s="120"/>
      <c r="D573" s="120"/>
      <c r="E573" s="120"/>
      <c r="F573" s="120"/>
      <c r="G573" s="223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</row>
    <row r="574" spans="1:23" ht="15.75" customHeight="1" x14ac:dyDescent="0.25">
      <c r="A574" s="120"/>
      <c r="B574" s="120"/>
      <c r="C574" s="120"/>
      <c r="D574" s="120"/>
      <c r="E574" s="120"/>
      <c r="F574" s="120"/>
      <c r="G574" s="223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</row>
    <row r="575" spans="1:23" ht="15.75" customHeight="1" x14ac:dyDescent="0.25">
      <c r="A575" s="120"/>
      <c r="B575" s="120"/>
      <c r="C575" s="120"/>
      <c r="D575" s="120"/>
      <c r="E575" s="120"/>
      <c r="F575" s="120"/>
      <c r="G575" s="223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</row>
    <row r="576" spans="1:23" ht="15.75" customHeight="1" x14ac:dyDescent="0.25">
      <c r="A576" s="120"/>
      <c r="B576" s="120"/>
      <c r="C576" s="120"/>
      <c r="D576" s="120"/>
      <c r="E576" s="120"/>
      <c r="F576" s="120"/>
      <c r="G576" s="223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</row>
    <row r="577" spans="1:23" ht="15.75" customHeight="1" x14ac:dyDescent="0.25">
      <c r="A577" s="120"/>
      <c r="B577" s="120"/>
      <c r="C577" s="120"/>
      <c r="D577" s="120"/>
      <c r="E577" s="120"/>
      <c r="F577" s="120"/>
      <c r="G577" s="223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</row>
    <row r="578" spans="1:23" ht="15.75" customHeight="1" x14ac:dyDescent="0.25">
      <c r="A578" s="120"/>
      <c r="B578" s="120"/>
      <c r="C578" s="120"/>
      <c r="D578" s="120"/>
      <c r="E578" s="120"/>
      <c r="F578" s="120"/>
      <c r="G578" s="223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</row>
    <row r="579" spans="1:23" ht="15.75" customHeight="1" x14ac:dyDescent="0.25">
      <c r="A579" s="120"/>
      <c r="B579" s="120"/>
      <c r="C579" s="120"/>
      <c r="D579" s="120"/>
      <c r="E579" s="120"/>
      <c r="F579" s="120"/>
      <c r="G579" s="223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</row>
    <row r="580" spans="1:23" ht="15.75" customHeight="1" x14ac:dyDescent="0.25">
      <c r="A580" s="120"/>
      <c r="B580" s="120"/>
      <c r="C580" s="120"/>
      <c r="D580" s="120"/>
      <c r="E580" s="120"/>
      <c r="F580" s="120"/>
      <c r="G580" s="223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</row>
    <row r="581" spans="1:23" ht="15.75" customHeight="1" x14ac:dyDescent="0.25">
      <c r="A581" s="120"/>
      <c r="B581" s="120"/>
      <c r="C581" s="120"/>
      <c r="D581" s="120"/>
      <c r="E581" s="120"/>
      <c r="F581" s="120"/>
      <c r="G581" s="223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</row>
    <row r="582" spans="1:23" ht="15.75" customHeight="1" x14ac:dyDescent="0.25">
      <c r="A582" s="120"/>
      <c r="B582" s="120"/>
      <c r="C582" s="120"/>
      <c r="D582" s="120"/>
      <c r="E582" s="120"/>
      <c r="F582" s="120"/>
      <c r="G582" s="223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</row>
    <row r="583" spans="1:23" ht="15.75" customHeight="1" x14ac:dyDescent="0.25">
      <c r="A583" s="120"/>
      <c r="B583" s="120"/>
      <c r="C583" s="120"/>
      <c r="D583" s="120"/>
      <c r="E583" s="120"/>
      <c r="F583" s="120"/>
      <c r="G583" s="223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</row>
    <row r="584" spans="1:23" ht="15.75" customHeight="1" x14ac:dyDescent="0.25">
      <c r="A584" s="120"/>
      <c r="B584" s="120"/>
      <c r="C584" s="120"/>
      <c r="D584" s="120"/>
      <c r="E584" s="120"/>
      <c r="F584" s="120"/>
      <c r="G584" s="223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</row>
    <row r="585" spans="1:23" ht="15.75" customHeight="1" x14ac:dyDescent="0.25">
      <c r="A585" s="120"/>
      <c r="B585" s="120"/>
      <c r="C585" s="120"/>
      <c r="D585" s="120"/>
      <c r="E585" s="120"/>
      <c r="F585" s="120"/>
      <c r="G585" s="223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</row>
    <row r="586" spans="1:23" ht="15.75" customHeight="1" x14ac:dyDescent="0.25">
      <c r="A586" s="120"/>
      <c r="B586" s="120"/>
      <c r="C586" s="120"/>
      <c r="D586" s="120"/>
      <c r="E586" s="120"/>
      <c r="F586" s="120"/>
      <c r="G586" s="223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</row>
    <row r="587" spans="1:23" ht="15.75" customHeight="1" x14ac:dyDescent="0.25">
      <c r="A587" s="120"/>
      <c r="B587" s="120"/>
      <c r="C587" s="120"/>
      <c r="D587" s="120"/>
      <c r="E587" s="120"/>
      <c r="F587" s="120"/>
      <c r="G587" s="223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</row>
    <row r="588" spans="1:23" ht="15.75" customHeight="1" x14ac:dyDescent="0.25">
      <c r="A588" s="120"/>
      <c r="B588" s="120"/>
      <c r="C588" s="120"/>
      <c r="D588" s="120"/>
      <c r="E588" s="120"/>
      <c r="F588" s="120"/>
      <c r="G588" s="223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</row>
    <row r="589" spans="1:23" ht="15.75" customHeight="1" x14ac:dyDescent="0.25">
      <c r="A589" s="120"/>
      <c r="B589" s="120"/>
      <c r="C589" s="120"/>
      <c r="D589" s="120"/>
      <c r="E589" s="120"/>
      <c r="F589" s="120"/>
      <c r="G589" s="223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</row>
    <row r="590" spans="1:23" ht="15.75" customHeight="1" x14ac:dyDescent="0.25">
      <c r="A590" s="120"/>
      <c r="B590" s="120"/>
      <c r="C590" s="120"/>
      <c r="D590" s="120"/>
      <c r="E590" s="120"/>
      <c r="F590" s="120"/>
      <c r="G590" s="223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</row>
    <row r="591" spans="1:23" ht="15.75" customHeight="1" x14ac:dyDescent="0.25">
      <c r="A591" s="120"/>
      <c r="B591" s="120"/>
      <c r="C591" s="120"/>
      <c r="D591" s="120"/>
      <c r="E591" s="120"/>
      <c r="F591" s="120"/>
      <c r="G591" s="223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</row>
    <row r="592" spans="1:23" ht="15.75" customHeight="1" x14ac:dyDescent="0.25">
      <c r="A592" s="120"/>
      <c r="B592" s="120"/>
      <c r="C592" s="120"/>
      <c r="D592" s="120"/>
      <c r="E592" s="120"/>
      <c r="F592" s="120"/>
      <c r="G592" s="223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</row>
    <row r="593" spans="1:23" ht="15.75" customHeight="1" x14ac:dyDescent="0.25">
      <c r="A593" s="120"/>
      <c r="B593" s="120"/>
      <c r="C593" s="120"/>
      <c r="D593" s="120"/>
      <c r="E593" s="120"/>
      <c r="F593" s="120"/>
      <c r="G593" s="223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</row>
    <row r="594" spans="1:23" ht="15.75" customHeight="1" x14ac:dyDescent="0.25">
      <c r="A594" s="120"/>
      <c r="B594" s="120"/>
      <c r="C594" s="120"/>
      <c r="D594" s="120"/>
      <c r="E594" s="120"/>
      <c r="F594" s="120"/>
      <c r="G594" s="223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</row>
    <row r="595" spans="1:23" ht="15.75" customHeight="1" x14ac:dyDescent="0.25">
      <c r="A595" s="120"/>
      <c r="B595" s="120"/>
      <c r="C595" s="120"/>
      <c r="D595" s="120"/>
      <c r="E595" s="120"/>
      <c r="F595" s="120"/>
      <c r="G595" s="223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</row>
    <row r="596" spans="1:23" ht="15.75" customHeight="1" x14ac:dyDescent="0.25">
      <c r="A596" s="120"/>
      <c r="B596" s="120"/>
      <c r="C596" s="120"/>
      <c r="D596" s="120"/>
      <c r="E596" s="120"/>
      <c r="F596" s="120"/>
      <c r="G596" s="223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</row>
    <row r="597" spans="1:23" ht="15.75" customHeight="1" x14ac:dyDescent="0.25">
      <c r="A597" s="120"/>
      <c r="B597" s="120"/>
      <c r="C597" s="120"/>
      <c r="D597" s="120"/>
      <c r="E597" s="120"/>
      <c r="F597" s="120"/>
      <c r="G597" s="223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</row>
    <row r="598" spans="1:23" ht="15.75" customHeight="1" x14ac:dyDescent="0.25">
      <c r="A598" s="120"/>
      <c r="B598" s="120"/>
      <c r="C598" s="120"/>
      <c r="D598" s="120"/>
      <c r="E598" s="120"/>
      <c r="F598" s="120"/>
      <c r="G598" s="223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</row>
    <row r="599" spans="1:23" ht="15.75" customHeight="1" x14ac:dyDescent="0.25">
      <c r="A599" s="120"/>
      <c r="B599" s="120"/>
      <c r="C599" s="120"/>
      <c r="D599" s="120"/>
      <c r="E599" s="120"/>
      <c r="F599" s="120"/>
      <c r="G599" s="223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</row>
    <row r="600" spans="1:23" ht="15.75" customHeight="1" x14ac:dyDescent="0.25">
      <c r="A600" s="120"/>
      <c r="B600" s="120"/>
      <c r="C600" s="120"/>
      <c r="D600" s="120"/>
      <c r="E600" s="120"/>
      <c r="F600" s="120"/>
      <c r="G600" s="223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</row>
    <row r="601" spans="1:23" ht="15.75" customHeight="1" x14ac:dyDescent="0.25">
      <c r="A601" s="120"/>
      <c r="B601" s="120"/>
      <c r="C601" s="120"/>
      <c r="D601" s="120"/>
      <c r="E601" s="120"/>
      <c r="F601" s="120"/>
      <c r="G601" s="223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</row>
    <row r="602" spans="1:23" ht="15.75" customHeight="1" x14ac:dyDescent="0.25">
      <c r="A602" s="120"/>
      <c r="B602" s="120"/>
      <c r="C602" s="120"/>
      <c r="D602" s="120"/>
      <c r="E602" s="120"/>
      <c r="F602" s="120"/>
      <c r="G602" s="223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</row>
    <row r="603" spans="1:23" ht="15.75" customHeight="1" x14ac:dyDescent="0.25">
      <c r="A603" s="120"/>
      <c r="B603" s="120"/>
      <c r="C603" s="120"/>
      <c r="D603" s="120"/>
      <c r="E603" s="120"/>
      <c r="F603" s="120"/>
      <c r="G603" s="223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</row>
    <row r="604" spans="1:23" ht="15.75" customHeight="1" x14ac:dyDescent="0.25">
      <c r="A604" s="120"/>
      <c r="B604" s="120"/>
      <c r="C604" s="120"/>
      <c r="D604" s="120"/>
      <c r="E604" s="120"/>
      <c r="F604" s="120"/>
      <c r="G604" s="223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</row>
    <row r="605" spans="1:23" ht="15.75" customHeight="1" x14ac:dyDescent="0.25">
      <c r="A605" s="120"/>
      <c r="B605" s="120"/>
      <c r="C605" s="120"/>
      <c r="D605" s="120"/>
      <c r="E605" s="120"/>
      <c r="F605" s="120"/>
      <c r="G605" s="223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</row>
    <row r="606" spans="1:23" ht="15.75" customHeight="1" x14ac:dyDescent="0.25">
      <c r="A606" s="120"/>
      <c r="B606" s="120"/>
      <c r="C606" s="120"/>
      <c r="D606" s="120"/>
      <c r="E606" s="120"/>
      <c r="F606" s="120"/>
      <c r="G606" s="223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</row>
    <row r="607" spans="1:23" ht="15.75" customHeight="1" x14ac:dyDescent="0.25">
      <c r="A607" s="120"/>
      <c r="B607" s="120"/>
      <c r="C607" s="120"/>
      <c r="D607" s="120"/>
      <c r="E607" s="120"/>
      <c r="F607" s="120"/>
      <c r="G607" s="223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</row>
    <row r="608" spans="1:23" ht="15.75" customHeight="1" x14ac:dyDescent="0.25">
      <c r="A608" s="120"/>
      <c r="B608" s="120"/>
      <c r="C608" s="120"/>
      <c r="D608" s="120"/>
      <c r="E608" s="120"/>
      <c r="F608" s="120"/>
      <c r="G608" s="223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</row>
    <row r="609" spans="1:23" ht="15.75" customHeight="1" x14ac:dyDescent="0.25">
      <c r="A609" s="120"/>
      <c r="B609" s="120"/>
      <c r="C609" s="120"/>
      <c r="D609" s="120"/>
      <c r="E609" s="120"/>
      <c r="F609" s="120"/>
      <c r="G609" s="223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</row>
    <row r="610" spans="1:23" ht="15.75" customHeight="1" x14ac:dyDescent="0.25">
      <c r="A610" s="120"/>
      <c r="B610" s="120"/>
      <c r="C610" s="120"/>
      <c r="D610" s="120"/>
      <c r="E610" s="120"/>
      <c r="F610" s="120"/>
      <c r="G610" s="223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</row>
    <row r="611" spans="1:23" ht="15.75" customHeight="1" x14ac:dyDescent="0.25">
      <c r="A611" s="120"/>
      <c r="B611" s="120"/>
      <c r="C611" s="120"/>
      <c r="D611" s="120"/>
      <c r="E611" s="120"/>
      <c r="F611" s="120"/>
      <c r="G611" s="223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</row>
    <row r="612" spans="1:23" ht="15.75" customHeight="1" x14ac:dyDescent="0.25">
      <c r="A612" s="120"/>
      <c r="B612" s="120"/>
      <c r="C612" s="120"/>
      <c r="D612" s="120"/>
      <c r="E612" s="120"/>
      <c r="F612" s="120"/>
      <c r="G612" s="223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</row>
    <row r="613" spans="1:23" ht="15.75" customHeight="1" x14ac:dyDescent="0.25">
      <c r="A613" s="120"/>
      <c r="B613" s="120"/>
      <c r="C613" s="120"/>
      <c r="D613" s="120"/>
      <c r="E613" s="120"/>
      <c r="F613" s="120"/>
      <c r="G613" s="223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</row>
    <row r="614" spans="1:23" ht="15.75" customHeight="1" x14ac:dyDescent="0.25">
      <c r="A614" s="120"/>
      <c r="B614" s="120"/>
      <c r="C614" s="120"/>
      <c r="D614" s="120"/>
      <c r="E614" s="120"/>
      <c r="F614" s="120"/>
      <c r="G614" s="223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</row>
    <row r="615" spans="1:23" ht="15.75" customHeight="1" x14ac:dyDescent="0.25">
      <c r="A615" s="120"/>
      <c r="B615" s="120"/>
      <c r="C615" s="120"/>
      <c r="D615" s="120"/>
      <c r="E615" s="120"/>
      <c r="F615" s="120"/>
      <c r="G615" s="223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</row>
    <row r="616" spans="1:23" ht="15.75" customHeight="1" x14ac:dyDescent="0.25">
      <c r="A616" s="120"/>
      <c r="B616" s="120"/>
      <c r="C616" s="120"/>
      <c r="D616" s="120"/>
      <c r="E616" s="120"/>
      <c r="F616" s="120"/>
      <c r="G616" s="223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</row>
    <row r="617" spans="1:23" ht="15.75" customHeight="1" x14ac:dyDescent="0.25">
      <c r="A617" s="120"/>
      <c r="B617" s="120"/>
      <c r="C617" s="120"/>
      <c r="D617" s="120"/>
      <c r="E617" s="120"/>
      <c r="F617" s="120"/>
      <c r="G617" s="223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</row>
    <row r="618" spans="1:23" ht="15.75" customHeight="1" x14ac:dyDescent="0.25">
      <c r="A618" s="120"/>
      <c r="B618" s="120"/>
      <c r="C618" s="120"/>
      <c r="D618" s="120"/>
      <c r="E618" s="120"/>
      <c r="F618" s="120"/>
      <c r="G618" s="223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</row>
    <row r="619" spans="1:23" ht="15.75" customHeight="1" x14ac:dyDescent="0.25">
      <c r="A619" s="120"/>
      <c r="B619" s="120"/>
      <c r="C619" s="120"/>
      <c r="D619" s="120"/>
      <c r="E619" s="120"/>
      <c r="F619" s="120"/>
      <c r="G619" s="223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</row>
    <row r="620" spans="1:23" ht="15.75" customHeight="1" x14ac:dyDescent="0.25">
      <c r="A620" s="120"/>
      <c r="B620" s="120"/>
      <c r="C620" s="120"/>
      <c r="D620" s="120"/>
      <c r="E620" s="120"/>
      <c r="F620" s="120"/>
      <c r="G620" s="223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</row>
    <row r="621" spans="1:23" ht="15.75" customHeight="1" x14ac:dyDescent="0.25">
      <c r="A621" s="120"/>
      <c r="B621" s="120"/>
      <c r="C621" s="120"/>
      <c r="D621" s="120"/>
      <c r="E621" s="120"/>
      <c r="F621" s="120"/>
      <c r="G621" s="223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</row>
    <row r="622" spans="1:23" ht="15.75" customHeight="1" x14ac:dyDescent="0.25">
      <c r="A622" s="120"/>
      <c r="B622" s="120"/>
      <c r="C622" s="120"/>
      <c r="D622" s="120"/>
      <c r="E622" s="120"/>
      <c r="F622" s="120"/>
      <c r="G622" s="223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</row>
    <row r="623" spans="1:23" ht="15.75" customHeight="1" x14ac:dyDescent="0.25">
      <c r="A623" s="120"/>
      <c r="B623" s="120"/>
      <c r="C623" s="120"/>
      <c r="D623" s="120"/>
      <c r="E623" s="120"/>
      <c r="F623" s="120"/>
      <c r="G623" s="223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</row>
    <row r="624" spans="1:23" ht="15.75" customHeight="1" x14ac:dyDescent="0.25">
      <c r="A624" s="120"/>
      <c r="B624" s="120"/>
      <c r="C624" s="120"/>
      <c r="D624" s="120"/>
      <c r="E624" s="120"/>
      <c r="F624" s="120"/>
      <c r="G624" s="223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</row>
    <row r="625" spans="1:23" ht="15.75" customHeight="1" x14ac:dyDescent="0.25">
      <c r="A625" s="120"/>
      <c r="B625" s="120"/>
      <c r="C625" s="120"/>
      <c r="D625" s="120"/>
      <c r="E625" s="120"/>
      <c r="F625" s="120"/>
      <c r="G625" s="223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</row>
    <row r="626" spans="1:23" ht="15.75" customHeight="1" x14ac:dyDescent="0.25">
      <c r="A626" s="120"/>
      <c r="B626" s="120"/>
      <c r="C626" s="120"/>
      <c r="D626" s="120"/>
      <c r="E626" s="120"/>
      <c r="F626" s="120"/>
      <c r="G626" s="223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</row>
    <row r="627" spans="1:23" ht="15.75" customHeight="1" x14ac:dyDescent="0.25">
      <c r="A627" s="120"/>
      <c r="B627" s="120"/>
      <c r="C627" s="120"/>
      <c r="D627" s="120"/>
      <c r="E627" s="120"/>
      <c r="F627" s="120"/>
      <c r="G627" s="223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</row>
    <row r="628" spans="1:23" ht="15.75" customHeight="1" x14ac:dyDescent="0.25">
      <c r="A628" s="120"/>
      <c r="B628" s="120"/>
      <c r="C628" s="120"/>
      <c r="D628" s="120"/>
      <c r="E628" s="120"/>
      <c r="F628" s="120"/>
      <c r="G628" s="223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</row>
    <row r="629" spans="1:23" ht="15.75" customHeight="1" x14ac:dyDescent="0.25">
      <c r="A629" s="120"/>
      <c r="B629" s="120"/>
      <c r="C629" s="120"/>
      <c r="D629" s="120"/>
      <c r="E629" s="120"/>
      <c r="F629" s="120"/>
      <c r="G629" s="223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</row>
    <row r="630" spans="1:23" ht="15.75" customHeight="1" x14ac:dyDescent="0.25">
      <c r="A630" s="120"/>
      <c r="B630" s="120"/>
      <c r="C630" s="120"/>
      <c r="D630" s="120"/>
      <c r="E630" s="120"/>
      <c r="F630" s="120"/>
      <c r="G630" s="223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</row>
    <row r="631" spans="1:23" ht="15.75" customHeight="1" x14ac:dyDescent="0.25">
      <c r="A631" s="120"/>
      <c r="B631" s="120"/>
      <c r="C631" s="120"/>
      <c r="D631" s="120"/>
      <c r="E631" s="120"/>
      <c r="F631" s="120"/>
      <c r="G631" s="223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</row>
    <row r="632" spans="1:23" ht="15.75" customHeight="1" x14ac:dyDescent="0.25">
      <c r="A632" s="120"/>
      <c r="B632" s="120"/>
      <c r="C632" s="120"/>
      <c r="D632" s="120"/>
      <c r="E632" s="120"/>
      <c r="F632" s="120"/>
      <c r="G632" s="223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</row>
    <row r="633" spans="1:23" ht="15.75" customHeight="1" x14ac:dyDescent="0.25">
      <c r="A633" s="120"/>
      <c r="B633" s="120"/>
      <c r="C633" s="120"/>
      <c r="D633" s="120"/>
      <c r="E633" s="120"/>
      <c r="F633" s="120"/>
      <c r="G633" s="223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</row>
    <row r="634" spans="1:23" ht="15.75" customHeight="1" x14ac:dyDescent="0.25">
      <c r="A634" s="120"/>
      <c r="B634" s="120"/>
      <c r="C634" s="120"/>
      <c r="D634" s="120"/>
      <c r="E634" s="120"/>
      <c r="F634" s="120"/>
      <c r="G634" s="223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</row>
    <row r="635" spans="1:23" ht="15.75" customHeight="1" x14ac:dyDescent="0.25">
      <c r="A635" s="120"/>
      <c r="B635" s="120"/>
      <c r="C635" s="120"/>
      <c r="D635" s="120"/>
      <c r="E635" s="120"/>
      <c r="F635" s="120"/>
      <c r="G635" s="223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</row>
    <row r="636" spans="1:23" ht="15.75" customHeight="1" x14ac:dyDescent="0.25">
      <c r="A636" s="120"/>
      <c r="B636" s="120"/>
      <c r="C636" s="120"/>
      <c r="D636" s="120"/>
      <c r="E636" s="120"/>
      <c r="F636" s="120"/>
      <c r="G636" s="223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</row>
    <row r="637" spans="1:23" ht="15.75" customHeight="1" x14ac:dyDescent="0.25">
      <c r="A637" s="120"/>
      <c r="B637" s="120"/>
      <c r="C637" s="120"/>
      <c r="D637" s="120"/>
      <c r="E637" s="120"/>
      <c r="F637" s="120"/>
      <c r="G637" s="223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</row>
    <row r="638" spans="1:23" ht="15.75" customHeight="1" x14ac:dyDescent="0.25">
      <c r="A638" s="120"/>
      <c r="B638" s="120"/>
      <c r="C638" s="120"/>
      <c r="D638" s="120"/>
      <c r="E638" s="120"/>
      <c r="F638" s="120"/>
      <c r="G638" s="223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</row>
    <row r="639" spans="1:23" ht="15.75" customHeight="1" x14ac:dyDescent="0.25">
      <c r="A639" s="120"/>
      <c r="B639" s="120"/>
      <c r="C639" s="120"/>
      <c r="D639" s="120"/>
      <c r="E639" s="120"/>
      <c r="F639" s="120"/>
      <c r="G639" s="223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</row>
    <row r="640" spans="1:23" ht="15.75" customHeight="1" x14ac:dyDescent="0.25">
      <c r="A640" s="120"/>
      <c r="B640" s="120"/>
      <c r="C640" s="120"/>
      <c r="D640" s="120"/>
      <c r="E640" s="120"/>
      <c r="F640" s="120"/>
      <c r="G640" s="223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</row>
    <row r="641" spans="1:23" ht="15.75" customHeight="1" x14ac:dyDescent="0.25">
      <c r="A641" s="120"/>
      <c r="B641" s="120"/>
      <c r="C641" s="120"/>
      <c r="D641" s="120"/>
      <c r="E641" s="120"/>
      <c r="F641" s="120"/>
      <c r="G641" s="223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</row>
    <row r="642" spans="1:23" ht="15.75" customHeight="1" x14ac:dyDescent="0.25">
      <c r="A642" s="120"/>
      <c r="B642" s="120"/>
      <c r="C642" s="120"/>
      <c r="D642" s="120"/>
      <c r="E642" s="120"/>
      <c r="F642" s="120"/>
      <c r="G642" s="223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</row>
    <row r="643" spans="1:23" ht="15.75" customHeight="1" x14ac:dyDescent="0.25">
      <c r="A643" s="120"/>
      <c r="B643" s="120"/>
      <c r="C643" s="120"/>
      <c r="D643" s="120"/>
      <c r="E643" s="120"/>
      <c r="F643" s="120"/>
      <c r="G643" s="223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</row>
    <row r="644" spans="1:23" ht="15.75" customHeight="1" x14ac:dyDescent="0.25">
      <c r="A644" s="120"/>
      <c r="B644" s="120"/>
      <c r="C644" s="120"/>
      <c r="D644" s="120"/>
      <c r="E644" s="120"/>
      <c r="F644" s="120"/>
      <c r="G644" s="223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</row>
    <row r="645" spans="1:23" ht="15.75" customHeight="1" x14ac:dyDescent="0.25">
      <c r="A645" s="120"/>
      <c r="B645" s="120"/>
      <c r="C645" s="120"/>
      <c r="D645" s="120"/>
      <c r="E645" s="120"/>
      <c r="F645" s="120"/>
      <c r="G645" s="223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</row>
    <row r="646" spans="1:23" ht="15.75" customHeight="1" x14ac:dyDescent="0.25">
      <c r="A646" s="120"/>
      <c r="B646" s="120"/>
      <c r="C646" s="120"/>
      <c r="D646" s="120"/>
      <c r="E646" s="120"/>
      <c r="F646" s="120"/>
      <c r="G646" s="223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</row>
    <row r="647" spans="1:23" ht="15.75" customHeight="1" x14ac:dyDescent="0.25">
      <c r="A647" s="120"/>
      <c r="B647" s="120"/>
      <c r="C647" s="120"/>
      <c r="D647" s="120"/>
      <c r="E647" s="120"/>
      <c r="F647" s="120"/>
      <c r="G647" s="223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</row>
    <row r="648" spans="1:23" ht="15.75" customHeight="1" x14ac:dyDescent="0.25">
      <c r="A648" s="120"/>
      <c r="B648" s="120"/>
      <c r="C648" s="120"/>
      <c r="D648" s="120"/>
      <c r="E648" s="120"/>
      <c r="F648" s="120"/>
      <c r="G648" s="223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</row>
    <row r="649" spans="1:23" ht="15.75" customHeight="1" x14ac:dyDescent="0.25">
      <c r="A649" s="120"/>
      <c r="B649" s="120"/>
      <c r="C649" s="120"/>
      <c r="D649" s="120"/>
      <c r="E649" s="120"/>
      <c r="F649" s="120"/>
      <c r="G649" s="223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</row>
    <row r="650" spans="1:23" ht="15.75" customHeight="1" x14ac:dyDescent="0.25">
      <c r="A650" s="120"/>
      <c r="B650" s="120"/>
      <c r="C650" s="120"/>
      <c r="D650" s="120"/>
      <c r="E650" s="120"/>
      <c r="F650" s="120"/>
      <c r="G650" s="223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</row>
    <row r="651" spans="1:23" ht="15.75" customHeight="1" x14ac:dyDescent="0.25">
      <c r="A651" s="120"/>
      <c r="B651" s="120"/>
      <c r="C651" s="120"/>
      <c r="D651" s="120"/>
      <c r="E651" s="120"/>
      <c r="F651" s="120"/>
      <c r="G651" s="223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</row>
    <row r="652" spans="1:23" ht="15.75" customHeight="1" x14ac:dyDescent="0.25">
      <c r="A652" s="120"/>
      <c r="B652" s="120"/>
      <c r="C652" s="120"/>
      <c r="D652" s="120"/>
      <c r="E652" s="120"/>
      <c r="F652" s="120"/>
      <c r="G652" s="223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</row>
    <row r="653" spans="1:23" ht="15.75" customHeight="1" x14ac:dyDescent="0.25">
      <c r="A653" s="120"/>
      <c r="B653" s="120"/>
      <c r="C653" s="120"/>
      <c r="D653" s="120"/>
      <c r="E653" s="120"/>
      <c r="F653" s="120"/>
      <c r="G653" s="223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</row>
    <row r="654" spans="1:23" ht="15.75" customHeight="1" x14ac:dyDescent="0.25">
      <c r="A654" s="120"/>
      <c r="B654" s="120"/>
      <c r="C654" s="120"/>
      <c r="D654" s="120"/>
      <c r="E654" s="120"/>
      <c r="F654" s="120"/>
      <c r="G654" s="223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</row>
    <row r="655" spans="1:23" ht="15.75" customHeight="1" x14ac:dyDescent="0.25">
      <c r="A655" s="120"/>
      <c r="B655" s="120"/>
      <c r="C655" s="120"/>
      <c r="D655" s="120"/>
      <c r="E655" s="120"/>
      <c r="F655" s="120"/>
      <c r="G655" s="223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</row>
    <row r="656" spans="1:23" ht="15.75" customHeight="1" x14ac:dyDescent="0.25">
      <c r="A656" s="120"/>
      <c r="B656" s="120"/>
      <c r="C656" s="120"/>
      <c r="D656" s="120"/>
      <c r="E656" s="120"/>
      <c r="F656" s="120"/>
      <c r="G656" s="223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</row>
    <row r="657" spans="1:23" ht="15.75" customHeight="1" x14ac:dyDescent="0.25">
      <c r="A657" s="120"/>
      <c r="B657" s="120"/>
      <c r="C657" s="120"/>
      <c r="D657" s="120"/>
      <c r="E657" s="120"/>
      <c r="F657" s="120"/>
      <c r="G657" s="223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</row>
    <row r="658" spans="1:23" ht="15.75" customHeight="1" x14ac:dyDescent="0.25">
      <c r="A658" s="120"/>
      <c r="B658" s="120"/>
      <c r="C658" s="120"/>
      <c r="D658" s="120"/>
      <c r="E658" s="120"/>
      <c r="F658" s="120"/>
      <c r="G658" s="223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</row>
    <row r="659" spans="1:23" ht="15.75" customHeight="1" x14ac:dyDescent="0.25">
      <c r="A659" s="120"/>
      <c r="B659" s="120"/>
      <c r="C659" s="120"/>
      <c r="D659" s="120"/>
      <c r="E659" s="120"/>
      <c r="F659" s="120"/>
      <c r="G659" s="223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</row>
    <row r="660" spans="1:23" ht="15.75" customHeight="1" x14ac:dyDescent="0.25">
      <c r="A660" s="120"/>
      <c r="B660" s="120"/>
      <c r="C660" s="120"/>
      <c r="D660" s="120"/>
      <c r="E660" s="120"/>
      <c r="F660" s="120"/>
      <c r="G660" s="223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</row>
    <row r="661" spans="1:23" ht="15.75" customHeight="1" x14ac:dyDescent="0.25">
      <c r="A661" s="120"/>
      <c r="B661" s="120"/>
      <c r="C661" s="120"/>
      <c r="D661" s="120"/>
      <c r="E661" s="120"/>
      <c r="F661" s="120"/>
      <c r="G661" s="223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</row>
    <row r="662" spans="1:23" ht="15.75" customHeight="1" x14ac:dyDescent="0.25">
      <c r="A662" s="120"/>
      <c r="B662" s="120"/>
      <c r="C662" s="120"/>
      <c r="D662" s="120"/>
      <c r="E662" s="120"/>
      <c r="F662" s="120"/>
      <c r="G662" s="223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</row>
    <row r="663" spans="1:23" ht="15.75" customHeight="1" x14ac:dyDescent="0.25">
      <c r="A663" s="120"/>
      <c r="B663" s="120"/>
      <c r="C663" s="120"/>
      <c r="D663" s="120"/>
      <c r="E663" s="120"/>
      <c r="F663" s="120"/>
      <c r="G663" s="223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</row>
    <row r="664" spans="1:23" ht="15.75" customHeight="1" x14ac:dyDescent="0.25">
      <c r="A664" s="120"/>
      <c r="B664" s="120"/>
      <c r="C664" s="120"/>
      <c r="D664" s="120"/>
      <c r="E664" s="120"/>
      <c r="F664" s="120"/>
      <c r="G664" s="223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</row>
    <row r="665" spans="1:23" ht="15.75" customHeight="1" x14ac:dyDescent="0.25">
      <c r="A665" s="120"/>
      <c r="B665" s="120"/>
      <c r="C665" s="120"/>
      <c r="D665" s="120"/>
      <c r="E665" s="120"/>
      <c r="F665" s="120"/>
      <c r="G665" s="223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</row>
    <row r="666" spans="1:23" ht="15.75" customHeight="1" x14ac:dyDescent="0.25">
      <c r="A666" s="120"/>
      <c r="B666" s="120"/>
      <c r="C666" s="120"/>
      <c r="D666" s="120"/>
      <c r="E666" s="120"/>
      <c r="F666" s="120"/>
      <c r="G666" s="223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</row>
    <row r="667" spans="1:23" ht="15.75" customHeight="1" x14ac:dyDescent="0.25">
      <c r="A667" s="120"/>
      <c r="B667" s="120"/>
      <c r="C667" s="120"/>
      <c r="D667" s="120"/>
      <c r="E667" s="120"/>
      <c r="F667" s="120"/>
      <c r="G667" s="223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</row>
    <row r="668" spans="1:23" ht="15.75" customHeight="1" x14ac:dyDescent="0.25">
      <c r="A668" s="120"/>
      <c r="B668" s="120"/>
      <c r="C668" s="120"/>
      <c r="D668" s="120"/>
      <c r="E668" s="120"/>
      <c r="F668" s="120"/>
      <c r="G668" s="223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</row>
    <row r="669" spans="1:23" ht="15.75" customHeight="1" x14ac:dyDescent="0.25">
      <c r="A669" s="120"/>
      <c r="B669" s="120"/>
      <c r="C669" s="120"/>
      <c r="D669" s="120"/>
      <c r="E669" s="120"/>
      <c r="F669" s="120"/>
      <c r="G669" s="223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</row>
    <row r="670" spans="1:23" ht="15.75" customHeight="1" x14ac:dyDescent="0.25">
      <c r="A670" s="120"/>
      <c r="B670" s="120"/>
      <c r="C670" s="120"/>
      <c r="D670" s="120"/>
      <c r="E670" s="120"/>
      <c r="F670" s="120"/>
      <c r="G670" s="223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</row>
    <row r="671" spans="1:23" ht="15.75" customHeight="1" x14ac:dyDescent="0.25">
      <c r="A671" s="120"/>
      <c r="B671" s="120"/>
      <c r="C671" s="120"/>
      <c r="D671" s="120"/>
      <c r="E671" s="120"/>
      <c r="F671" s="120"/>
      <c r="G671" s="223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</row>
    <row r="672" spans="1:23" ht="15.75" customHeight="1" x14ac:dyDescent="0.25">
      <c r="A672" s="120"/>
      <c r="B672" s="120"/>
      <c r="C672" s="120"/>
      <c r="D672" s="120"/>
      <c r="E672" s="120"/>
      <c r="F672" s="120"/>
      <c r="G672" s="223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</row>
    <row r="673" spans="1:23" ht="15.75" customHeight="1" x14ac:dyDescent="0.25">
      <c r="A673" s="120"/>
      <c r="B673" s="120"/>
      <c r="C673" s="120"/>
      <c r="D673" s="120"/>
      <c r="E673" s="120"/>
      <c r="F673" s="120"/>
      <c r="G673" s="223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</row>
    <row r="674" spans="1:23" ht="15.75" customHeight="1" x14ac:dyDescent="0.25">
      <c r="A674" s="120"/>
      <c r="B674" s="120"/>
      <c r="C674" s="120"/>
      <c r="D674" s="120"/>
      <c r="E674" s="120"/>
      <c r="F674" s="120"/>
      <c r="G674" s="223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</row>
    <row r="675" spans="1:23" ht="15.75" customHeight="1" x14ac:dyDescent="0.25">
      <c r="A675" s="120"/>
      <c r="B675" s="120"/>
      <c r="C675" s="120"/>
      <c r="D675" s="120"/>
      <c r="E675" s="120"/>
      <c r="F675" s="120"/>
      <c r="G675" s="223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</row>
    <row r="676" spans="1:23" ht="15.75" customHeight="1" x14ac:dyDescent="0.25">
      <c r="A676" s="120"/>
      <c r="B676" s="120"/>
      <c r="C676" s="120"/>
      <c r="D676" s="120"/>
      <c r="E676" s="120"/>
      <c r="F676" s="120"/>
      <c r="G676" s="223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</row>
    <row r="677" spans="1:23" ht="15.75" customHeight="1" x14ac:dyDescent="0.25">
      <c r="A677" s="120"/>
      <c r="B677" s="120"/>
      <c r="C677" s="120"/>
      <c r="D677" s="120"/>
      <c r="E677" s="120"/>
      <c r="F677" s="120"/>
      <c r="G677" s="223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</row>
    <row r="678" spans="1:23" ht="15.75" customHeight="1" x14ac:dyDescent="0.25">
      <c r="A678" s="120"/>
      <c r="B678" s="120"/>
      <c r="C678" s="120"/>
      <c r="D678" s="120"/>
      <c r="E678" s="120"/>
      <c r="F678" s="120"/>
      <c r="G678" s="223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</row>
    <row r="679" spans="1:23" ht="15.75" customHeight="1" x14ac:dyDescent="0.25">
      <c r="A679" s="120"/>
      <c r="B679" s="120"/>
      <c r="C679" s="120"/>
      <c r="D679" s="120"/>
      <c r="E679" s="120"/>
      <c r="F679" s="120"/>
      <c r="G679" s="223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</row>
    <row r="680" spans="1:23" ht="15.75" customHeight="1" x14ac:dyDescent="0.25">
      <c r="A680" s="120"/>
      <c r="B680" s="120"/>
      <c r="C680" s="120"/>
      <c r="D680" s="120"/>
      <c r="E680" s="120"/>
      <c r="F680" s="120"/>
      <c r="G680" s="223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</row>
    <row r="681" spans="1:23" ht="15.75" customHeight="1" x14ac:dyDescent="0.25">
      <c r="A681" s="120"/>
      <c r="B681" s="120"/>
      <c r="C681" s="120"/>
      <c r="D681" s="120"/>
      <c r="E681" s="120"/>
      <c r="F681" s="120"/>
      <c r="G681" s="223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</row>
    <row r="682" spans="1:23" ht="15.75" customHeight="1" x14ac:dyDescent="0.25">
      <c r="A682" s="120"/>
      <c r="B682" s="120"/>
      <c r="C682" s="120"/>
      <c r="D682" s="120"/>
      <c r="E682" s="120"/>
      <c r="F682" s="120"/>
      <c r="G682" s="223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</row>
    <row r="683" spans="1:23" ht="15.75" customHeight="1" x14ac:dyDescent="0.25">
      <c r="A683" s="120"/>
      <c r="B683" s="120"/>
      <c r="C683" s="120"/>
      <c r="D683" s="120"/>
      <c r="E683" s="120"/>
      <c r="F683" s="120"/>
      <c r="G683" s="223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</row>
    <row r="684" spans="1:23" ht="15.75" customHeight="1" x14ac:dyDescent="0.25">
      <c r="A684" s="120"/>
      <c r="B684" s="120"/>
      <c r="C684" s="120"/>
      <c r="D684" s="120"/>
      <c r="E684" s="120"/>
      <c r="F684" s="120"/>
      <c r="G684" s="223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</row>
    <row r="685" spans="1:23" ht="15.75" customHeight="1" x14ac:dyDescent="0.25">
      <c r="A685" s="120"/>
      <c r="B685" s="120"/>
      <c r="C685" s="120"/>
      <c r="D685" s="120"/>
      <c r="E685" s="120"/>
      <c r="F685" s="120"/>
      <c r="G685" s="223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</row>
    <row r="686" spans="1:23" ht="15.75" customHeight="1" x14ac:dyDescent="0.25">
      <c r="A686" s="120"/>
      <c r="B686" s="120"/>
      <c r="C686" s="120"/>
      <c r="D686" s="120"/>
      <c r="E686" s="120"/>
      <c r="F686" s="120"/>
      <c r="G686" s="223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</row>
    <row r="687" spans="1:23" ht="15.75" customHeight="1" x14ac:dyDescent="0.25">
      <c r="A687" s="120"/>
      <c r="B687" s="120"/>
      <c r="C687" s="120"/>
      <c r="D687" s="120"/>
      <c r="E687" s="120"/>
      <c r="F687" s="120"/>
      <c r="G687" s="223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</row>
    <row r="688" spans="1:23" ht="15.75" customHeight="1" x14ac:dyDescent="0.25">
      <c r="A688" s="120"/>
      <c r="B688" s="120"/>
      <c r="C688" s="120"/>
      <c r="D688" s="120"/>
      <c r="E688" s="120"/>
      <c r="F688" s="120"/>
      <c r="G688" s="223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</row>
    <row r="689" spans="1:23" ht="15.75" customHeight="1" x14ac:dyDescent="0.25">
      <c r="A689" s="120"/>
      <c r="B689" s="120"/>
      <c r="C689" s="120"/>
      <c r="D689" s="120"/>
      <c r="E689" s="120"/>
      <c r="F689" s="120"/>
      <c r="G689" s="223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</row>
    <row r="690" spans="1:23" ht="15.75" customHeight="1" x14ac:dyDescent="0.25">
      <c r="A690" s="120"/>
      <c r="B690" s="120"/>
      <c r="C690" s="120"/>
      <c r="D690" s="120"/>
      <c r="E690" s="120"/>
      <c r="F690" s="120"/>
      <c r="G690" s="223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</row>
    <row r="691" spans="1:23" ht="15.75" customHeight="1" x14ac:dyDescent="0.25">
      <c r="A691" s="120"/>
      <c r="B691" s="120"/>
      <c r="C691" s="120"/>
      <c r="D691" s="120"/>
      <c r="E691" s="120"/>
      <c r="F691" s="120"/>
      <c r="G691" s="223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</row>
    <row r="692" spans="1:23" ht="15.75" customHeight="1" x14ac:dyDescent="0.25">
      <c r="A692" s="120"/>
      <c r="B692" s="120"/>
      <c r="C692" s="120"/>
      <c r="D692" s="120"/>
      <c r="E692" s="120"/>
      <c r="F692" s="120"/>
      <c r="G692" s="223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</row>
    <row r="693" spans="1:23" ht="15.75" customHeight="1" x14ac:dyDescent="0.25">
      <c r="A693" s="120"/>
      <c r="B693" s="120"/>
      <c r="C693" s="120"/>
      <c r="D693" s="120"/>
      <c r="E693" s="120"/>
      <c r="F693" s="120"/>
      <c r="G693" s="223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</row>
    <row r="694" spans="1:23" ht="15.75" customHeight="1" x14ac:dyDescent="0.25">
      <c r="A694" s="120"/>
      <c r="B694" s="120"/>
      <c r="C694" s="120"/>
      <c r="D694" s="120"/>
      <c r="E694" s="120"/>
      <c r="F694" s="120"/>
      <c r="G694" s="223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</row>
    <row r="695" spans="1:23" ht="15.75" customHeight="1" x14ac:dyDescent="0.25">
      <c r="A695" s="120"/>
      <c r="B695" s="120"/>
      <c r="C695" s="120"/>
      <c r="D695" s="120"/>
      <c r="E695" s="120"/>
      <c r="F695" s="120"/>
      <c r="G695" s="223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</row>
    <row r="696" spans="1:23" ht="15.75" customHeight="1" x14ac:dyDescent="0.25">
      <c r="A696" s="120"/>
      <c r="B696" s="120"/>
      <c r="C696" s="120"/>
      <c r="D696" s="120"/>
      <c r="E696" s="120"/>
      <c r="F696" s="120"/>
      <c r="G696" s="223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</row>
    <row r="697" spans="1:23" ht="15.75" customHeight="1" x14ac:dyDescent="0.25">
      <c r="A697" s="120"/>
      <c r="B697" s="120"/>
      <c r="C697" s="120"/>
      <c r="D697" s="120"/>
      <c r="E697" s="120"/>
      <c r="F697" s="120"/>
      <c r="G697" s="223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</row>
    <row r="698" spans="1:23" ht="15.75" customHeight="1" x14ac:dyDescent="0.25">
      <c r="A698" s="120"/>
      <c r="B698" s="120"/>
      <c r="C698" s="120"/>
      <c r="D698" s="120"/>
      <c r="E698" s="120"/>
      <c r="F698" s="120"/>
      <c r="G698" s="223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</row>
    <row r="699" spans="1:23" ht="15.75" customHeight="1" x14ac:dyDescent="0.25">
      <c r="A699" s="120"/>
      <c r="B699" s="120"/>
      <c r="C699" s="120"/>
      <c r="D699" s="120"/>
      <c r="E699" s="120"/>
      <c r="F699" s="120"/>
      <c r="G699" s="223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</row>
    <row r="700" spans="1:23" ht="15.75" customHeight="1" x14ac:dyDescent="0.25">
      <c r="A700" s="120"/>
      <c r="B700" s="120"/>
      <c r="C700" s="120"/>
      <c r="D700" s="120"/>
      <c r="E700" s="120"/>
      <c r="F700" s="120"/>
      <c r="G700" s="223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</row>
    <row r="701" spans="1:23" ht="15.75" customHeight="1" x14ac:dyDescent="0.25">
      <c r="A701" s="120"/>
      <c r="B701" s="120"/>
      <c r="C701" s="120"/>
      <c r="D701" s="120"/>
      <c r="E701" s="120"/>
      <c r="F701" s="120"/>
      <c r="G701" s="223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</row>
    <row r="702" spans="1:23" ht="15.75" customHeight="1" x14ac:dyDescent="0.25">
      <c r="A702" s="120"/>
      <c r="B702" s="120"/>
      <c r="C702" s="120"/>
      <c r="D702" s="120"/>
      <c r="E702" s="120"/>
      <c r="F702" s="120"/>
      <c r="G702" s="223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</row>
    <row r="703" spans="1:23" ht="15.75" customHeight="1" x14ac:dyDescent="0.25">
      <c r="A703" s="120"/>
      <c r="B703" s="120"/>
      <c r="C703" s="120"/>
      <c r="D703" s="120"/>
      <c r="E703" s="120"/>
      <c r="F703" s="120"/>
      <c r="G703" s="223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</row>
    <row r="704" spans="1:23" ht="15.75" customHeight="1" x14ac:dyDescent="0.25">
      <c r="A704" s="120"/>
      <c r="B704" s="120"/>
      <c r="C704" s="120"/>
      <c r="D704" s="120"/>
      <c r="E704" s="120"/>
      <c r="F704" s="120"/>
      <c r="G704" s="223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</row>
    <row r="705" spans="1:23" ht="15.75" customHeight="1" x14ac:dyDescent="0.25">
      <c r="A705" s="120"/>
      <c r="B705" s="120"/>
      <c r="C705" s="120"/>
      <c r="D705" s="120"/>
      <c r="E705" s="120"/>
      <c r="F705" s="120"/>
      <c r="G705" s="223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</row>
    <row r="706" spans="1:23" ht="15.75" customHeight="1" x14ac:dyDescent="0.25">
      <c r="A706" s="120"/>
      <c r="B706" s="120"/>
      <c r="C706" s="120"/>
      <c r="D706" s="120"/>
      <c r="E706" s="120"/>
      <c r="F706" s="120"/>
      <c r="G706" s="223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</row>
    <row r="707" spans="1:23" ht="15.75" customHeight="1" x14ac:dyDescent="0.25">
      <c r="A707" s="120"/>
      <c r="B707" s="120"/>
      <c r="C707" s="120"/>
      <c r="D707" s="120"/>
      <c r="E707" s="120"/>
      <c r="F707" s="120"/>
      <c r="G707" s="223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</row>
    <row r="708" spans="1:23" ht="15.75" customHeight="1" x14ac:dyDescent="0.25">
      <c r="A708" s="120"/>
      <c r="B708" s="120"/>
      <c r="C708" s="120"/>
      <c r="D708" s="120"/>
      <c r="E708" s="120"/>
      <c r="F708" s="120"/>
      <c r="G708" s="223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</row>
    <row r="709" spans="1:23" ht="15.75" customHeight="1" x14ac:dyDescent="0.25">
      <c r="A709" s="120"/>
      <c r="B709" s="120"/>
      <c r="C709" s="120"/>
      <c r="D709" s="120"/>
      <c r="E709" s="120"/>
      <c r="F709" s="120"/>
      <c r="G709" s="223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</row>
    <row r="710" spans="1:23" ht="15.75" customHeight="1" x14ac:dyDescent="0.25">
      <c r="A710" s="120"/>
      <c r="B710" s="120"/>
      <c r="C710" s="120"/>
      <c r="D710" s="120"/>
      <c r="E710" s="120"/>
      <c r="F710" s="120"/>
      <c r="G710" s="223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</row>
    <row r="711" spans="1:23" ht="15.75" customHeight="1" x14ac:dyDescent="0.25">
      <c r="A711" s="120"/>
      <c r="B711" s="120"/>
      <c r="C711" s="120"/>
      <c r="D711" s="120"/>
      <c r="E711" s="120"/>
      <c r="F711" s="120"/>
      <c r="G711" s="223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</row>
    <row r="712" spans="1:23" ht="15.75" customHeight="1" x14ac:dyDescent="0.25">
      <c r="A712" s="120"/>
      <c r="B712" s="120"/>
      <c r="C712" s="120"/>
      <c r="D712" s="120"/>
      <c r="E712" s="120"/>
      <c r="F712" s="120"/>
      <c r="G712" s="223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</row>
    <row r="713" spans="1:23" ht="15.75" customHeight="1" x14ac:dyDescent="0.25">
      <c r="A713" s="120"/>
      <c r="B713" s="120"/>
      <c r="C713" s="120"/>
      <c r="D713" s="120"/>
      <c r="E713" s="120"/>
      <c r="F713" s="120"/>
      <c r="G713" s="223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</row>
    <row r="714" spans="1:23" ht="15.75" customHeight="1" x14ac:dyDescent="0.25">
      <c r="A714" s="120"/>
      <c r="B714" s="120"/>
      <c r="C714" s="120"/>
      <c r="D714" s="120"/>
      <c r="E714" s="120"/>
      <c r="F714" s="120"/>
      <c r="G714" s="223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</row>
    <row r="715" spans="1:23" ht="15.75" customHeight="1" x14ac:dyDescent="0.25">
      <c r="A715" s="120"/>
      <c r="B715" s="120"/>
      <c r="C715" s="120"/>
      <c r="D715" s="120"/>
      <c r="E715" s="120"/>
      <c r="F715" s="120"/>
      <c r="G715" s="223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</row>
    <row r="716" spans="1:23" ht="15.75" customHeight="1" x14ac:dyDescent="0.25">
      <c r="A716" s="120"/>
      <c r="B716" s="120"/>
      <c r="C716" s="120"/>
      <c r="D716" s="120"/>
      <c r="E716" s="120"/>
      <c r="F716" s="120"/>
      <c r="G716" s="223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</row>
    <row r="717" spans="1:23" ht="15.75" customHeight="1" x14ac:dyDescent="0.25">
      <c r="A717" s="120"/>
      <c r="B717" s="120"/>
      <c r="C717" s="120"/>
      <c r="D717" s="120"/>
      <c r="E717" s="120"/>
      <c r="F717" s="120"/>
      <c r="G717" s="223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</row>
    <row r="718" spans="1:23" ht="15.75" customHeight="1" x14ac:dyDescent="0.25">
      <c r="A718" s="120"/>
      <c r="B718" s="120"/>
      <c r="C718" s="120"/>
      <c r="D718" s="120"/>
      <c r="E718" s="120"/>
      <c r="F718" s="120"/>
      <c r="G718" s="223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</row>
    <row r="719" spans="1:23" ht="15.75" customHeight="1" x14ac:dyDescent="0.25">
      <c r="A719" s="120"/>
      <c r="B719" s="120"/>
      <c r="C719" s="120"/>
      <c r="D719" s="120"/>
      <c r="E719" s="120"/>
      <c r="F719" s="120"/>
      <c r="G719" s="223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</row>
    <row r="720" spans="1:23" ht="15.75" customHeight="1" x14ac:dyDescent="0.25">
      <c r="A720" s="120"/>
      <c r="B720" s="120"/>
      <c r="C720" s="120"/>
      <c r="D720" s="120"/>
      <c r="E720" s="120"/>
      <c r="F720" s="120"/>
      <c r="G720" s="223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</row>
    <row r="721" spans="1:23" ht="15.75" customHeight="1" x14ac:dyDescent="0.25">
      <c r="A721" s="120"/>
      <c r="B721" s="120"/>
      <c r="C721" s="120"/>
      <c r="D721" s="120"/>
      <c r="E721" s="120"/>
      <c r="F721" s="120"/>
      <c r="G721" s="223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</row>
    <row r="722" spans="1:23" ht="15.75" customHeight="1" x14ac:dyDescent="0.25">
      <c r="A722" s="120"/>
      <c r="B722" s="120"/>
      <c r="C722" s="120"/>
      <c r="D722" s="120"/>
      <c r="E722" s="120"/>
      <c r="F722" s="120"/>
      <c r="G722" s="223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</row>
    <row r="723" spans="1:23" ht="15.75" customHeight="1" x14ac:dyDescent="0.25">
      <c r="A723" s="120"/>
      <c r="B723" s="120"/>
      <c r="C723" s="120"/>
      <c r="D723" s="120"/>
      <c r="E723" s="120"/>
      <c r="F723" s="120"/>
      <c r="G723" s="223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</row>
    <row r="724" spans="1:23" ht="15.75" customHeight="1" x14ac:dyDescent="0.25">
      <c r="A724" s="120"/>
      <c r="B724" s="120"/>
      <c r="C724" s="120"/>
      <c r="D724" s="120"/>
      <c r="E724" s="120"/>
      <c r="F724" s="120"/>
      <c r="G724" s="223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</row>
    <row r="725" spans="1:23" ht="15.75" customHeight="1" x14ac:dyDescent="0.25">
      <c r="A725" s="120"/>
      <c r="B725" s="120"/>
      <c r="C725" s="120"/>
      <c r="D725" s="120"/>
      <c r="E725" s="120"/>
      <c r="F725" s="120"/>
      <c r="G725" s="223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</row>
    <row r="726" spans="1:23" ht="15.75" customHeight="1" x14ac:dyDescent="0.25">
      <c r="A726" s="120"/>
      <c r="B726" s="120"/>
      <c r="C726" s="120"/>
      <c r="D726" s="120"/>
      <c r="E726" s="120"/>
      <c r="F726" s="120"/>
      <c r="G726" s="223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</row>
    <row r="727" spans="1:23" ht="15.75" customHeight="1" x14ac:dyDescent="0.25">
      <c r="A727" s="120"/>
      <c r="B727" s="120"/>
      <c r="C727" s="120"/>
      <c r="D727" s="120"/>
      <c r="E727" s="120"/>
      <c r="F727" s="120"/>
      <c r="G727" s="223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</row>
    <row r="728" spans="1:23" ht="15.75" customHeight="1" x14ac:dyDescent="0.25">
      <c r="A728" s="120"/>
      <c r="B728" s="120"/>
      <c r="C728" s="120"/>
      <c r="D728" s="120"/>
      <c r="E728" s="120"/>
      <c r="F728" s="120"/>
      <c r="G728" s="223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</row>
    <row r="729" spans="1:23" ht="15.75" customHeight="1" x14ac:dyDescent="0.25">
      <c r="A729" s="120"/>
      <c r="B729" s="120"/>
      <c r="C729" s="120"/>
      <c r="D729" s="120"/>
      <c r="E729" s="120"/>
      <c r="F729" s="120"/>
      <c r="G729" s="223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</row>
    <row r="730" spans="1:23" ht="15.75" customHeight="1" x14ac:dyDescent="0.25">
      <c r="A730" s="120"/>
      <c r="B730" s="120"/>
      <c r="C730" s="120"/>
      <c r="D730" s="120"/>
      <c r="E730" s="120"/>
      <c r="F730" s="120"/>
      <c r="G730" s="223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</row>
    <row r="731" spans="1:23" ht="15.75" customHeight="1" x14ac:dyDescent="0.25">
      <c r="A731" s="120"/>
      <c r="B731" s="120"/>
      <c r="C731" s="120"/>
      <c r="D731" s="120"/>
      <c r="E731" s="120"/>
      <c r="F731" s="120"/>
      <c r="G731" s="223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</row>
    <row r="732" spans="1:23" ht="15.75" customHeight="1" x14ac:dyDescent="0.25">
      <c r="A732" s="120"/>
      <c r="B732" s="120"/>
      <c r="C732" s="120"/>
      <c r="D732" s="120"/>
      <c r="E732" s="120"/>
      <c r="F732" s="120"/>
      <c r="G732" s="223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</row>
    <row r="733" spans="1:23" ht="15.75" customHeight="1" x14ac:dyDescent="0.25">
      <c r="A733" s="120"/>
      <c r="B733" s="120"/>
      <c r="C733" s="120"/>
      <c r="D733" s="120"/>
      <c r="E733" s="120"/>
      <c r="F733" s="120"/>
      <c r="G733" s="223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</row>
    <row r="734" spans="1:23" ht="15.75" customHeight="1" x14ac:dyDescent="0.25">
      <c r="A734" s="120"/>
      <c r="B734" s="120"/>
      <c r="C734" s="120"/>
      <c r="D734" s="120"/>
      <c r="E734" s="120"/>
      <c r="F734" s="120"/>
      <c r="G734" s="223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</row>
    <row r="735" spans="1:23" ht="15.75" customHeight="1" x14ac:dyDescent="0.25">
      <c r="A735" s="120"/>
      <c r="B735" s="120"/>
      <c r="C735" s="120"/>
      <c r="D735" s="120"/>
      <c r="E735" s="120"/>
      <c r="F735" s="120"/>
      <c r="G735" s="223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</row>
    <row r="736" spans="1:23" ht="15.75" customHeight="1" x14ac:dyDescent="0.25">
      <c r="A736" s="120"/>
      <c r="B736" s="120"/>
      <c r="C736" s="120"/>
      <c r="D736" s="120"/>
      <c r="E736" s="120"/>
      <c r="F736" s="120"/>
      <c r="G736" s="223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</row>
    <row r="737" spans="1:23" ht="15.75" customHeight="1" x14ac:dyDescent="0.25">
      <c r="A737" s="120"/>
      <c r="B737" s="120"/>
      <c r="C737" s="120"/>
      <c r="D737" s="120"/>
      <c r="E737" s="120"/>
      <c r="F737" s="120"/>
      <c r="G737" s="223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</row>
    <row r="738" spans="1:23" ht="15.75" customHeight="1" x14ac:dyDescent="0.25">
      <c r="A738" s="120"/>
      <c r="B738" s="120"/>
      <c r="C738" s="120"/>
      <c r="D738" s="120"/>
      <c r="E738" s="120"/>
      <c r="F738" s="120"/>
      <c r="G738" s="223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</row>
    <row r="739" spans="1:23" ht="15.75" customHeight="1" x14ac:dyDescent="0.25">
      <c r="A739" s="120"/>
      <c r="B739" s="120"/>
      <c r="C739" s="120"/>
      <c r="D739" s="120"/>
      <c r="E739" s="120"/>
      <c r="F739" s="120"/>
      <c r="G739" s="223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</row>
    <row r="740" spans="1:23" ht="15.75" customHeight="1" x14ac:dyDescent="0.25">
      <c r="A740" s="120"/>
      <c r="B740" s="120"/>
      <c r="C740" s="120"/>
      <c r="D740" s="120"/>
      <c r="E740" s="120"/>
      <c r="F740" s="120"/>
      <c r="G740" s="223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</row>
    <row r="741" spans="1:23" ht="15.75" customHeight="1" x14ac:dyDescent="0.25">
      <c r="A741" s="120"/>
      <c r="B741" s="120"/>
      <c r="C741" s="120"/>
      <c r="D741" s="120"/>
      <c r="E741" s="120"/>
      <c r="F741" s="120"/>
      <c r="G741" s="223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</row>
    <row r="742" spans="1:23" ht="15.75" customHeight="1" x14ac:dyDescent="0.25">
      <c r="A742" s="120"/>
      <c r="B742" s="120"/>
      <c r="C742" s="120"/>
      <c r="D742" s="120"/>
      <c r="E742" s="120"/>
      <c r="F742" s="120"/>
      <c r="G742" s="223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</row>
    <row r="743" spans="1:23" ht="15.75" customHeight="1" x14ac:dyDescent="0.25">
      <c r="A743" s="120"/>
      <c r="B743" s="120"/>
      <c r="C743" s="120"/>
      <c r="D743" s="120"/>
      <c r="E743" s="120"/>
      <c r="F743" s="120"/>
      <c r="G743" s="223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</row>
    <row r="744" spans="1:23" ht="15.75" customHeight="1" x14ac:dyDescent="0.25">
      <c r="A744" s="120"/>
      <c r="B744" s="120"/>
      <c r="C744" s="120"/>
      <c r="D744" s="120"/>
      <c r="E744" s="120"/>
      <c r="F744" s="120"/>
      <c r="G744" s="223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</row>
    <row r="745" spans="1:23" ht="15.75" customHeight="1" x14ac:dyDescent="0.25">
      <c r="A745" s="120"/>
      <c r="B745" s="120"/>
      <c r="C745" s="120"/>
      <c r="D745" s="120"/>
      <c r="E745" s="120"/>
      <c r="F745" s="120"/>
      <c r="G745" s="223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</row>
    <row r="746" spans="1:23" ht="15.75" customHeight="1" x14ac:dyDescent="0.25">
      <c r="A746" s="120"/>
      <c r="B746" s="120"/>
      <c r="C746" s="120"/>
      <c r="D746" s="120"/>
      <c r="E746" s="120"/>
      <c r="F746" s="120"/>
      <c r="G746" s="223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</row>
    <row r="747" spans="1:23" ht="15.75" customHeight="1" x14ac:dyDescent="0.25">
      <c r="A747" s="120"/>
      <c r="B747" s="120"/>
      <c r="C747" s="120"/>
      <c r="D747" s="120"/>
      <c r="E747" s="120"/>
      <c r="F747" s="120"/>
      <c r="G747" s="223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</row>
    <row r="748" spans="1:23" ht="15.75" customHeight="1" x14ac:dyDescent="0.25">
      <c r="A748" s="120"/>
      <c r="B748" s="120"/>
      <c r="C748" s="120"/>
      <c r="D748" s="120"/>
      <c r="E748" s="120"/>
      <c r="F748" s="120"/>
      <c r="G748" s="223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</row>
    <row r="749" spans="1:23" ht="15.75" customHeight="1" x14ac:dyDescent="0.25">
      <c r="A749" s="120"/>
      <c r="B749" s="120"/>
      <c r="C749" s="120"/>
      <c r="D749" s="120"/>
      <c r="E749" s="120"/>
      <c r="F749" s="120"/>
      <c r="G749" s="223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</row>
    <row r="750" spans="1:23" ht="15.75" customHeight="1" x14ac:dyDescent="0.25">
      <c r="A750" s="120"/>
      <c r="B750" s="120"/>
      <c r="C750" s="120"/>
      <c r="D750" s="120"/>
      <c r="E750" s="120"/>
      <c r="F750" s="120"/>
      <c r="G750" s="223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</row>
    <row r="751" spans="1:23" ht="15.75" customHeight="1" x14ac:dyDescent="0.25">
      <c r="A751" s="120"/>
      <c r="B751" s="120"/>
      <c r="C751" s="120"/>
      <c r="D751" s="120"/>
      <c r="E751" s="120"/>
      <c r="F751" s="120"/>
      <c r="G751" s="223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</row>
    <row r="752" spans="1:23" ht="15.75" customHeight="1" x14ac:dyDescent="0.25">
      <c r="A752" s="120"/>
      <c r="B752" s="120"/>
      <c r="C752" s="120"/>
      <c r="D752" s="120"/>
      <c r="E752" s="120"/>
      <c r="F752" s="120"/>
      <c r="G752" s="223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</row>
    <row r="753" spans="1:23" ht="15.75" customHeight="1" x14ac:dyDescent="0.25">
      <c r="A753" s="120"/>
      <c r="B753" s="120"/>
      <c r="C753" s="120"/>
      <c r="D753" s="120"/>
      <c r="E753" s="120"/>
      <c r="F753" s="120"/>
      <c r="G753" s="223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</row>
    <row r="754" spans="1:23" ht="15.75" customHeight="1" x14ac:dyDescent="0.25">
      <c r="A754" s="120"/>
      <c r="B754" s="120"/>
      <c r="C754" s="120"/>
      <c r="D754" s="120"/>
      <c r="E754" s="120"/>
      <c r="F754" s="120"/>
      <c r="G754" s="223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</row>
    <row r="755" spans="1:23" ht="15.75" customHeight="1" x14ac:dyDescent="0.25">
      <c r="A755" s="120"/>
      <c r="B755" s="120"/>
      <c r="C755" s="120"/>
      <c r="D755" s="120"/>
      <c r="E755" s="120"/>
      <c r="F755" s="120"/>
      <c r="G755" s="223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</row>
    <row r="756" spans="1:23" ht="15.75" customHeight="1" x14ac:dyDescent="0.25">
      <c r="A756" s="120"/>
      <c r="B756" s="120"/>
      <c r="C756" s="120"/>
      <c r="D756" s="120"/>
      <c r="E756" s="120"/>
      <c r="F756" s="120"/>
      <c r="G756" s="223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</row>
    <row r="757" spans="1:23" ht="15.75" customHeight="1" x14ac:dyDescent="0.25">
      <c r="A757" s="120"/>
      <c r="B757" s="120"/>
      <c r="C757" s="120"/>
      <c r="D757" s="120"/>
      <c r="E757" s="120"/>
      <c r="F757" s="120"/>
      <c r="G757" s="223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</row>
    <row r="758" spans="1:23" ht="15.75" customHeight="1" x14ac:dyDescent="0.25">
      <c r="A758" s="120"/>
      <c r="B758" s="120"/>
      <c r="C758" s="120"/>
      <c r="D758" s="120"/>
      <c r="E758" s="120"/>
      <c r="F758" s="120"/>
      <c r="G758" s="223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</row>
    <row r="759" spans="1:23" ht="15.75" customHeight="1" x14ac:dyDescent="0.25">
      <c r="A759" s="120"/>
      <c r="B759" s="120"/>
      <c r="C759" s="120"/>
      <c r="D759" s="120"/>
      <c r="E759" s="120"/>
      <c r="F759" s="120"/>
      <c r="G759" s="223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</row>
    <row r="760" spans="1:23" ht="15.75" customHeight="1" x14ac:dyDescent="0.25">
      <c r="A760" s="120"/>
      <c r="B760" s="120"/>
      <c r="C760" s="120"/>
      <c r="D760" s="120"/>
      <c r="E760" s="120"/>
      <c r="F760" s="120"/>
      <c r="G760" s="223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</row>
    <row r="761" spans="1:23" ht="15.75" customHeight="1" x14ac:dyDescent="0.25">
      <c r="A761" s="120"/>
      <c r="B761" s="120"/>
      <c r="C761" s="120"/>
      <c r="D761" s="120"/>
      <c r="E761" s="120"/>
      <c r="F761" s="120"/>
      <c r="G761" s="223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</row>
    <row r="762" spans="1:23" ht="15.75" customHeight="1" x14ac:dyDescent="0.25">
      <c r="A762" s="120"/>
      <c r="B762" s="120"/>
      <c r="C762" s="120"/>
      <c r="D762" s="120"/>
      <c r="E762" s="120"/>
      <c r="F762" s="120"/>
      <c r="G762" s="223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</row>
    <row r="763" spans="1:23" ht="15.75" customHeight="1" x14ac:dyDescent="0.25">
      <c r="A763" s="120"/>
      <c r="B763" s="120"/>
      <c r="C763" s="120"/>
      <c r="D763" s="120"/>
      <c r="E763" s="120"/>
      <c r="F763" s="120"/>
      <c r="G763" s="223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</row>
    <row r="764" spans="1:23" ht="15.75" customHeight="1" x14ac:dyDescent="0.25">
      <c r="A764" s="120"/>
      <c r="B764" s="120"/>
      <c r="C764" s="120"/>
      <c r="D764" s="120"/>
      <c r="E764" s="120"/>
      <c r="F764" s="120"/>
      <c r="G764" s="223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</row>
    <row r="765" spans="1:23" ht="15.75" customHeight="1" x14ac:dyDescent="0.25">
      <c r="A765" s="120"/>
      <c r="B765" s="120"/>
      <c r="C765" s="120"/>
      <c r="D765" s="120"/>
      <c r="E765" s="120"/>
      <c r="F765" s="120"/>
      <c r="G765" s="223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</row>
    <row r="766" spans="1:23" ht="15.75" customHeight="1" x14ac:dyDescent="0.25">
      <c r="A766" s="120"/>
      <c r="B766" s="120"/>
      <c r="C766" s="120"/>
      <c r="D766" s="120"/>
      <c r="E766" s="120"/>
      <c r="F766" s="120"/>
      <c r="G766" s="223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</row>
    <row r="767" spans="1:23" ht="15.75" customHeight="1" x14ac:dyDescent="0.25">
      <c r="A767" s="120"/>
      <c r="B767" s="120"/>
      <c r="C767" s="120"/>
      <c r="D767" s="120"/>
      <c r="E767" s="120"/>
      <c r="F767" s="120"/>
      <c r="G767" s="223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</row>
    <row r="768" spans="1:23" ht="15.75" customHeight="1" x14ac:dyDescent="0.25">
      <c r="A768" s="120"/>
      <c r="B768" s="120"/>
      <c r="C768" s="120"/>
      <c r="D768" s="120"/>
      <c r="E768" s="120"/>
      <c r="F768" s="120"/>
      <c r="G768" s="223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</row>
    <row r="769" spans="1:23" ht="15.75" customHeight="1" x14ac:dyDescent="0.25">
      <c r="A769" s="120"/>
      <c r="B769" s="120"/>
      <c r="C769" s="120"/>
      <c r="D769" s="120"/>
      <c r="E769" s="120"/>
      <c r="F769" s="120"/>
      <c r="G769" s="223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</row>
    <row r="770" spans="1:23" ht="15.75" customHeight="1" x14ac:dyDescent="0.25">
      <c r="A770" s="120"/>
      <c r="B770" s="120"/>
      <c r="C770" s="120"/>
      <c r="D770" s="120"/>
      <c r="E770" s="120"/>
      <c r="F770" s="120"/>
      <c r="G770" s="223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</row>
    <row r="771" spans="1:23" ht="15.75" customHeight="1" x14ac:dyDescent="0.25">
      <c r="A771" s="120"/>
      <c r="B771" s="120"/>
      <c r="C771" s="120"/>
      <c r="D771" s="120"/>
      <c r="E771" s="120"/>
      <c r="F771" s="120"/>
      <c r="G771" s="223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</row>
    <row r="772" spans="1:23" ht="15.75" customHeight="1" x14ac:dyDescent="0.25">
      <c r="A772" s="120"/>
      <c r="B772" s="120"/>
      <c r="C772" s="120"/>
      <c r="D772" s="120"/>
      <c r="E772" s="120"/>
      <c r="F772" s="120"/>
      <c r="G772" s="223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</row>
    <row r="773" spans="1:23" ht="15.75" customHeight="1" x14ac:dyDescent="0.25">
      <c r="A773" s="120"/>
      <c r="B773" s="120"/>
      <c r="C773" s="120"/>
      <c r="D773" s="120"/>
      <c r="E773" s="120"/>
      <c r="F773" s="120"/>
      <c r="G773" s="223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</row>
    <row r="774" spans="1:23" ht="15.75" customHeight="1" x14ac:dyDescent="0.25">
      <c r="A774" s="120"/>
      <c r="B774" s="120"/>
      <c r="C774" s="120"/>
      <c r="D774" s="120"/>
      <c r="E774" s="120"/>
      <c r="F774" s="120"/>
      <c r="G774" s="223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</row>
    <row r="775" spans="1:23" ht="15.75" customHeight="1" x14ac:dyDescent="0.25">
      <c r="A775" s="120"/>
      <c r="B775" s="120"/>
      <c r="C775" s="120"/>
      <c r="D775" s="120"/>
      <c r="E775" s="120"/>
      <c r="F775" s="120"/>
      <c r="G775" s="223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</row>
    <row r="776" spans="1:23" ht="15.75" customHeight="1" x14ac:dyDescent="0.25">
      <c r="A776" s="120"/>
      <c r="B776" s="120"/>
      <c r="C776" s="120"/>
      <c r="D776" s="120"/>
      <c r="E776" s="120"/>
      <c r="F776" s="120"/>
      <c r="G776" s="223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</row>
    <row r="777" spans="1:23" ht="15.75" customHeight="1" x14ac:dyDescent="0.25">
      <c r="A777" s="120"/>
      <c r="B777" s="120"/>
      <c r="C777" s="120"/>
      <c r="D777" s="120"/>
      <c r="E777" s="120"/>
      <c r="F777" s="120"/>
      <c r="G777" s="223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</row>
    <row r="778" spans="1:23" ht="15.75" customHeight="1" x14ac:dyDescent="0.25">
      <c r="A778" s="120"/>
      <c r="B778" s="120"/>
      <c r="C778" s="120"/>
      <c r="D778" s="120"/>
      <c r="E778" s="120"/>
      <c r="F778" s="120"/>
      <c r="G778" s="223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</row>
    <row r="779" spans="1:23" ht="15.75" customHeight="1" x14ac:dyDescent="0.25">
      <c r="A779" s="120"/>
      <c r="B779" s="120"/>
      <c r="C779" s="120"/>
      <c r="D779" s="120"/>
      <c r="E779" s="120"/>
      <c r="F779" s="120"/>
      <c r="G779" s="223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</row>
    <row r="780" spans="1:23" ht="15.75" customHeight="1" x14ac:dyDescent="0.25">
      <c r="A780" s="120"/>
      <c r="B780" s="120"/>
      <c r="C780" s="120"/>
      <c r="D780" s="120"/>
      <c r="E780" s="120"/>
      <c r="F780" s="120"/>
      <c r="G780" s="223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</row>
    <row r="781" spans="1:23" ht="15.75" customHeight="1" x14ac:dyDescent="0.25">
      <c r="A781" s="120"/>
      <c r="B781" s="120"/>
      <c r="C781" s="120"/>
      <c r="D781" s="120"/>
      <c r="E781" s="120"/>
      <c r="F781" s="120"/>
      <c r="G781" s="223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</row>
    <row r="782" spans="1:23" ht="15.75" customHeight="1" x14ac:dyDescent="0.25">
      <c r="A782" s="120"/>
      <c r="B782" s="120"/>
      <c r="C782" s="120"/>
      <c r="D782" s="120"/>
      <c r="E782" s="120"/>
      <c r="F782" s="120"/>
      <c r="G782" s="223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</row>
    <row r="783" spans="1:23" ht="15.75" customHeight="1" x14ac:dyDescent="0.25">
      <c r="A783" s="120"/>
      <c r="B783" s="120"/>
      <c r="C783" s="120"/>
      <c r="D783" s="120"/>
      <c r="E783" s="120"/>
      <c r="F783" s="120"/>
      <c r="G783" s="223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</row>
    <row r="784" spans="1:23" ht="15.75" customHeight="1" x14ac:dyDescent="0.25">
      <c r="A784" s="120"/>
      <c r="B784" s="120"/>
      <c r="C784" s="120"/>
      <c r="D784" s="120"/>
      <c r="E784" s="120"/>
      <c r="F784" s="120"/>
      <c r="G784" s="223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</row>
    <row r="785" spans="1:23" ht="15.75" customHeight="1" x14ac:dyDescent="0.25">
      <c r="A785" s="120"/>
      <c r="B785" s="120"/>
      <c r="C785" s="120"/>
      <c r="D785" s="120"/>
      <c r="E785" s="120"/>
      <c r="F785" s="120"/>
      <c r="G785" s="223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</row>
    <row r="786" spans="1:23" ht="15.75" customHeight="1" x14ac:dyDescent="0.25">
      <c r="A786" s="120"/>
      <c r="B786" s="120"/>
      <c r="C786" s="120"/>
      <c r="D786" s="120"/>
      <c r="E786" s="120"/>
      <c r="F786" s="120"/>
      <c r="G786" s="223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</row>
    <row r="787" spans="1:23" ht="15.75" customHeight="1" x14ac:dyDescent="0.25">
      <c r="A787" s="120"/>
      <c r="B787" s="120"/>
      <c r="C787" s="120"/>
      <c r="D787" s="120"/>
      <c r="E787" s="120"/>
      <c r="F787" s="120"/>
      <c r="G787" s="223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</row>
    <row r="788" spans="1:23" ht="15.75" customHeight="1" x14ac:dyDescent="0.25">
      <c r="A788" s="120"/>
      <c r="B788" s="120"/>
      <c r="C788" s="120"/>
      <c r="D788" s="120"/>
      <c r="E788" s="120"/>
      <c r="F788" s="120"/>
      <c r="G788" s="223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</row>
    <row r="789" spans="1:23" ht="15.75" customHeight="1" x14ac:dyDescent="0.25">
      <c r="A789" s="120"/>
      <c r="B789" s="120"/>
      <c r="C789" s="120"/>
      <c r="D789" s="120"/>
      <c r="E789" s="120"/>
      <c r="F789" s="120"/>
      <c r="G789" s="223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</row>
    <row r="790" spans="1:23" ht="15.75" customHeight="1" x14ac:dyDescent="0.25">
      <c r="A790" s="120"/>
      <c r="B790" s="120"/>
      <c r="C790" s="120"/>
      <c r="D790" s="120"/>
      <c r="E790" s="120"/>
      <c r="F790" s="120"/>
      <c r="G790" s="223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</row>
    <row r="791" spans="1:23" ht="15.75" customHeight="1" x14ac:dyDescent="0.25">
      <c r="A791" s="120"/>
      <c r="B791" s="120"/>
      <c r="C791" s="120"/>
      <c r="D791" s="120"/>
      <c r="E791" s="120"/>
      <c r="F791" s="120"/>
      <c r="G791" s="223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</row>
    <row r="792" spans="1:23" ht="15.75" customHeight="1" x14ac:dyDescent="0.25">
      <c r="A792" s="120"/>
      <c r="B792" s="120"/>
      <c r="C792" s="120"/>
      <c r="D792" s="120"/>
      <c r="E792" s="120"/>
      <c r="F792" s="120"/>
      <c r="G792" s="223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</row>
    <row r="793" spans="1:23" ht="15.75" customHeight="1" x14ac:dyDescent="0.25">
      <c r="A793" s="120"/>
      <c r="B793" s="120"/>
      <c r="C793" s="120"/>
      <c r="D793" s="120"/>
      <c r="E793" s="120"/>
      <c r="F793" s="120"/>
      <c r="G793" s="223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</row>
    <row r="794" spans="1:23" ht="15.75" customHeight="1" x14ac:dyDescent="0.25">
      <c r="A794" s="120"/>
      <c r="B794" s="120"/>
      <c r="C794" s="120"/>
      <c r="D794" s="120"/>
      <c r="E794" s="120"/>
      <c r="F794" s="120"/>
      <c r="G794" s="223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</row>
    <row r="795" spans="1:23" ht="15.75" customHeight="1" x14ac:dyDescent="0.25">
      <c r="A795" s="120"/>
      <c r="B795" s="120"/>
      <c r="C795" s="120"/>
      <c r="D795" s="120"/>
      <c r="E795" s="120"/>
      <c r="F795" s="120"/>
      <c r="G795" s="223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</row>
    <row r="796" spans="1:23" ht="15.75" customHeight="1" x14ac:dyDescent="0.25">
      <c r="A796" s="120"/>
      <c r="B796" s="120"/>
      <c r="C796" s="120"/>
      <c r="D796" s="120"/>
      <c r="E796" s="120"/>
      <c r="F796" s="120"/>
      <c r="G796" s="223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</row>
    <row r="797" spans="1:23" ht="15.75" customHeight="1" x14ac:dyDescent="0.25">
      <c r="A797" s="120"/>
      <c r="B797" s="120"/>
      <c r="C797" s="120"/>
      <c r="D797" s="120"/>
      <c r="E797" s="120"/>
      <c r="F797" s="120"/>
      <c r="G797" s="223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</row>
    <row r="798" spans="1:23" ht="15.75" customHeight="1" x14ac:dyDescent="0.25">
      <c r="A798" s="120"/>
      <c r="B798" s="120"/>
      <c r="C798" s="120"/>
      <c r="D798" s="120"/>
      <c r="E798" s="120"/>
      <c r="F798" s="120"/>
      <c r="G798" s="223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</row>
    <row r="799" spans="1:23" ht="15.75" customHeight="1" x14ac:dyDescent="0.25">
      <c r="A799" s="120"/>
      <c r="B799" s="120"/>
      <c r="C799" s="120"/>
      <c r="D799" s="120"/>
      <c r="E799" s="120"/>
      <c r="F799" s="120"/>
      <c r="G799" s="223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</row>
    <row r="800" spans="1:23" ht="15.75" customHeight="1" x14ac:dyDescent="0.25">
      <c r="A800" s="120"/>
      <c r="B800" s="120"/>
      <c r="C800" s="120"/>
      <c r="D800" s="120"/>
      <c r="E800" s="120"/>
      <c r="F800" s="120"/>
      <c r="G800" s="223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</row>
    <row r="801" spans="1:23" ht="15.75" customHeight="1" x14ac:dyDescent="0.25">
      <c r="A801" s="120"/>
      <c r="B801" s="120"/>
      <c r="C801" s="120"/>
      <c r="D801" s="120"/>
      <c r="E801" s="120"/>
      <c r="F801" s="120"/>
      <c r="G801" s="223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</row>
    <row r="802" spans="1:23" ht="15.75" customHeight="1" x14ac:dyDescent="0.25">
      <c r="A802" s="120"/>
      <c r="B802" s="120"/>
      <c r="C802" s="120"/>
      <c r="D802" s="120"/>
      <c r="E802" s="120"/>
      <c r="F802" s="120"/>
      <c r="G802" s="223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</row>
    <row r="803" spans="1:23" ht="15.75" customHeight="1" x14ac:dyDescent="0.25">
      <c r="A803" s="120"/>
      <c r="B803" s="120"/>
      <c r="C803" s="120"/>
      <c r="D803" s="120"/>
      <c r="E803" s="120"/>
      <c r="F803" s="120"/>
      <c r="G803" s="223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</row>
    <row r="804" spans="1:23" ht="15.75" customHeight="1" x14ac:dyDescent="0.25">
      <c r="A804" s="120"/>
      <c r="B804" s="120"/>
      <c r="C804" s="120"/>
      <c r="D804" s="120"/>
      <c r="E804" s="120"/>
      <c r="F804" s="120"/>
      <c r="G804" s="223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</row>
    <row r="805" spans="1:23" ht="15.75" customHeight="1" x14ac:dyDescent="0.25">
      <c r="A805" s="120"/>
      <c r="B805" s="120"/>
      <c r="C805" s="120"/>
      <c r="D805" s="120"/>
      <c r="E805" s="120"/>
      <c r="F805" s="120"/>
      <c r="G805" s="223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</row>
    <row r="806" spans="1:23" ht="15.75" customHeight="1" x14ac:dyDescent="0.25">
      <c r="A806" s="120"/>
      <c r="B806" s="120"/>
      <c r="C806" s="120"/>
      <c r="D806" s="120"/>
      <c r="E806" s="120"/>
      <c r="F806" s="120"/>
      <c r="G806" s="223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</row>
    <row r="807" spans="1:23" ht="15.75" customHeight="1" x14ac:dyDescent="0.25">
      <c r="A807" s="120"/>
      <c r="B807" s="120"/>
      <c r="C807" s="120"/>
      <c r="D807" s="120"/>
      <c r="E807" s="120"/>
      <c r="F807" s="120"/>
      <c r="G807" s="223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</row>
    <row r="808" spans="1:23" ht="15.75" customHeight="1" x14ac:dyDescent="0.25">
      <c r="A808" s="120"/>
      <c r="B808" s="120"/>
      <c r="C808" s="120"/>
      <c r="D808" s="120"/>
      <c r="E808" s="120"/>
      <c r="F808" s="120"/>
      <c r="G808" s="223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</row>
    <row r="809" spans="1:23" ht="15.75" customHeight="1" x14ac:dyDescent="0.25">
      <c r="A809" s="120"/>
      <c r="B809" s="120"/>
      <c r="C809" s="120"/>
      <c r="D809" s="120"/>
      <c r="E809" s="120"/>
      <c r="F809" s="120"/>
      <c r="G809" s="223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</row>
    <row r="810" spans="1:23" ht="15.75" customHeight="1" x14ac:dyDescent="0.25">
      <c r="A810" s="120"/>
      <c r="B810" s="120"/>
      <c r="C810" s="120"/>
      <c r="D810" s="120"/>
      <c r="E810" s="120"/>
      <c r="F810" s="120"/>
      <c r="G810" s="223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</row>
    <row r="811" spans="1:23" ht="15.75" customHeight="1" x14ac:dyDescent="0.25">
      <c r="A811" s="120"/>
      <c r="B811" s="120"/>
      <c r="C811" s="120"/>
      <c r="D811" s="120"/>
      <c r="E811" s="120"/>
      <c r="F811" s="120"/>
      <c r="G811" s="223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</row>
    <row r="812" spans="1:23" ht="15.75" customHeight="1" x14ac:dyDescent="0.25">
      <c r="A812" s="120"/>
      <c r="B812" s="120"/>
      <c r="C812" s="120"/>
      <c r="D812" s="120"/>
      <c r="E812" s="120"/>
      <c r="F812" s="120"/>
      <c r="G812" s="223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</row>
    <row r="813" spans="1:23" ht="15.75" customHeight="1" x14ac:dyDescent="0.25">
      <c r="A813" s="120"/>
      <c r="B813" s="120"/>
      <c r="C813" s="120"/>
      <c r="D813" s="120"/>
      <c r="E813" s="120"/>
      <c r="F813" s="120"/>
      <c r="G813" s="223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</row>
    <row r="814" spans="1:23" ht="15.75" customHeight="1" x14ac:dyDescent="0.25">
      <c r="A814" s="120"/>
      <c r="B814" s="120"/>
      <c r="C814" s="120"/>
      <c r="D814" s="120"/>
      <c r="E814" s="120"/>
      <c r="F814" s="120"/>
      <c r="G814" s="223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</row>
    <row r="815" spans="1:23" ht="15.75" customHeight="1" x14ac:dyDescent="0.25">
      <c r="A815" s="120"/>
      <c r="B815" s="120"/>
      <c r="C815" s="120"/>
      <c r="D815" s="120"/>
      <c r="E815" s="120"/>
      <c r="F815" s="120"/>
      <c r="G815" s="223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</row>
    <row r="816" spans="1:23" ht="15.75" customHeight="1" x14ac:dyDescent="0.25">
      <c r="A816" s="120"/>
      <c r="B816" s="120"/>
      <c r="C816" s="120"/>
      <c r="D816" s="120"/>
      <c r="E816" s="120"/>
      <c r="F816" s="120"/>
      <c r="G816" s="223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</row>
    <row r="817" spans="1:23" ht="15.75" customHeight="1" x14ac:dyDescent="0.25">
      <c r="A817" s="120"/>
      <c r="B817" s="120"/>
      <c r="C817" s="120"/>
      <c r="D817" s="120"/>
      <c r="E817" s="120"/>
      <c r="F817" s="120"/>
      <c r="G817" s="223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</row>
    <row r="818" spans="1:23" ht="15.75" customHeight="1" x14ac:dyDescent="0.25">
      <c r="A818" s="120"/>
      <c r="B818" s="120"/>
      <c r="C818" s="120"/>
      <c r="D818" s="120"/>
      <c r="E818" s="120"/>
      <c r="F818" s="120"/>
      <c r="G818" s="223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</row>
    <row r="819" spans="1:23" ht="15.75" customHeight="1" x14ac:dyDescent="0.25">
      <c r="A819" s="120"/>
      <c r="B819" s="120"/>
      <c r="C819" s="120"/>
      <c r="D819" s="120"/>
      <c r="E819" s="120"/>
      <c r="F819" s="120"/>
      <c r="G819" s="223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</row>
    <row r="820" spans="1:23" ht="15.75" customHeight="1" x14ac:dyDescent="0.25">
      <c r="A820" s="120"/>
      <c r="B820" s="120"/>
      <c r="C820" s="120"/>
      <c r="D820" s="120"/>
      <c r="E820" s="120"/>
      <c r="F820" s="120"/>
      <c r="G820" s="223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</row>
    <row r="821" spans="1:23" ht="15.75" customHeight="1" x14ac:dyDescent="0.25">
      <c r="A821" s="120"/>
      <c r="B821" s="120"/>
      <c r="C821" s="120"/>
      <c r="D821" s="120"/>
      <c r="E821" s="120"/>
      <c r="F821" s="120"/>
      <c r="G821" s="223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</row>
    <row r="822" spans="1:23" ht="15.75" customHeight="1" x14ac:dyDescent="0.25">
      <c r="A822" s="120"/>
      <c r="B822" s="120"/>
      <c r="C822" s="120"/>
      <c r="D822" s="120"/>
      <c r="E822" s="120"/>
      <c r="F822" s="120"/>
      <c r="G822" s="223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</row>
    <row r="823" spans="1:23" ht="15.75" customHeight="1" x14ac:dyDescent="0.25">
      <c r="A823" s="120"/>
      <c r="B823" s="120"/>
      <c r="C823" s="120"/>
      <c r="D823" s="120"/>
      <c r="E823" s="120"/>
      <c r="F823" s="120"/>
      <c r="G823" s="223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</row>
    <row r="824" spans="1:23" ht="15.75" customHeight="1" x14ac:dyDescent="0.25">
      <c r="A824" s="120"/>
      <c r="B824" s="120"/>
      <c r="C824" s="120"/>
      <c r="D824" s="120"/>
      <c r="E824" s="120"/>
      <c r="F824" s="120"/>
      <c r="G824" s="223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</row>
    <row r="825" spans="1:23" ht="15.75" customHeight="1" x14ac:dyDescent="0.25">
      <c r="A825" s="120"/>
      <c r="B825" s="120"/>
      <c r="C825" s="120"/>
      <c r="D825" s="120"/>
      <c r="E825" s="120"/>
      <c r="F825" s="120"/>
      <c r="G825" s="223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</row>
    <row r="826" spans="1:23" ht="15.75" customHeight="1" x14ac:dyDescent="0.25">
      <c r="A826" s="120"/>
      <c r="B826" s="120"/>
      <c r="C826" s="120"/>
      <c r="D826" s="120"/>
      <c r="E826" s="120"/>
      <c r="F826" s="120"/>
      <c r="G826" s="223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</row>
    <row r="827" spans="1:23" ht="15.75" customHeight="1" x14ac:dyDescent="0.25">
      <c r="A827" s="120"/>
      <c r="B827" s="120"/>
      <c r="C827" s="120"/>
      <c r="D827" s="120"/>
      <c r="E827" s="120"/>
      <c r="F827" s="120"/>
      <c r="G827" s="223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</row>
    <row r="828" spans="1:23" ht="15.75" customHeight="1" x14ac:dyDescent="0.25">
      <c r="A828" s="120"/>
      <c r="B828" s="120"/>
      <c r="C828" s="120"/>
      <c r="D828" s="120"/>
      <c r="E828" s="120"/>
      <c r="F828" s="120"/>
      <c r="G828" s="223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</row>
    <row r="829" spans="1:23" ht="15.75" customHeight="1" x14ac:dyDescent="0.25">
      <c r="A829" s="120"/>
      <c r="B829" s="120"/>
      <c r="C829" s="120"/>
      <c r="D829" s="120"/>
      <c r="E829" s="120"/>
      <c r="F829" s="120"/>
      <c r="G829" s="223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</row>
    <row r="830" spans="1:23" ht="15.75" customHeight="1" x14ac:dyDescent="0.25">
      <c r="A830" s="120"/>
      <c r="B830" s="120"/>
      <c r="C830" s="120"/>
      <c r="D830" s="120"/>
      <c r="E830" s="120"/>
      <c r="F830" s="120"/>
      <c r="G830" s="223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</row>
    <row r="831" spans="1:23" ht="15.75" customHeight="1" x14ac:dyDescent="0.25">
      <c r="A831" s="120"/>
      <c r="B831" s="120"/>
      <c r="C831" s="120"/>
      <c r="D831" s="120"/>
      <c r="E831" s="120"/>
      <c r="F831" s="120"/>
      <c r="G831" s="223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</row>
    <row r="832" spans="1:23" ht="15.75" customHeight="1" x14ac:dyDescent="0.25">
      <c r="A832" s="120"/>
      <c r="B832" s="120"/>
      <c r="C832" s="120"/>
      <c r="D832" s="120"/>
      <c r="E832" s="120"/>
      <c r="F832" s="120"/>
      <c r="G832" s="223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</row>
    <row r="833" spans="1:23" ht="15.75" customHeight="1" x14ac:dyDescent="0.25">
      <c r="A833" s="120"/>
      <c r="B833" s="120"/>
      <c r="C833" s="120"/>
      <c r="D833" s="120"/>
      <c r="E833" s="120"/>
      <c r="F833" s="120"/>
      <c r="G833" s="223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</row>
    <row r="834" spans="1:23" ht="15.75" customHeight="1" x14ac:dyDescent="0.25">
      <c r="A834" s="120"/>
      <c r="B834" s="120"/>
      <c r="C834" s="120"/>
      <c r="D834" s="120"/>
      <c r="E834" s="120"/>
      <c r="F834" s="120"/>
      <c r="G834" s="223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</row>
    <row r="835" spans="1:23" ht="15.75" customHeight="1" x14ac:dyDescent="0.25">
      <c r="A835" s="120"/>
      <c r="B835" s="120"/>
      <c r="C835" s="120"/>
      <c r="D835" s="120"/>
      <c r="E835" s="120"/>
      <c r="F835" s="120"/>
      <c r="G835" s="223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</row>
    <row r="836" spans="1:23" ht="15.75" customHeight="1" x14ac:dyDescent="0.25">
      <c r="A836" s="120"/>
      <c r="B836" s="120"/>
      <c r="C836" s="120"/>
      <c r="D836" s="120"/>
      <c r="E836" s="120"/>
      <c r="F836" s="120"/>
      <c r="G836" s="223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</row>
    <row r="837" spans="1:23" ht="15.75" customHeight="1" x14ac:dyDescent="0.25">
      <c r="A837" s="120"/>
      <c r="B837" s="120"/>
      <c r="C837" s="120"/>
      <c r="D837" s="120"/>
      <c r="E837" s="120"/>
      <c r="F837" s="120"/>
      <c r="G837" s="223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</row>
    <row r="838" spans="1:23" ht="15.75" customHeight="1" x14ac:dyDescent="0.25">
      <c r="A838" s="120"/>
      <c r="B838" s="120"/>
      <c r="C838" s="120"/>
      <c r="D838" s="120"/>
      <c r="E838" s="120"/>
      <c r="F838" s="120"/>
      <c r="G838" s="223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</row>
    <row r="839" spans="1:23" ht="15.75" customHeight="1" x14ac:dyDescent="0.25">
      <c r="A839" s="120"/>
      <c r="B839" s="120"/>
      <c r="C839" s="120"/>
      <c r="D839" s="120"/>
      <c r="E839" s="120"/>
      <c r="F839" s="120"/>
      <c r="G839" s="223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</row>
    <row r="840" spans="1:23" ht="15.75" customHeight="1" x14ac:dyDescent="0.25">
      <c r="A840" s="120"/>
      <c r="B840" s="120"/>
      <c r="C840" s="120"/>
      <c r="D840" s="120"/>
      <c r="E840" s="120"/>
      <c r="F840" s="120"/>
      <c r="G840" s="223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</row>
    <row r="841" spans="1:23" ht="15.75" customHeight="1" x14ac:dyDescent="0.25">
      <c r="A841" s="120"/>
      <c r="B841" s="120"/>
      <c r="C841" s="120"/>
      <c r="D841" s="120"/>
      <c r="E841" s="120"/>
      <c r="F841" s="120"/>
      <c r="G841" s="223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</row>
    <row r="842" spans="1:23" ht="15.75" customHeight="1" x14ac:dyDescent="0.25">
      <c r="A842" s="120"/>
      <c r="B842" s="120"/>
      <c r="C842" s="120"/>
      <c r="D842" s="120"/>
      <c r="E842" s="120"/>
      <c r="F842" s="120"/>
      <c r="G842" s="223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</row>
    <row r="843" spans="1:23" ht="15.75" customHeight="1" x14ac:dyDescent="0.25">
      <c r="A843" s="120"/>
      <c r="B843" s="120"/>
      <c r="C843" s="120"/>
      <c r="D843" s="120"/>
      <c r="E843" s="120"/>
      <c r="F843" s="120"/>
      <c r="G843" s="223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</row>
    <row r="844" spans="1:23" ht="15.75" customHeight="1" x14ac:dyDescent="0.25">
      <c r="A844" s="120"/>
      <c r="B844" s="120"/>
      <c r="C844" s="120"/>
      <c r="D844" s="120"/>
      <c r="E844" s="120"/>
      <c r="F844" s="120"/>
      <c r="G844" s="223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</row>
    <row r="845" spans="1:23" ht="15.75" customHeight="1" x14ac:dyDescent="0.25">
      <c r="A845" s="120"/>
      <c r="B845" s="120"/>
      <c r="C845" s="120"/>
      <c r="D845" s="120"/>
      <c r="E845" s="120"/>
      <c r="F845" s="120"/>
      <c r="G845" s="223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</row>
    <row r="846" spans="1:23" ht="15.75" customHeight="1" x14ac:dyDescent="0.25">
      <c r="A846" s="120"/>
      <c r="B846" s="120"/>
      <c r="C846" s="120"/>
      <c r="D846" s="120"/>
      <c r="E846" s="120"/>
      <c r="F846" s="120"/>
      <c r="G846" s="223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</row>
    <row r="847" spans="1:23" ht="15.75" customHeight="1" x14ac:dyDescent="0.25">
      <c r="A847" s="120"/>
      <c r="B847" s="120"/>
      <c r="C847" s="120"/>
      <c r="D847" s="120"/>
      <c r="E847" s="120"/>
      <c r="F847" s="120"/>
      <c r="G847" s="223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</row>
    <row r="848" spans="1:23" ht="15.75" customHeight="1" x14ac:dyDescent="0.25">
      <c r="A848" s="120"/>
      <c r="B848" s="120"/>
      <c r="C848" s="120"/>
      <c r="D848" s="120"/>
      <c r="E848" s="120"/>
      <c r="F848" s="120"/>
      <c r="G848" s="223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</row>
    <row r="849" spans="1:23" ht="15.75" customHeight="1" x14ac:dyDescent="0.25">
      <c r="A849" s="120"/>
      <c r="B849" s="120"/>
      <c r="C849" s="120"/>
      <c r="D849" s="120"/>
      <c r="E849" s="120"/>
      <c r="F849" s="120"/>
      <c r="G849" s="223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</row>
    <row r="850" spans="1:23" ht="15.75" customHeight="1" x14ac:dyDescent="0.25">
      <c r="A850" s="120"/>
      <c r="B850" s="120"/>
      <c r="C850" s="120"/>
      <c r="D850" s="120"/>
      <c r="E850" s="120"/>
      <c r="F850" s="120"/>
      <c r="G850" s="223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</row>
    <row r="851" spans="1:23" ht="15.75" customHeight="1" x14ac:dyDescent="0.25">
      <c r="A851" s="120"/>
      <c r="B851" s="120"/>
      <c r="C851" s="120"/>
      <c r="D851" s="120"/>
      <c r="E851" s="120"/>
      <c r="F851" s="120"/>
      <c r="G851" s="223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</row>
    <row r="852" spans="1:23" ht="15.75" customHeight="1" x14ac:dyDescent="0.25">
      <c r="A852" s="120"/>
      <c r="B852" s="120"/>
      <c r="C852" s="120"/>
      <c r="D852" s="120"/>
      <c r="E852" s="120"/>
      <c r="F852" s="120"/>
      <c r="G852" s="223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</row>
    <row r="853" spans="1:23" ht="15.75" customHeight="1" x14ac:dyDescent="0.25">
      <c r="A853" s="120"/>
      <c r="B853" s="120"/>
      <c r="C853" s="120"/>
      <c r="D853" s="120"/>
      <c r="E853" s="120"/>
      <c r="F853" s="120"/>
      <c r="G853" s="223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</row>
    <row r="854" spans="1:23" ht="15.75" customHeight="1" x14ac:dyDescent="0.25">
      <c r="A854" s="120"/>
      <c r="B854" s="120"/>
      <c r="C854" s="120"/>
      <c r="D854" s="120"/>
      <c r="E854" s="120"/>
      <c r="F854" s="120"/>
      <c r="G854" s="223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</row>
    <row r="855" spans="1:23" ht="15.75" customHeight="1" x14ac:dyDescent="0.25">
      <c r="A855" s="120"/>
      <c r="B855" s="120"/>
      <c r="C855" s="120"/>
      <c r="D855" s="120"/>
      <c r="E855" s="120"/>
      <c r="F855" s="120"/>
      <c r="G855" s="223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</row>
    <row r="856" spans="1:23" ht="15.75" customHeight="1" x14ac:dyDescent="0.25">
      <c r="A856" s="120"/>
      <c r="B856" s="120"/>
      <c r="C856" s="120"/>
      <c r="D856" s="120"/>
      <c r="E856" s="120"/>
      <c r="F856" s="120"/>
      <c r="G856" s="223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</row>
    <row r="857" spans="1:23" ht="15.75" customHeight="1" x14ac:dyDescent="0.25">
      <c r="A857" s="120"/>
      <c r="B857" s="120"/>
      <c r="C857" s="120"/>
      <c r="D857" s="120"/>
      <c r="E857" s="120"/>
      <c r="F857" s="120"/>
      <c r="G857" s="223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</row>
    <row r="858" spans="1:23" ht="15.75" customHeight="1" x14ac:dyDescent="0.25">
      <c r="A858" s="120"/>
      <c r="B858" s="120"/>
      <c r="C858" s="120"/>
      <c r="D858" s="120"/>
      <c r="E858" s="120"/>
      <c r="F858" s="120"/>
      <c r="G858" s="223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</row>
    <row r="859" spans="1:23" ht="15.75" customHeight="1" x14ac:dyDescent="0.25">
      <c r="A859" s="120"/>
      <c r="B859" s="120"/>
      <c r="C859" s="120"/>
      <c r="D859" s="120"/>
      <c r="E859" s="120"/>
      <c r="F859" s="120"/>
      <c r="G859" s="223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</row>
    <row r="860" spans="1:23" ht="15.75" customHeight="1" x14ac:dyDescent="0.25">
      <c r="A860" s="120"/>
      <c r="B860" s="120"/>
      <c r="C860" s="120"/>
      <c r="D860" s="120"/>
      <c r="E860" s="120"/>
      <c r="F860" s="120"/>
      <c r="G860" s="223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</row>
    <row r="861" spans="1:23" ht="15.75" customHeight="1" x14ac:dyDescent="0.25">
      <c r="A861" s="120"/>
      <c r="B861" s="120"/>
      <c r="C861" s="120"/>
      <c r="D861" s="120"/>
      <c r="E861" s="120"/>
      <c r="F861" s="120"/>
      <c r="G861" s="223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</row>
    <row r="862" spans="1:23" ht="15.75" customHeight="1" x14ac:dyDescent="0.25">
      <c r="A862" s="120"/>
      <c r="B862" s="120"/>
      <c r="C862" s="120"/>
      <c r="D862" s="120"/>
      <c r="E862" s="120"/>
      <c r="F862" s="120"/>
      <c r="G862" s="223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</row>
    <row r="863" spans="1:23" ht="15.75" customHeight="1" x14ac:dyDescent="0.25">
      <c r="A863" s="120"/>
      <c r="B863" s="120"/>
      <c r="C863" s="120"/>
      <c r="D863" s="120"/>
      <c r="E863" s="120"/>
      <c r="F863" s="120"/>
      <c r="G863" s="223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</row>
    <row r="864" spans="1:23" ht="15.75" customHeight="1" x14ac:dyDescent="0.25">
      <c r="A864" s="120"/>
      <c r="B864" s="120"/>
      <c r="C864" s="120"/>
      <c r="D864" s="120"/>
      <c r="E864" s="120"/>
      <c r="F864" s="120"/>
      <c r="G864" s="223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</row>
    <row r="865" spans="1:23" ht="15.75" customHeight="1" x14ac:dyDescent="0.25">
      <c r="A865" s="120"/>
      <c r="B865" s="120"/>
      <c r="C865" s="120"/>
      <c r="D865" s="120"/>
      <c r="E865" s="120"/>
      <c r="F865" s="120"/>
      <c r="G865" s="223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</row>
    <row r="866" spans="1:23" ht="15.75" customHeight="1" x14ac:dyDescent="0.25">
      <c r="A866" s="120"/>
      <c r="B866" s="120"/>
      <c r="C866" s="120"/>
      <c r="D866" s="120"/>
      <c r="E866" s="120"/>
      <c r="F866" s="120"/>
      <c r="G866" s="223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</row>
    <row r="867" spans="1:23" ht="15.75" customHeight="1" x14ac:dyDescent="0.25">
      <c r="A867" s="120"/>
      <c r="B867" s="120"/>
      <c r="C867" s="120"/>
      <c r="D867" s="120"/>
      <c r="E867" s="120"/>
      <c r="F867" s="120"/>
      <c r="G867" s="223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</row>
    <row r="868" spans="1:23" ht="15.75" customHeight="1" x14ac:dyDescent="0.25">
      <c r="A868" s="120"/>
      <c r="B868" s="120"/>
      <c r="C868" s="120"/>
      <c r="D868" s="120"/>
      <c r="E868" s="120"/>
      <c r="F868" s="120"/>
      <c r="G868" s="223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</row>
    <row r="869" spans="1:23" ht="15.75" customHeight="1" x14ac:dyDescent="0.25">
      <c r="A869" s="120"/>
      <c r="B869" s="120"/>
      <c r="C869" s="120"/>
      <c r="D869" s="120"/>
      <c r="E869" s="120"/>
      <c r="F869" s="120"/>
      <c r="G869" s="223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</row>
    <row r="870" spans="1:23" ht="15.75" customHeight="1" x14ac:dyDescent="0.25">
      <c r="A870" s="120"/>
      <c r="B870" s="120"/>
      <c r="C870" s="120"/>
      <c r="D870" s="120"/>
      <c r="E870" s="120"/>
      <c r="F870" s="120"/>
      <c r="G870" s="223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</row>
  </sheetData>
  <mergeCells count="59">
    <mergeCell ref="A58:B58"/>
    <mergeCell ref="C58:E58"/>
    <mergeCell ref="A69:F69"/>
    <mergeCell ref="H31:I31"/>
    <mergeCell ref="J31:K31"/>
    <mergeCell ref="A53:C53"/>
    <mergeCell ref="A54:C54"/>
    <mergeCell ref="A56:B56"/>
    <mergeCell ref="A57:B57"/>
    <mergeCell ref="C57:G57"/>
    <mergeCell ref="H26:I26"/>
    <mergeCell ref="J26:K26"/>
    <mergeCell ref="H28:I28"/>
    <mergeCell ref="J28:K28"/>
    <mergeCell ref="H30:I30"/>
    <mergeCell ref="J30:K30"/>
    <mergeCell ref="H23:I23"/>
    <mergeCell ref="J23:K23"/>
    <mergeCell ref="H24:I24"/>
    <mergeCell ref="J24:K24"/>
    <mergeCell ref="H25:I25"/>
    <mergeCell ref="J25:K25"/>
    <mergeCell ref="H18:I18"/>
    <mergeCell ref="J18:K18"/>
    <mergeCell ref="H20:I20"/>
    <mergeCell ref="J20:K20"/>
    <mergeCell ref="H21:I21"/>
    <mergeCell ref="J21:K21"/>
    <mergeCell ref="C15:C16"/>
    <mergeCell ref="H15:I15"/>
    <mergeCell ref="J15:K15"/>
    <mergeCell ref="H16:I16"/>
    <mergeCell ref="J16:K16"/>
    <mergeCell ref="H17:I17"/>
    <mergeCell ref="J17:K17"/>
    <mergeCell ref="H11:I11"/>
    <mergeCell ref="J11:K11"/>
    <mergeCell ref="H12:I12"/>
    <mergeCell ref="J12:K12"/>
    <mergeCell ref="H14:I14"/>
    <mergeCell ref="J14:K14"/>
    <mergeCell ref="H8:I8"/>
    <mergeCell ref="J8:K8"/>
    <mergeCell ref="H9:I9"/>
    <mergeCell ref="J9:K9"/>
    <mergeCell ref="H10:I10"/>
    <mergeCell ref="J10:K10"/>
    <mergeCell ref="H5:I5"/>
    <mergeCell ref="J5:K5"/>
    <mergeCell ref="H6:I6"/>
    <mergeCell ref="J6:K6"/>
    <mergeCell ref="H7:I7"/>
    <mergeCell ref="J7:K7"/>
    <mergeCell ref="H1:I2"/>
    <mergeCell ref="J1:K2"/>
    <mergeCell ref="H3:I3"/>
    <mergeCell ref="J3:K3"/>
    <mergeCell ref="H4:I4"/>
    <mergeCell ref="J4:K4"/>
  </mergeCells>
  <printOptions horizontalCentered="1"/>
  <pageMargins left="0.61" right="0.70866141732283505" top="0.66" bottom="0.31496062992126" header="0" footer="0"/>
  <pageSetup scale="7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BBOLSA</vt:lpstr>
      <vt:lpstr>ERBOLSA</vt:lpstr>
      <vt:lpstr>BBOLSA!Área_de_impresión</vt:lpstr>
      <vt:lpstr>ERBOLSA!Área_de_impresión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2026-09-29T17:50:13Z</dcterms:created>
  <dcterms:modified xsi:type="dcterms:W3CDTF">2026-09-29T17:53:17Z</dcterms:modified>
</cp:coreProperties>
</file>