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i unidad\SAC SV\02. PRD a partir de 29.05.2026\18. BVES\"/>
    </mc:Choice>
  </mc:AlternateContent>
  <xr:revisionPtr revIDLastSave="0" documentId="13_ncr:1_{B996F34C-0D06-4BA6-8F68-DEBC850BBE7C}" xr6:coauthVersionLast="47" xr6:coauthVersionMax="47" xr10:uidLastSave="{00000000-0000-0000-0000-000000000000}"/>
  <bookViews>
    <workbookView xWindow="-108" yWindow="-108" windowWidth="23256" windowHeight="13896" xr2:uid="{A761D655-ECC6-4CCC-86AB-53020150C23C}"/>
  </bookViews>
  <sheets>
    <sheet name="ESF" sheetId="1" r:id="rId1"/>
    <sheet name="ER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2" l="1"/>
  <c r="D9" i="2" s="1"/>
  <c r="D24" i="1"/>
  <c r="D20" i="1"/>
  <c r="D25" i="1" s="1"/>
  <c r="D13" i="1"/>
  <c r="D14" i="2" l="1"/>
  <c r="D19" i="2" s="1"/>
  <c r="D21" i="2" s="1"/>
  <c r="D10" i="2"/>
</calcChain>
</file>

<file path=xl/sharedStrings.xml><?xml version="1.0" encoding="utf-8"?>
<sst xmlns="http://schemas.openxmlformats.org/spreadsheetml/2006/main" count="43" uniqueCount="43">
  <si>
    <t>SOCIEDAD DE AHORRO Y CRÉDITO LAFISE, SOCIEDAD ANÓNIMA
Estado de Situación Financiera
Saldos al 31 de julio de 2026
(Expresado en miles de dólares de los Estados Unidos de América)</t>
  </si>
  <si>
    <t>ACTIVO</t>
  </si>
  <si>
    <t>Efectivo y equivalentes de efectivo</t>
  </si>
  <si>
    <t>Instrumentos financieros de inversión (neto)</t>
  </si>
  <si>
    <t>A Costo amortizado</t>
  </si>
  <si>
    <t>Instrumentos Financieros Restringidos</t>
  </si>
  <si>
    <t>Cartera de créditos (neta)</t>
  </si>
  <si>
    <t>Créditos vigentes a más de un año plazo</t>
  </si>
  <si>
    <t>Cuentas por cobrar (neto)</t>
  </si>
  <si>
    <t>Activos físicos e intangibles (neto)</t>
  </si>
  <si>
    <t>Otros Activos</t>
  </si>
  <si>
    <t>Total Activos</t>
  </si>
  <si>
    <t>PASIVO</t>
  </si>
  <si>
    <t>Pasivos financieros a costo amortizado (neto)</t>
  </si>
  <si>
    <t>Depósitos</t>
  </si>
  <si>
    <t>Operaciones con pacto de retrocompra</t>
  </si>
  <si>
    <t>Cuentas por pagar</t>
  </si>
  <si>
    <t>Otros pasivos</t>
  </si>
  <si>
    <t>Total Pasivos</t>
  </si>
  <si>
    <t>PATRIMONIO NETO</t>
  </si>
  <si>
    <t>Capital Social</t>
  </si>
  <si>
    <t>Utilidades (Pérdidas) del presente ejercicio</t>
  </si>
  <si>
    <t>Total patrimonio</t>
  </si>
  <si>
    <t>Total Pasivo y Patrimonio</t>
  </si>
  <si>
    <t>SOCIEDAD DE AHORRO Y CRÉDITO LAFISE, SOCIEDAD ANÓNIMA
Estado de Resultados Integral
Del 01 de enero al 31 de julio de 2026
(Expresado en miles de dólares de los Estados Unidos)</t>
  </si>
  <si>
    <t>Ingresos por intereses</t>
  </si>
  <si>
    <t>Activos financieros a costo amortizado</t>
  </si>
  <si>
    <t>Cartera de préstamos</t>
  </si>
  <si>
    <t>(Gastos por intereses)</t>
  </si>
  <si>
    <t>(Depósitos)</t>
  </si>
  <si>
    <t>INGRESOS POR INTERESES NETOS</t>
  </si>
  <si>
    <t>INGRESOS INTERESES, DESPUÉS DE CARGOS POR DETERIORO</t>
  </si>
  <si>
    <t>(Gastos por comisiones y honorarios)</t>
  </si>
  <si>
    <t>INGRESOS POR COMISIONES Y HONORARIOS, NETOS</t>
  </si>
  <si>
    <t>Otros ingresos (gastos) financieros</t>
  </si>
  <si>
    <t>TOTAL INGRESOS NETOS</t>
  </si>
  <si>
    <t>(Gastos de administración)</t>
  </si>
  <si>
    <t>(Gastos de funcionarios y empleados)</t>
  </si>
  <si>
    <t>Gastos generales)</t>
  </si>
  <si>
    <t>Gastos de depreciación y amortización)</t>
  </si>
  <si>
    <t>UTILIDAD (PÉRDIDA) ANTES DE IMPUESTO</t>
  </si>
  <si>
    <t>Gastos por impuestos sobre las ganancias</t>
  </si>
  <si>
    <t>UTILIDAD (PÉRDIDA) DEL EJERCICIO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</si>
</sst>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.00"/>
    <numFmt numFmtId="165" formatCode="[$-10409]#,##0.0"/>
    <numFmt numFmtId="166" formatCode="#,##0.0;\(#,##0.0\);\-"/>
    <numFmt numFmtId="167" formatCode="0.0"/>
  </numFmts>
  <fonts count="6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1" applyFont="1" applyAlignment="1">
      <alignment vertical="top" wrapText="1" readingOrder="1"/>
    </xf>
    <xf numFmtId="0" fontId="3" fillId="0" borderId="0" xfId="1" applyFont="1"/>
    <xf numFmtId="0" fontId="3" fillId="0" borderId="0" xfId="1" applyFont="1"/>
    <xf numFmtId="0" fontId="4" fillId="0" borderId="0" xfId="1" applyFont="1" applyAlignment="1">
      <alignment vertical="top" wrapText="1" readingOrder="1"/>
    </xf>
    <xf numFmtId="164" fontId="4" fillId="0" borderId="0" xfId="1" applyNumberFormat="1" applyFont="1" applyAlignment="1">
      <alignment vertical="top" wrapText="1" readingOrder="1"/>
    </xf>
    <xf numFmtId="0" fontId="3" fillId="0" borderId="0" xfId="1" applyFont="1" applyAlignment="1">
      <alignment vertical="top" wrapText="1"/>
    </xf>
    <xf numFmtId="165" fontId="4" fillId="0" borderId="0" xfId="1" applyNumberFormat="1" applyFont="1" applyAlignment="1">
      <alignment vertical="top" wrapText="1" readingOrder="1"/>
    </xf>
    <xf numFmtId="0" fontId="4" fillId="0" borderId="0" xfId="1" applyFont="1" applyAlignment="1">
      <alignment horizontal="left" vertical="top" wrapText="1" indent="1" readingOrder="1"/>
    </xf>
    <xf numFmtId="0" fontId="2" fillId="0" borderId="0" xfId="1" applyFont="1" applyAlignment="1">
      <alignment vertical="top" wrapText="1" readingOrder="1"/>
    </xf>
    <xf numFmtId="165" fontId="2" fillId="0" borderId="1" xfId="1" applyNumberFormat="1" applyFont="1" applyBorder="1" applyAlignment="1">
      <alignment vertical="top" wrapText="1" readingOrder="1"/>
    </xf>
    <xf numFmtId="164" fontId="4" fillId="0" borderId="0" xfId="1" applyNumberFormat="1" applyFont="1" applyAlignment="1">
      <alignment vertical="top" wrapText="1" readingOrder="1"/>
    </xf>
    <xf numFmtId="0" fontId="5" fillId="0" borderId="0" xfId="1" applyFont="1"/>
    <xf numFmtId="165" fontId="2" fillId="0" borderId="2" xfId="1" applyNumberFormat="1" applyFont="1" applyBorder="1" applyAlignment="1">
      <alignment vertical="top" wrapText="1" readingOrder="1"/>
    </xf>
    <xf numFmtId="166" fontId="4" fillId="0" borderId="0" xfId="1" applyNumberFormat="1" applyFont="1" applyAlignment="1">
      <alignment horizontal="right" vertical="top" wrapText="1" readingOrder="1"/>
    </xf>
    <xf numFmtId="0" fontId="3" fillId="0" borderId="0" xfId="0" applyFont="1"/>
    <xf numFmtId="166" fontId="2" fillId="0" borderId="0" xfId="1" applyNumberFormat="1" applyFont="1" applyAlignment="1">
      <alignment horizontal="right" vertical="top" wrapText="1" readingOrder="1"/>
    </xf>
    <xf numFmtId="167" fontId="3" fillId="0" borderId="0" xfId="1" applyNumberFormat="1" applyFont="1"/>
    <xf numFmtId="166" fontId="4" fillId="0" borderId="2" xfId="1" applyNumberFormat="1" applyFont="1" applyBorder="1" applyAlignment="1">
      <alignment horizontal="right" vertical="top" wrapText="1" readingOrder="1"/>
    </xf>
    <xf numFmtId="0" fontId="4" fillId="0" borderId="0" xfId="1" applyFont="1" applyAlignment="1">
      <alignment horizontal="left" vertical="top" wrapText="1" indent="2" readingOrder="1"/>
    </xf>
    <xf numFmtId="166" fontId="2" fillId="0" borderId="1" xfId="1" applyNumberFormat="1" applyFont="1" applyBorder="1" applyAlignment="1">
      <alignment horizontal="right" vertical="top" wrapText="1" readingOrder="1"/>
    </xf>
  </cellXfs>
  <cellStyles count="2">
    <cellStyle name="Normal" xfId="0" builtinId="0"/>
    <cellStyle name="Normal 2" xfId="1" xr:uid="{B050EC76-C467-4B7E-B840-D2F13F3A11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74294</xdr:rowOff>
    </xdr:from>
    <xdr:to>
      <xdr:col>1</xdr:col>
      <xdr:colOff>2466975</xdr:colOff>
      <xdr:row>30</xdr:row>
      <xdr:rowOff>55245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A139C75B-D2CA-4767-84DB-7C2CCF45C88A}"/>
            </a:ext>
          </a:extLst>
        </xdr:cNvPr>
        <xdr:cNvSpPr txBox="1"/>
      </xdr:nvSpPr>
      <xdr:spPr>
        <a:xfrm>
          <a:off x="0" y="5720714"/>
          <a:ext cx="2474595" cy="5295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SV" sz="1100" b="0"/>
            <a:t>Robert Joseph Zamora LLanes</a:t>
          </a:r>
        </a:p>
        <a:p>
          <a:pPr algn="ctr"/>
          <a:r>
            <a:rPr lang="es-SV" sz="1100" b="0"/>
            <a:t>Director Presidente</a:t>
          </a:r>
          <a:r>
            <a:rPr lang="es-SV" sz="1100" b="0" baseline="0"/>
            <a:t> </a:t>
          </a:r>
          <a:endParaRPr lang="es-SV" sz="1100" b="0"/>
        </a:p>
      </xdr:txBody>
    </xdr:sp>
    <xdr:clientData/>
  </xdr:twoCellAnchor>
  <xdr:twoCellAnchor>
    <xdr:from>
      <xdr:col>1</xdr:col>
      <xdr:colOff>3268981</xdr:colOff>
      <xdr:row>27</xdr:row>
      <xdr:rowOff>99060</xdr:rowOff>
    </xdr:from>
    <xdr:to>
      <xdr:col>3</xdr:col>
      <xdr:colOff>1082041</xdr:colOff>
      <xdr:row>30</xdr:row>
      <xdr:rowOff>38100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B263448A-5BD5-4D67-96CD-27ED85CD056C}"/>
            </a:ext>
          </a:extLst>
        </xdr:cNvPr>
        <xdr:cNvSpPr txBox="1"/>
      </xdr:nvSpPr>
      <xdr:spPr>
        <a:xfrm>
          <a:off x="3276601" y="5745480"/>
          <a:ext cx="2034540" cy="4876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SV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Sandra María Munguía Palomo</a:t>
          </a:r>
          <a:endParaRPr lang="es-SV">
            <a:effectLst/>
          </a:endParaRPr>
        </a:p>
        <a:p>
          <a:pPr algn="ctr"/>
          <a:r>
            <a:rPr lang="es-SV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Directora Vicepresidenta</a:t>
          </a:r>
          <a:r>
            <a:rPr lang="es-SV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s-SV">
            <a:effectLst/>
          </a:endParaRPr>
        </a:p>
      </xdr:txBody>
    </xdr:sp>
    <xdr:clientData/>
  </xdr:twoCellAnchor>
  <xdr:twoCellAnchor>
    <xdr:from>
      <xdr:col>1</xdr:col>
      <xdr:colOff>116205</xdr:colOff>
      <xdr:row>31</xdr:row>
      <xdr:rowOff>150494</xdr:rowOff>
    </xdr:from>
    <xdr:to>
      <xdr:col>1</xdr:col>
      <xdr:colOff>2381249</xdr:colOff>
      <xdr:row>34</xdr:row>
      <xdr:rowOff>112394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7C53F9D7-DB4C-4B0B-A7B8-3AE4AC679CE2}"/>
            </a:ext>
          </a:extLst>
        </xdr:cNvPr>
        <xdr:cNvSpPr txBox="1"/>
      </xdr:nvSpPr>
      <xdr:spPr>
        <a:xfrm>
          <a:off x="123825" y="6528434"/>
          <a:ext cx="2265044" cy="5105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Roberto José Zamora Terán</a:t>
          </a:r>
          <a:endParaRPr lang="es-SV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s-SV" sz="1100" b="0" baseline="0"/>
            <a:t>Director Secretario</a:t>
          </a:r>
          <a:endParaRPr lang="es-SV" sz="1100" b="0"/>
        </a:p>
      </xdr:txBody>
    </xdr:sp>
    <xdr:clientData/>
  </xdr:twoCellAnchor>
  <xdr:twoCellAnchor>
    <xdr:from>
      <xdr:col>1</xdr:col>
      <xdr:colOff>3154681</xdr:colOff>
      <xdr:row>31</xdr:row>
      <xdr:rowOff>91440</xdr:rowOff>
    </xdr:from>
    <xdr:to>
      <xdr:col>4</xdr:col>
      <xdr:colOff>1</xdr:colOff>
      <xdr:row>34</xdr:row>
      <xdr:rowOff>43815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885D904C-3A52-481D-A4ED-9B62AE4806FF}"/>
            </a:ext>
          </a:extLst>
        </xdr:cNvPr>
        <xdr:cNvSpPr txBox="1"/>
      </xdr:nvSpPr>
      <xdr:spPr>
        <a:xfrm>
          <a:off x="3162301" y="6469380"/>
          <a:ext cx="2270760" cy="50101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SV" sz="1100" b="0"/>
            <a:t>Dolores Guadalupe</a:t>
          </a:r>
          <a:r>
            <a:rPr lang="es-SV" sz="1100" b="0" baseline="0"/>
            <a:t> Orellana Romero</a:t>
          </a:r>
        </a:p>
        <a:p>
          <a:pPr algn="ctr"/>
          <a:r>
            <a:rPr lang="es-SV" sz="1100" b="0" baseline="0"/>
            <a:t>Contador General</a:t>
          </a:r>
          <a:endParaRPr lang="es-SV" sz="1100" b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74294</xdr:rowOff>
    </xdr:from>
    <xdr:to>
      <xdr:col>1</xdr:col>
      <xdr:colOff>2466975</xdr:colOff>
      <xdr:row>27</xdr:row>
      <xdr:rowOff>55245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9E470BAC-711B-4A61-8483-355106E1DBE9}"/>
            </a:ext>
          </a:extLst>
        </xdr:cNvPr>
        <xdr:cNvSpPr txBox="1"/>
      </xdr:nvSpPr>
      <xdr:spPr>
        <a:xfrm>
          <a:off x="0" y="5103494"/>
          <a:ext cx="2573655" cy="5295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SV" sz="1100" b="0"/>
            <a:t>Robert Joseph Zamora LLanes</a:t>
          </a:r>
        </a:p>
        <a:p>
          <a:pPr algn="ctr"/>
          <a:r>
            <a:rPr lang="es-SV" sz="1100" b="0"/>
            <a:t>Director Presidente</a:t>
          </a:r>
          <a:r>
            <a:rPr lang="es-SV" sz="1100" b="0" baseline="0"/>
            <a:t> </a:t>
          </a:r>
          <a:endParaRPr lang="es-SV" sz="1100" b="0"/>
        </a:p>
      </xdr:txBody>
    </xdr:sp>
    <xdr:clientData/>
  </xdr:twoCellAnchor>
  <xdr:twoCellAnchor>
    <xdr:from>
      <xdr:col>1</xdr:col>
      <xdr:colOff>2983832</xdr:colOff>
      <xdr:row>24</xdr:row>
      <xdr:rowOff>120315</xdr:rowOff>
    </xdr:from>
    <xdr:to>
      <xdr:col>3</xdr:col>
      <xdr:colOff>978669</xdr:colOff>
      <xdr:row>27</xdr:row>
      <xdr:rowOff>88231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48583B05-214E-41A2-A395-A6E46250A427}"/>
            </a:ext>
          </a:extLst>
        </xdr:cNvPr>
        <xdr:cNvSpPr txBox="1"/>
      </xdr:nvSpPr>
      <xdr:spPr>
        <a:xfrm>
          <a:off x="3088106" y="5189620"/>
          <a:ext cx="2141721" cy="52136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SV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Sandra María Munguía Palomo</a:t>
          </a:r>
          <a:endParaRPr lang="es-SV">
            <a:effectLst/>
          </a:endParaRPr>
        </a:p>
        <a:p>
          <a:pPr algn="ctr"/>
          <a:r>
            <a:rPr lang="es-SV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Directora Vicepresidenta</a:t>
          </a:r>
          <a:r>
            <a:rPr lang="es-SV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s-SV">
            <a:effectLst/>
          </a:endParaRPr>
        </a:p>
      </xdr:txBody>
    </xdr:sp>
    <xdr:clientData/>
  </xdr:twoCellAnchor>
  <xdr:twoCellAnchor>
    <xdr:from>
      <xdr:col>1</xdr:col>
      <xdr:colOff>116205</xdr:colOff>
      <xdr:row>28</xdr:row>
      <xdr:rowOff>150494</xdr:rowOff>
    </xdr:from>
    <xdr:to>
      <xdr:col>1</xdr:col>
      <xdr:colOff>2381249</xdr:colOff>
      <xdr:row>31</xdr:row>
      <xdr:rowOff>112394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40C9D272-C2F9-4459-A842-685C33347E4D}"/>
            </a:ext>
          </a:extLst>
        </xdr:cNvPr>
        <xdr:cNvSpPr txBox="1"/>
      </xdr:nvSpPr>
      <xdr:spPr>
        <a:xfrm>
          <a:off x="222885" y="5911214"/>
          <a:ext cx="2265044" cy="5105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Roberto José Zamora Terán</a:t>
          </a:r>
          <a:endParaRPr lang="es-SV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s-SV" sz="1100" b="0" baseline="0"/>
            <a:t>Director Secretario</a:t>
          </a:r>
          <a:endParaRPr lang="es-SV" sz="1100" b="0"/>
        </a:p>
      </xdr:txBody>
    </xdr:sp>
    <xdr:clientData/>
  </xdr:twoCellAnchor>
  <xdr:twoCellAnchor>
    <xdr:from>
      <xdr:col>1</xdr:col>
      <xdr:colOff>2887580</xdr:colOff>
      <xdr:row>28</xdr:row>
      <xdr:rowOff>136358</xdr:rowOff>
    </xdr:from>
    <xdr:to>
      <xdr:col>4</xdr:col>
      <xdr:colOff>40106</xdr:colOff>
      <xdr:row>31</xdr:row>
      <xdr:rowOff>67878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4560FAE7-90B1-4DDD-B885-318FE0E60A22}"/>
            </a:ext>
          </a:extLst>
        </xdr:cNvPr>
        <xdr:cNvSpPr txBox="1"/>
      </xdr:nvSpPr>
      <xdr:spPr>
        <a:xfrm>
          <a:off x="2991854" y="5943600"/>
          <a:ext cx="2350168" cy="48497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SV" sz="1100" b="0"/>
            <a:t>Dolores Guadalupe</a:t>
          </a:r>
          <a:r>
            <a:rPr lang="es-SV" sz="1100" b="0" baseline="0"/>
            <a:t> Orellana Romero</a:t>
          </a:r>
        </a:p>
        <a:p>
          <a:pPr algn="ctr"/>
          <a:r>
            <a:rPr lang="es-SV" sz="1100" b="0" baseline="0"/>
            <a:t>Contador General</a:t>
          </a:r>
          <a:endParaRPr lang="es-SV" sz="11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CF5DE-7BB3-499C-9138-D04BEC1D87C2}">
  <dimension ref="B1:E35"/>
  <sheetViews>
    <sheetView showGridLines="0" tabSelected="1" zoomScaleNormal="100" workbookViewId="0">
      <selection activeCell="K19" sqref="K19"/>
    </sheetView>
  </sheetViews>
  <sheetFormatPr baseColWidth="10" defaultRowHeight="14.4" x14ac:dyDescent="0.3"/>
  <cols>
    <col min="1" max="1" width="0.109375" style="3" customWidth="1"/>
    <col min="2" max="2" width="58.21875" style="3" customWidth="1"/>
    <col min="3" max="3" width="3.33203125" style="3" customWidth="1"/>
    <col min="4" max="4" width="17.5546875" style="3" customWidth="1"/>
    <col min="5" max="5" width="0.6640625" customWidth="1"/>
    <col min="6" max="16384" width="11.5546875" style="3"/>
  </cols>
  <sheetData>
    <row r="1" spans="2:4" ht="72.599999999999994" customHeight="1" x14ac:dyDescent="0.3">
      <c r="B1" s="1" t="s">
        <v>0</v>
      </c>
      <c r="C1" s="2"/>
    </row>
    <row r="2" spans="2:4" ht="8.4" customHeight="1" x14ac:dyDescent="0.3"/>
    <row r="3" spans="2:4" x14ac:dyDescent="0.3">
      <c r="B3" s="4" t="s">
        <v>1</v>
      </c>
      <c r="C3" s="5"/>
      <c r="D3" s="6"/>
    </row>
    <row r="4" spans="2:4" x14ac:dyDescent="0.3">
      <c r="B4" s="4" t="s">
        <v>2</v>
      </c>
      <c r="D4" s="7">
        <v>5470.6807200000003</v>
      </c>
    </row>
    <row r="5" spans="2:4" x14ac:dyDescent="0.3">
      <c r="B5" s="4" t="s">
        <v>3</v>
      </c>
      <c r="D5" s="7">
        <v>2444.3319100000003</v>
      </c>
    </row>
    <row r="6" spans="2:4" x14ac:dyDescent="0.3">
      <c r="B6" s="8" t="s">
        <v>4</v>
      </c>
      <c r="D6" s="7">
        <v>2444.3319100000003</v>
      </c>
    </row>
    <row r="7" spans="2:4" x14ac:dyDescent="0.3">
      <c r="B7" s="4" t="s">
        <v>5</v>
      </c>
      <c r="D7" s="7">
        <v>7000</v>
      </c>
    </row>
    <row r="8" spans="2:4" x14ac:dyDescent="0.3">
      <c r="B8" s="4" t="s">
        <v>6</v>
      </c>
      <c r="D8" s="7">
        <v>64.696629999999999</v>
      </c>
    </row>
    <row r="9" spans="2:4" x14ac:dyDescent="0.3">
      <c r="B9" s="8" t="s">
        <v>7</v>
      </c>
      <c r="D9" s="7">
        <v>64.696629999999999</v>
      </c>
    </row>
    <row r="10" spans="2:4" x14ac:dyDescent="0.3">
      <c r="B10" s="4" t="s">
        <v>8</v>
      </c>
      <c r="D10" s="7">
        <v>9.038920000000001</v>
      </c>
    </row>
    <row r="11" spans="2:4" x14ac:dyDescent="0.3">
      <c r="B11" s="4" t="s">
        <v>9</v>
      </c>
      <c r="D11" s="7">
        <v>1060.8881299999998</v>
      </c>
    </row>
    <row r="12" spans="2:4" x14ac:dyDescent="0.3">
      <c r="B12" s="4" t="s">
        <v>10</v>
      </c>
      <c r="D12" s="7">
        <v>98.41923833333334</v>
      </c>
    </row>
    <row r="13" spans="2:4" ht="15" thickBot="1" x14ac:dyDescent="0.35">
      <c r="B13" s="9" t="s">
        <v>11</v>
      </c>
      <c r="D13" s="10">
        <f>D4+D5+D7+D8+D10+D11+D12</f>
        <v>16148.055548333336</v>
      </c>
    </row>
    <row r="14" spans="2:4" ht="15" thickTop="1" x14ac:dyDescent="0.3">
      <c r="B14" s="4" t="s">
        <v>12</v>
      </c>
      <c r="C14" s="11"/>
      <c r="D14" s="7"/>
    </row>
    <row r="15" spans="2:4" x14ac:dyDescent="0.3">
      <c r="B15" s="4" t="s">
        <v>13</v>
      </c>
      <c r="D15" s="7">
        <v>10085.303800000002</v>
      </c>
    </row>
    <row r="16" spans="2:4" x14ac:dyDescent="0.3">
      <c r="B16" s="8" t="s">
        <v>14</v>
      </c>
      <c r="D16" s="7">
        <v>3085.3037999999997</v>
      </c>
    </row>
    <row r="17" spans="2:4" x14ac:dyDescent="0.3">
      <c r="B17" s="8" t="s">
        <v>15</v>
      </c>
      <c r="D17" s="7">
        <v>7000</v>
      </c>
    </row>
    <row r="18" spans="2:4" x14ac:dyDescent="0.3">
      <c r="B18" s="4" t="s">
        <v>16</v>
      </c>
      <c r="D18" s="7">
        <v>308.50716</v>
      </c>
    </row>
    <row r="19" spans="2:4" x14ac:dyDescent="0.3">
      <c r="B19" s="4" t="s">
        <v>17</v>
      </c>
      <c r="D19" s="7">
        <v>35.860869999999998</v>
      </c>
    </row>
    <row r="20" spans="2:4" x14ac:dyDescent="0.3">
      <c r="B20" s="9" t="s">
        <v>18</v>
      </c>
      <c r="C20" s="12"/>
      <c r="D20" s="13">
        <f>D15+D18+D19</f>
        <v>10429.671830000001</v>
      </c>
    </row>
    <row r="21" spans="2:4" x14ac:dyDescent="0.3">
      <c r="B21" s="4" t="s">
        <v>19</v>
      </c>
      <c r="C21" s="11"/>
      <c r="D21" s="7"/>
    </row>
    <row r="22" spans="2:4" x14ac:dyDescent="0.3">
      <c r="B22" s="4" t="s">
        <v>20</v>
      </c>
      <c r="D22" s="7">
        <v>6000</v>
      </c>
    </row>
    <row r="23" spans="2:4" ht="15.6" customHeight="1" x14ac:dyDescent="0.3">
      <c r="B23" s="4" t="s">
        <v>21</v>
      </c>
      <c r="D23" s="14">
        <v>-281.61628000000002</v>
      </c>
    </row>
    <row r="24" spans="2:4" x14ac:dyDescent="0.3">
      <c r="B24" s="4" t="s">
        <v>22</v>
      </c>
      <c r="D24" s="7">
        <f>D22+D23</f>
        <v>5718.3837199999998</v>
      </c>
    </row>
    <row r="25" spans="2:4" ht="15" thickBot="1" x14ac:dyDescent="0.35">
      <c r="B25" s="9" t="s">
        <v>23</v>
      </c>
      <c r="D25" s="10">
        <f>D20+D24</f>
        <v>16148.055550000001</v>
      </c>
    </row>
    <row r="26" spans="2:4" ht="15" thickTop="1" x14ac:dyDescent="0.3"/>
    <row r="28" spans="2:4" s="15" customFormat="1" x14ac:dyDescent="0.3"/>
    <row r="29" spans="2:4" s="15" customFormat="1" x14ac:dyDescent="0.3"/>
    <row r="30" spans="2:4" s="15" customFormat="1" x14ac:dyDescent="0.3"/>
    <row r="31" spans="2:4" s="15" customFormat="1" x14ac:dyDescent="0.3"/>
    <row r="32" spans="2:4" s="15" customFormat="1" x14ac:dyDescent="0.3"/>
    <row r="33" s="15" customFormat="1" x14ac:dyDescent="0.3"/>
    <row r="34" s="15" customFormat="1" x14ac:dyDescent="0.3"/>
    <row r="35" s="15" customFormat="1" x14ac:dyDescent="0.3"/>
  </sheetData>
  <mergeCells count="2">
    <mergeCell ref="B1:C1"/>
    <mergeCell ref="C3:D3"/>
  </mergeCells>
  <pageMargins left="1" right="1" top="1" bottom="1" header="1" footer="1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6A3D9-3364-46C1-8258-23E296A9B7B7}">
  <sheetPr>
    <pageSetUpPr fitToPage="1"/>
  </sheetPr>
  <dimension ref="B1:E32"/>
  <sheetViews>
    <sheetView showGridLines="0" topLeftCell="A3" zoomScale="95" workbookViewId="0">
      <selection activeCell="F25" sqref="F25"/>
    </sheetView>
  </sheetViews>
  <sheetFormatPr baseColWidth="10" defaultRowHeight="14.4" x14ac:dyDescent="0.3"/>
  <cols>
    <col min="1" max="1" width="1.5546875" style="3" customWidth="1"/>
    <col min="2" max="2" width="56" style="3" customWidth="1"/>
    <col min="3" max="3" width="4.44140625" style="3" customWidth="1"/>
    <col min="4" max="4" width="15.33203125" style="3" customWidth="1"/>
    <col min="5" max="5" width="20.77734375" style="3" customWidth="1"/>
    <col min="6" max="16384" width="11.5546875" style="3"/>
  </cols>
  <sheetData>
    <row r="1" spans="2:5" ht="14.1" customHeight="1" x14ac:dyDescent="0.3"/>
    <row r="2" spans="2:5" ht="66" customHeight="1" x14ac:dyDescent="0.3">
      <c r="B2" s="1" t="s">
        <v>24</v>
      </c>
      <c r="C2" s="2"/>
    </row>
    <row r="3" spans="2:5" ht="12.6" customHeight="1" x14ac:dyDescent="0.3"/>
    <row r="4" spans="2:5" x14ac:dyDescent="0.3">
      <c r="B4" s="9" t="s">
        <v>25</v>
      </c>
      <c r="C4" s="12"/>
      <c r="D4" s="16">
        <f>D5+D6</f>
        <v>47.205570000000002</v>
      </c>
      <c r="E4" s="17"/>
    </row>
    <row r="5" spans="2:5" x14ac:dyDescent="0.3">
      <c r="B5" s="4" t="s">
        <v>26</v>
      </c>
      <c r="D5" s="14">
        <v>46.310639999999999</v>
      </c>
      <c r="E5" s="17"/>
    </row>
    <row r="6" spans="2:5" x14ac:dyDescent="0.3">
      <c r="B6" s="4" t="s">
        <v>27</v>
      </c>
      <c r="D6" s="18">
        <v>0.89493</v>
      </c>
      <c r="E6" s="17"/>
    </row>
    <row r="7" spans="2:5" x14ac:dyDescent="0.3">
      <c r="B7" s="4" t="s">
        <v>28</v>
      </c>
      <c r="D7" s="14">
        <v>-0.40303</v>
      </c>
      <c r="E7" s="17"/>
    </row>
    <row r="8" spans="2:5" x14ac:dyDescent="0.3">
      <c r="B8" s="19" t="s">
        <v>29</v>
      </c>
      <c r="D8" s="18">
        <v>-0.40303</v>
      </c>
      <c r="E8" s="17"/>
    </row>
    <row r="9" spans="2:5" x14ac:dyDescent="0.3">
      <c r="B9" s="9" t="s">
        <v>30</v>
      </c>
      <c r="C9" s="12"/>
      <c r="D9" s="16">
        <f>D4+D7</f>
        <v>46.80254</v>
      </c>
      <c r="E9" s="17"/>
    </row>
    <row r="10" spans="2:5" x14ac:dyDescent="0.3">
      <c r="B10" s="4" t="s">
        <v>31</v>
      </c>
      <c r="D10" s="14">
        <f>D9</f>
        <v>46.80254</v>
      </c>
      <c r="E10" s="17"/>
    </row>
    <row r="11" spans="2:5" x14ac:dyDescent="0.3">
      <c r="B11" s="4" t="s">
        <v>32</v>
      </c>
      <c r="D11" s="14">
        <v>-2.5478100000000001</v>
      </c>
      <c r="E11" s="17"/>
    </row>
    <row r="12" spans="2:5" x14ac:dyDescent="0.3">
      <c r="B12" s="4" t="s">
        <v>33</v>
      </c>
      <c r="D12" s="14">
        <v>-2.5478100000000001</v>
      </c>
      <c r="E12" s="17"/>
    </row>
    <row r="13" spans="2:5" x14ac:dyDescent="0.3">
      <c r="B13" s="4" t="s">
        <v>34</v>
      </c>
      <c r="D13" s="14">
        <v>1.0000000000000001E-5</v>
      </c>
      <c r="E13" s="17"/>
    </row>
    <row r="14" spans="2:5" x14ac:dyDescent="0.3">
      <c r="B14" s="9" t="s">
        <v>35</v>
      </c>
      <c r="C14" s="12"/>
      <c r="D14" s="16">
        <f>D9+D11</f>
        <v>44.254730000000002</v>
      </c>
      <c r="E14" s="17"/>
    </row>
    <row r="15" spans="2:5" x14ac:dyDescent="0.3">
      <c r="B15" s="4" t="s">
        <v>36</v>
      </c>
      <c r="D15" s="14">
        <v>-209.4795</v>
      </c>
      <c r="E15" s="17"/>
    </row>
    <row r="16" spans="2:5" x14ac:dyDescent="0.3">
      <c r="B16" s="19" t="s">
        <v>37</v>
      </c>
      <c r="D16" s="14">
        <v>-209.4795</v>
      </c>
      <c r="E16" s="17"/>
    </row>
    <row r="17" spans="2:5" x14ac:dyDescent="0.3">
      <c r="B17" s="4" t="s">
        <v>38</v>
      </c>
      <c r="D17" s="14">
        <v>-105.99217999999999</v>
      </c>
      <c r="E17" s="17"/>
    </row>
    <row r="18" spans="2:5" x14ac:dyDescent="0.3">
      <c r="B18" s="4" t="s">
        <v>39</v>
      </c>
      <c r="D18" s="18">
        <v>-10.39934</v>
      </c>
      <c r="E18" s="17"/>
    </row>
    <row r="19" spans="2:5" x14ac:dyDescent="0.3">
      <c r="B19" s="4" t="s">
        <v>40</v>
      </c>
      <c r="D19" s="14">
        <f>D14+D15+D17+D18</f>
        <v>-281.61628999999999</v>
      </c>
      <c r="E19" s="17"/>
    </row>
    <row r="20" spans="2:5" x14ac:dyDescent="0.3">
      <c r="B20" s="4" t="s">
        <v>41</v>
      </c>
      <c r="D20" s="14">
        <v>0</v>
      </c>
      <c r="E20" s="17"/>
    </row>
    <row r="21" spans="2:5" ht="15" thickBot="1" x14ac:dyDescent="0.35">
      <c r="B21" s="9" t="s">
        <v>42</v>
      </c>
      <c r="C21" s="12"/>
      <c r="D21" s="20">
        <f>SUM(D19:D20)</f>
        <v>-281.61628999999999</v>
      </c>
      <c r="E21" s="17"/>
    </row>
    <row r="22" spans="2:5" ht="15" thickTop="1" x14ac:dyDescent="0.3"/>
    <row r="25" spans="2:5" s="15" customFormat="1" x14ac:dyDescent="0.3"/>
    <row r="26" spans="2:5" s="15" customFormat="1" x14ac:dyDescent="0.3"/>
    <row r="27" spans="2:5" s="15" customFormat="1" x14ac:dyDescent="0.3"/>
    <row r="28" spans="2:5" s="15" customFormat="1" x14ac:dyDescent="0.3"/>
    <row r="29" spans="2:5" s="15" customFormat="1" x14ac:dyDescent="0.3"/>
    <row r="30" spans="2:5" s="15" customFormat="1" x14ac:dyDescent="0.3"/>
    <row r="31" spans="2:5" s="15" customFormat="1" x14ac:dyDescent="0.3"/>
    <row r="32" spans="2:5" s="15" customFormat="1" x14ac:dyDescent="0.3"/>
  </sheetData>
  <mergeCells count="1">
    <mergeCell ref="B2:C2"/>
  </mergeCells>
  <pageMargins left="1" right="0.04" top="1" bottom="1" header="1" footer="1"/>
  <pageSetup scale="96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ESF</vt:lpstr>
      <vt:lpstr>ERI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Dolores Guadalupe Orellana Romero- LAFISE El Salvador</dc:creator>
  <cp:lastModifiedBy>Dolores Guadalupe Orellana Romero- LAFISE El Salvador</cp:lastModifiedBy>
  <cp:lastPrinted>2026-09-01T02:51:40Z</cp:lastPrinted>
  <dcterms:created xsi:type="dcterms:W3CDTF">2026-09-01T02:46:26Z</dcterms:created>
  <dcterms:modified xsi:type="dcterms:W3CDTF">2026-09-01T02:52:05Z</dcterms:modified>
</cp:coreProperties>
</file>