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6. BOLSA DE VALORES\2026\02. IFGC\"/>
    </mc:Choice>
  </mc:AlternateContent>
  <xr:revisionPtr revIDLastSave="0" documentId="13_ncr:1_{C5E37EDA-2078-4AD7-8C8B-F2F58B9119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STADO DE SITUACION FINANCIERA" sheetId="1" r:id="rId1"/>
    <sheet name="ESTADO DE RESULTADOS INTEG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27" i="1"/>
  <c r="C32" i="2" l="1"/>
  <c r="C24" i="2"/>
  <c r="C16" i="2"/>
  <c r="C11" i="2"/>
  <c r="C14" i="2" s="1"/>
  <c r="C23" i="1"/>
  <c r="C34" i="1" s="1"/>
  <c r="C18" i="1"/>
  <c r="C12" i="1"/>
  <c r="C19" i="2" l="1"/>
  <c r="C21" i="2" s="1"/>
  <c r="C36" i="1"/>
  <c r="C37" i="1" s="1"/>
  <c r="C23" i="2"/>
  <c r="D11" i="2"/>
  <c r="D14" i="2" s="1"/>
  <c r="C43" i="2" l="1"/>
  <c r="D18" i="1"/>
  <c r="D24" i="2" l="1"/>
  <c r="D30" i="1"/>
  <c r="D27" i="1"/>
  <c r="D23" i="1"/>
  <c r="D34" i="1" l="1"/>
  <c r="D16" i="2"/>
  <c r="D19" i="2" s="1"/>
  <c r="D32" i="2"/>
  <c r="D23" i="2" s="1"/>
  <c r="D36" i="1" l="1"/>
  <c r="D21" i="2" l="1"/>
  <c r="D43" i="2" l="1"/>
  <c r="D12" i="1"/>
  <c r="D37" i="1" s="1"/>
</calcChain>
</file>

<file path=xl/sharedStrings.xml><?xml version="1.0" encoding="utf-8"?>
<sst xmlns="http://schemas.openxmlformats.org/spreadsheetml/2006/main" count="84" uniqueCount="74">
  <si>
    <t>Activo</t>
  </si>
  <si>
    <t>Pasivo</t>
  </si>
  <si>
    <t>Efectivo y equivalentes de efectivo</t>
  </si>
  <si>
    <t>Cuentas por cobrar (neto)</t>
  </si>
  <si>
    <t>Inversiones en acciones (neto)</t>
  </si>
  <si>
    <t>Otros activos</t>
  </si>
  <si>
    <t>Total activos</t>
  </si>
  <si>
    <t>Cuentas por pagar</t>
  </si>
  <si>
    <t>Provisiones</t>
  </si>
  <si>
    <t>Otros pasivos</t>
  </si>
  <si>
    <t>Total pasivos</t>
  </si>
  <si>
    <t>Patrimonio neto</t>
  </si>
  <si>
    <t>Capital social</t>
  </si>
  <si>
    <t>Resultados por aplicar</t>
  </si>
  <si>
    <t>Utilidades (Pérdidas) de ejercicios anteriores</t>
  </si>
  <si>
    <t>Utilidades (Pérdidas) del presente ejercicio</t>
  </si>
  <si>
    <t>Primas sobre acciones</t>
  </si>
  <si>
    <t>Patrimonio restringido</t>
  </si>
  <si>
    <t>Utilidades no distribuibles</t>
  </si>
  <si>
    <t>Donaciones</t>
  </si>
  <si>
    <t>Otro resultado integral acumulado</t>
  </si>
  <si>
    <t>Elementos que no se reclasificarán a resultados</t>
  </si>
  <si>
    <t>Elementos que se reclasificarán a resultados</t>
  </si>
  <si>
    <t>Participaciones no controladoras</t>
  </si>
  <si>
    <t>Total patrimonio</t>
  </si>
  <si>
    <t>Total pasivo y patrimonio</t>
  </si>
  <si>
    <t>Total ingresos netos</t>
  </si>
  <si>
    <t>Gastos de administración</t>
  </si>
  <si>
    <t>Gastos generales</t>
  </si>
  <si>
    <t>Gastos por impuestos sobre las ganancias</t>
  </si>
  <si>
    <t>Otro resultado integral</t>
  </si>
  <si>
    <t>Elementos que no se reclasificaran en resultados</t>
  </si>
  <si>
    <t>Superávit por revaluación</t>
  </si>
  <si>
    <t>Cambios de valor razonable de los pasivos financieros a valor razonable con cambios en resultados atribuibles a cambios en el riesgo de crédito</t>
  </si>
  <si>
    <t>Cambios en el valor razonable del valor temporal de una opción de una partida cubierta relacionada con una transacción</t>
  </si>
  <si>
    <t>Cambios en el valor razonable del elemento a término de los contratos a término de una partida cubierta relacionada con una transacción</t>
  </si>
  <si>
    <t>Utilidad (Pérdida) actuarial de beneficios post-empleo</t>
  </si>
  <si>
    <t>Impuestos de los elementos que no se reclasificaran en resultados</t>
  </si>
  <si>
    <t>Elementos que se reclasificaran en resultados</t>
  </si>
  <si>
    <t>Diferencias de conversión de negocio en el extranjero</t>
  </si>
  <si>
    <t>Reserva de cobertura de flujos de efectivo</t>
  </si>
  <si>
    <t>Cambios en el valor razonable de instrumentos de deuda a valor razonable con cambios en Otro Resultado Integral.</t>
  </si>
  <si>
    <t>Cambios en el valor razonable del valor temporal de una opción de una partida cubierta relacionada con un período de tiempo</t>
  </si>
  <si>
    <t>Cambios en el valor razonable del elemento a término de los contratos a término de una partida cubierta relacionada con un período de tiempo</t>
  </si>
  <si>
    <t>Pérdidas crediticias esperadas instrumentos financieros a valor razonables con cambios en Otro Resultado Integral</t>
  </si>
  <si>
    <t>Impuestos de los elementos que se reclasificaran en resultados</t>
  </si>
  <si>
    <t>Resultado integral total del ejercicio</t>
  </si>
  <si>
    <t>Ganancia por Acción de las operaciones que continúan atribuible a los accionistas de la matriz durante el año (expresada en dólar por acción):</t>
  </si>
  <si>
    <t>Básica</t>
  </si>
  <si>
    <t>Diluida</t>
  </si>
  <si>
    <t>Ganancia por Acción de las operaciones discontinuadas atribuible a los accionistas de la matriz durante el año (expresada en dólar por acción):</t>
  </si>
  <si>
    <t>(Expresado en miles de Dólares de los Estados Unidos de América)</t>
  </si>
  <si>
    <t>(Expresados en miles de Dólares de los Estados Unidos de América)</t>
  </si>
  <si>
    <t>Firmados por:</t>
  </si>
  <si>
    <t>Contador</t>
  </si>
  <si>
    <r>
      <t>Ricardo Ernesto Mej</t>
    </r>
    <r>
      <rPr>
        <sz val="12"/>
        <color theme="1"/>
        <rFont val="Calibri"/>
        <family val="2"/>
      </rPr>
      <t>ía Reinoza</t>
    </r>
  </si>
  <si>
    <t xml:space="preserve">          Representante Legal                                                       Director de Operaciones y Finanzas</t>
  </si>
  <si>
    <t>José Eduardo Montenegro Palomo                                               Gerardo Emilio Kuri Nosthas</t>
  </si>
  <si>
    <t>José Eduardo Montenegro Palomo                                                                      Gerardo Emilio Kuri Nosthas</t>
  </si>
  <si>
    <t xml:space="preserve">            Representante Legal                                                                            Director de Operaciones y Finanzas</t>
  </si>
  <si>
    <t>Ganancias generadas por entidades registradas bajo el método de la participación</t>
  </si>
  <si>
    <t>Costos por comisiones y honorarios</t>
  </si>
  <si>
    <t>Ingresos por intereses de activos financieros a costo amortizado</t>
  </si>
  <si>
    <t>Utilidad antes de impuesto</t>
  </si>
  <si>
    <t>Utilidad del ejercicio</t>
  </si>
  <si>
    <t>Ingresos por intereses netos</t>
  </si>
  <si>
    <t>INVERSIONES FINANCIERAS GRUPO CUSCATLAN, S.A.</t>
  </si>
  <si>
    <t>Estados de Resultados Integrales Separados</t>
  </si>
  <si>
    <t>Estados de Situación Financiera Separados</t>
  </si>
  <si>
    <t>Reservas de capital</t>
  </si>
  <si>
    <t>Del 1 de enero al 31 de julio de 2026 y 2025</t>
  </si>
  <si>
    <t>2026</t>
  </si>
  <si>
    <t>2025</t>
  </si>
  <si>
    <t>Saldos al 31 de julio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</si>
</sst>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[Red]\(#,##0.0\)"/>
    <numFmt numFmtId="165" formatCode="_(* #,##0.0_);_(* \(#,##0.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206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u/>
      <sz val="11"/>
      <color theme="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u/>
      <sz val="11"/>
      <name val="Arial"/>
      <family val="2"/>
    </font>
    <font>
      <sz val="11"/>
      <color theme="1"/>
      <name val="Calibri  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40" fontId="0" fillId="0" borderId="0" xfId="0" applyNumberFormat="1"/>
    <xf numFmtId="0" fontId="8" fillId="0" borderId="0" xfId="0" applyFont="1" applyAlignment="1">
      <alignment horizontal="left" indent="1"/>
    </xf>
    <xf numFmtId="0" fontId="10" fillId="0" borderId="0" xfId="0" applyFont="1"/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0" fillId="4" borderId="0" xfId="0" applyFont="1" applyFill="1" applyAlignment="1">
      <alignment horizontal="left" indent="3"/>
    </xf>
    <xf numFmtId="0" fontId="8" fillId="5" borderId="0" xfId="0" applyFont="1" applyFill="1"/>
    <xf numFmtId="0" fontId="8" fillId="0" borderId="0" xfId="0" applyFont="1"/>
    <xf numFmtId="164" fontId="3" fillId="0" borderId="0" xfId="0" applyNumberFormat="1" applyFont="1"/>
    <xf numFmtId="164" fontId="2" fillId="2" borderId="0" xfId="0" applyNumberFormat="1" applyFont="1" applyFill="1"/>
    <xf numFmtId="164" fontId="0" fillId="0" borderId="0" xfId="0" applyNumberFormat="1"/>
    <xf numFmtId="164" fontId="0" fillId="4" borderId="0" xfId="0" applyNumberFormat="1" applyFill="1"/>
    <xf numFmtId="164" fontId="3" fillId="5" borderId="0" xfId="0" applyNumberFormat="1" applyFont="1" applyFill="1"/>
    <xf numFmtId="165" fontId="0" fillId="0" borderId="0" xfId="1" applyNumberFormat="1" applyFont="1"/>
    <xf numFmtId="0" fontId="9" fillId="4" borderId="0" xfId="0" applyFont="1" applyFill="1"/>
    <xf numFmtId="0" fontId="10" fillId="0" borderId="0" xfId="0" applyFont="1" applyAlignment="1">
      <alignment horizontal="left" indent="1"/>
    </xf>
    <xf numFmtId="0" fontId="8" fillId="4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8" fillId="4" borderId="0" xfId="0" applyFont="1" applyFill="1" applyAlignment="1">
      <alignment horizontal="left" indent="1"/>
    </xf>
    <xf numFmtId="0" fontId="10" fillId="0" borderId="0" xfId="0" applyFont="1" applyAlignment="1">
      <alignment horizontal="left" indent="3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indent="3"/>
    </xf>
    <xf numFmtId="164" fontId="3" fillId="4" borderId="0" xfId="0" applyNumberFormat="1" applyFont="1" applyFill="1"/>
    <xf numFmtId="0" fontId="8" fillId="3" borderId="0" xfId="0" applyFont="1" applyFill="1" applyAlignment="1">
      <alignment horizontal="left"/>
    </xf>
    <xf numFmtId="164" fontId="3" fillId="3" borderId="0" xfId="0" applyNumberFormat="1" applyFont="1" applyFill="1"/>
    <xf numFmtId="0" fontId="0" fillId="4" borderId="0" xfId="0" applyFill="1"/>
    <xf numFmtId="0" fontId="9" fillId="4" borderId="0" xfId="0" applyFont="1" applyFill="1" applyAlignment="1">
      <alignment horizontal="left"/>
    </xf>
    <xf numFmtId="43" fontId="0" fillId="0" borderId="0" xfId="0" applyNumberFormat="1"/>
    <xf numFmtId="43" fontId="13" fillId="0" borderId="0" xfId="0" applyNumberFormat="1" applyFont="1"/>
    <xf numFmtId="43" fontId="13" fillId="0" borderId="0" xfId="0" applyNumberFormat="1" applyFont="1" applyAlignment="1">
      <alignment horizontal="left"/>
    </xf>
    <xf numFmtId="43" fontId="13" fillId="0" borderId="0" xfId="0" applyNumberFormat="1" applyFont="1" applyAlignment="1">
      <alignment horizontal="center"/>
    </xf>
    <xf numFmtId="0" fontId="9" fillId="0" borderId="0" xfId="0" applyFont="1"/>
    <xf numFmtId="49" fontId="15" fillId="0" borderId="0" xfId="0" quotePrefix="1" applyNumberFormat="1" applyFont="1" applyAlignment="1">
      <alignment horizontal="center"/>
    </xf>
    <xf numFmtId="40" fontId="3" fillId="0" borderId="0" xfId="0" applyNumberFormat="1" applyFont="1"/>
    <xf numFmtId="43" fontId="13" fillId="0" borderId="0" xfId="0" applyNumberFormat="1" applyFont="1" applyAlignment="1">
      <alignment horizontal="left"/>
    </xf>
    <xf numFmtId="43" fontId="13" fillId="0" borderId="0" xfId="0" applyNumberFormat="1" applyFont="1" applyAlignment="1">
      <alignment horizontal="center"/>
    </xf>
    <xf numFmtId="165" fontId="16" fillId="0" borderId="0" xfId="1" applyNumberFormat="1" applyFont="1"/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1:E54"/>
  <sheetViews>
    <sheetView showGridLines="0" tabSelected="1" view="pageBreakPreview" zoomScale="81" zoomScaleNormal="85" zoomScaleSheetLayoutView="81" workbookViewId="0">
      <pane xSplit="2" ySplit="6" topLeftCell="C7" activePane="bottomRight" state="frozen"/>
      <selection activeCell="F1" sqref="F1"/>
      <selection pane="topRight" activeCell="H1" sqref="H1"/>
      <selection pane="bottomLeft" activeCell="F5" sqref="F5"/>
      <selection pane="bottomRight" activeCell="F33" sqref="F33"/>
    </sheetView>
  </sheetViews>
  <sheetFormatPr baseColWidth="10" defaultColWidth="10.90625" defaultRowHeight="14.5" outlineLevelRow="1"/>
  <cols>
    <col min="1" max="1" width="3.6328125" customWidth="1"/>
    <col min="2" max="2" width="61.36328125" customWidth="1"/>
    <col min="3" max="3" width="14.54296875" customWidth="1"/>
    <col min="4" max="4" width="15.08984375" customWidth="1"/>
  </cols>
  <sheetData>
    <row r="1" spans="2:4" ht="18">
      <c r="B1" s="1" t="s">
        <v>66</v>
      </c>
    </row>
    <row r="2" spans="2:4" ht="15.5">
      <c r="B2" s="2" t="s">
        <v>68</v>
      </c>
    </row>
    <row r="3" spans="2:4" ht="15.5">
      <c r="B3" s="2" t="s">
        <v>73</v>
      </c>
    </row>
    <row r="4" spans="2:4">
      <c r="B4" s="3" t="s">
        <v>51</v>
      </c>
    </row>
    <row r="5" spans="2:4">
      <c r="B5" s="3"/>
    </row>
    <row r="6" spans="2:4">
      <c r="C6" s="36" t="s">
        <v>71</v>
      </c>
      <c r="D6" s="36" t="s">
        <v>72</v>
      </c>
    </row>
    <row r="7" spans="2:4">
      <c r="B7" s="18" t="s">
        <v>0</v>
      </c>
      <c r="C7" s="29"/>
      <c r="D7" s="29"/>
    </row>
    <row r="8" spans="2:4">
      <c r="B8" s="5" t="s">
        <v>2</v>
      </c>
      <c r="C8" s="12">
        <v>4654.8999999999996</v>
      </c>
      <c r="D8" s="12">
        <v>3802.4</v>
      </c>
    </row>
    <row r="9" spans="2:4">
      <c r="B9" s="5" t="s">
        <v>3</v>
      </c>
      <c r="C9" s="12">
        <v>176</v>
      </c>
      <c r="D9" s="12">
        <v>94.3</v>
      </c>
    </row>
    <row r="10" spans="2:4">
      <c r="B10" s="5" t="s">
        <v>4</v>
      </c>
      <c r="C10" s="12">
        <v>421932.3</v>
      </c>
      <c r="D10" s="12">
        <v>433938.8</v>
      </c>
    </row>
    <row r="11" spans="2:4">
      <c r="B11" s="5" t="s">
        <v>5</v>
      </c>
      <c r="C11" s="12">
        <v>81.099999999999994</v>
      </c>
      <c r="D11" s="12">
        <v>70.599999999999994</v>
      </c>
    </row>
    <row r="12" spans="2:4">
      <c r="B12" s="7" t="s">
        <v>6</v>
      </c>
      <c r="C12" s="13">
        <f>C8+C9+C10+C11</f>
        <v>426844.3</v>
      </c>
      <c r="D12" s="13">
        <f>D8+D9+D10+D11</f>
        <v>437906.1</v>
      </c>
    </row>
    <row r="13" spans="2:4">
      <c r="B13" s="6"/>
      <c r="C13" s="14"/>
      <c r="D13" s="14"/>
    </row>
    <row r="14" spans="2:4">
      <c r="B14" s="18" t="s">
        <v>1</v>
      </c>
      <c r="C14" s="15"/>
      <c r="D14" s="15"/>
    </row>
    <row r="15" spans="2:4">
      <c r="B15" s="5" t="s">
        <v>7</v>
      </c>
      <c r="C15" s="12">
        <v>59.4</v>
      </c>
      <c r="D15" s="12">
        <v>2.4</v>
      </c>
    </row>
    <row r="16" spans="2:4" hidden="1">
      <c r="B16" s="5" t="s">
        <v>8</v>
      </c>
      <c r="C16" s="12"/>
      <c r="D16" s="12">
        <v>0</v>
      </c>
    </row>
    <row r="17" spans="2:4" hidden="1">
      <c r="B17" s="5" t="s">
        <v>9</v>
      </c>
      <c r="C17" s="12"/>
      <c r="D17" s="12">
        <v>0</v>
      </c>
    </row>
    <row r="18" spans="2:4">
      <c r="B18" s="8" t="s">
        <v>10</v>
      </c>
      <c r="C18" s="13">
        <f>C15+C16+C17</f>
        <v>59.4</v>
      </c>
      <c r="D18" s="13">
        <f>D15+D16+D17</f>
        <v>2.4</v>
      </c>
    </row>
    <row r="19" spans="2:4">
      <c r="B19" s="6"/>
      <c r="C19" s="14"/>
      <c r="D19" s="14"/>
    </row>
    <row r="20" spans="2:4">
      <c r="B20" s="30" t="s">
        <v>11</v>
      </c>
      <c r="C20" s="15"/>
      <c r="D20" s="15"/>
    </row>
    <row r="21" spans="2:4">
      <c r="B21" s="5" t="s">
        <v>12</v>
      </c>
      <c r="C21" s="12">
        <v>211077.6</v>
      </c>
      <c r="D21" s="12">
        <v>211077.6</v>
      </c>
    </row>
    <row r="22" spans="2:4">
      <c r="B22" s="5" t="s">
        <v>69</v>
      </c>
      <c r="C22" s="12">
        <v>107605</v>
      </c>
      <c r="D22" s="12">
        <v>107605</v>
      </c>
    </row>
    <row r="23" spans="2:4">
      <c r="B23" s="5" t="s">
        <v>13</v>
      </c>
      <c r="C23" s="12">
        <f>SUM(C24:C25)</f>
        <v>96528.6</v>
      </c>
      <c r="D23" s="12">
        <f>SUM(D24:D25)</f>
        <v>104831.4</v>
      </c>
    </row>
    <row r="24" spans="2:4" outlineLevel="1">
      <c r="B24" s="9" t="s">
        <v>14</v>
      </c>
      <c r="C24" s="15">
        <v>41318.400000000001</v>
      </c>
      <c r="D24" s="15">
        <v>64120.9</v>
      </c>
    </row>
    <row r="25" spans="2:4" outlineLevel="1">
      <c r="B25" s="9" t="s">
        <v>15</v>
      </c>
      <c r="C25" s="15">
        <v>55210.2</v>
      </c>
      <c r="D25" s="15">
        <v>40710.5</v>
      </c>
    </row>
    <row r="26" spans="2:4" hidden="1">
      <c r="B26" s="5" t="s">
        <v>16</v>
      </c>
      <c r="C26" s="12"/>
      <c r="D26" s="12">
        <v>0</v>
      </c>
    </row>
    <row r="27" spans="2:4">
      <c r="B27" s="5" t="s">
        <v>17</v>
      </c>
      <c r="C27" s="12">
        <f>SUM(C28:C29)</f>
        <v>456.1</v>
      </c>
      <c r="D27" s="12">
        <f>SUM(D28:D29)</f>
        <v>505.9</v>
      </c>
    </row>
    <row r="28" spans="2:4" hidden="1" outlineLevel="1">
      <c r="B28" s="9" t="s">
        <v>18</v>
      </c>
      <c r="C28" s="15">
        <v>456.1</v>
      </c>
      <c r="D28" s="15">
        <v>505.9</v>
      </c>
    </row>
    <row r="29" spans="2:4" hidden="1" outlineLevel="1">
      <c r="B29" s="9" t="s">
        <v>19</v>
      </c>
      <c r="C29" s="15">
        <v>0</v>
      </c>
      <c r="D29" s="15">
        <v>0</v>
      </c>
    </row>
    <row r="30" spans="2:4" collapsed="1">
      <c r="B30" s="5" t="s">
        <v>20</v>
      </c>
      <c r="C30" s="12">
        <f>SUM(C31:C32)</f>
        <v>11117.6</v>
      </c>
      <c r="D30" s="12">
        <f>SUM(D31:D32)</f>
        <v>13883.8</v>
      </c>
    </row>
    <row r="31" spans="2:4" hidden="1" outlineLevel="1">
      <c r="B31" s="9" t="s">
        <v>21</v>
      </c>
      <c r="C31" s="15">
        <v>11117.6</v>
      </c>
      <c r="D31" s="15">
        <v>13883.8</v>
      </c>
    </row>
    <row r="32" spans="2:4" hidden="1" outlineLevel="1">
      <c r="B32" s="9" t="s">
        <v>22</v>
      </c>
      <c r="C32" s="15">
        <v>0</v>
      </c>
      <c r="D32" s="15">
        <v>0</v>
      </c>
    </row>
    <row r="33" spans="2:5" collapsed="1">
      <c r="B33" s="5" t="s">
        <v>23</v>
      </c>
      <c r="C33" s="12"/>
      <c r="D33" s="12">
        <v>0</v>
      </c>
    </row>
    <row r="34" spans="2:5">
      <c r="B34" s="10" t="s">
        <v>24</v>
      </c>
      <c r="C34" s="16">
        <f>C21+C22+C23+C26+C27+C30+C33</f>
        <v>426784.89999999991</v>
      </c>
      <c r="D34" s="16">
        <f>D21+D22+D23+D26+D27+D30+D33</f>
        <v>437903.7</v>
      </c>
    </row>
    <row r="35" spans="2:5" ht="9" customHeight="1">
      <c r="B35" s="11"/>
      <c r="C35" s="12"/>
      <c r="D35" s="12"/>
    </row>
    <row r="36" spans="2:5">
      <c r="B36" s="7" t="s">
        <v>25</v>
      </c>
      <c r="C36" s="13">
        <f>C18+C34</f>
        <v>426844.29999999993</v>
      </c>
      <c r="D36" s="13">
        <f>D18+D34</f>
        <v>437906.10000000003</v>
      </c>
    </row>
    <row r="37" spans="2:5">
      <c r="C37" s="17">
        <f>C12-C36</f>
        <v>0</v>
      </c>
      <c r="D37" s="17">
        <f>D12-D36</f>
        <v>0</v>
      </c>
    </row>
    <row r="38" spans="2:5">
      <c r="B38" s="31" t="s">
        <v>53</v>
      </c>
    </row>
    <row r="41" spans="2:5">
      <c r="C41" s="31"/>
      <c r="D41" s="31"/>
      <c r="E41" s="31"/>
    </row>
    <row r="42" spans="2:5">
      <c r="B42" s="31"/>
      <c r="C42" s="31"/>
      <c r="D42" s="31"/>
      <c r="E42" s="31"/>
    </row>
    <row r="43" spans="2:5" ht="15.5">
      <c r="B43" s="38" t="s">
        <v>57</v>
      </c>
      <c r="C43" s="38"/>
      <c r="D43" s="38"/>
      <c r="E43" s="31"/>
    </row>
    <row r="44" spans="2:5" ht="15.5">
      <c r="B44" s="38" t="s">
        <v>56</v>
      </c>
      <c r="C44" s="38"/>
      <c r="D44" s="38"/>
      <c r="E44" s="31"/>
    </row>
    <row r="45" spans="2:5" ht="15.5">
      <c r="B45" s="32"/>
      <c r="C45" s="32"/>
      <c r="D45" s="32"/>
      <c r="E45" s="31"/>
    </row>
    <row r="46" spans="2:5" ht="15.5">
      <c r="B46" s="32"/>
      <c r="C46" s="32"/>
      <c r="D46" s="32"/>
      <c r="E46" s="31"/>
    </row>
    <row r="47" spans="2:5" ht="15.5">
      <c r="B47" s="33"/>
      <c r="C47" s="32"/>
      <c r="D47" s="32"/>
      <c r="E47" s="31"/>
    </row>
    <row r="48" spans="2:5" ht="15.5">
      <c r="B48" s="33"/>
      <c r="C48" s="32"/>
      <c r="D48" s="32"/>
      <c r="E48" s="31"/>
    </row>
    <row r="49" spans="2:5" ht="15.5">
      <c r="B49" s="39" t="s">
        <v>55</v>
      </c>
      <c r="C49" s="39"/>
      <c r="D49" s="39"/>
      <c r="E49" s="31"/>
    </row>
    <row r="50" spans="2:5" ht="15.5">
      <c r="B50" s="39" t="s">
        <v>54</v>
      </c>
      <c r="C50" s="39"/>
      <c r="D50" s="39"/>
      <c r="E50" s="31"/>
    </row>
    <row r="51" spans="2:5">
      <c r="B51" s="31"/>
      <c r="C51" s="31"/>
      <c r="D51" s="31"/>
      <c r="E51" s="31"/>
    </row>
    <row r="52" spans="2:5">
      <c r="B52" s="31"/>
      <c r="C52" s="31"/>
      <c r="D52" s="31"/>
      <c r="E52" s="31"/>
    </row>
    <row r="53" spans="2:5">
      <c r="E53" s="31"/>
    </row>
    <row r="54" spans="2:5">
      <c r="E54" s="31"/>
    </row>
  </sheetData>
  <mergeCells count="4">
    <mergeCell ref="B43:D43"/>
    <mergeCell ref="B44:D44"/>
    <mergeCell ref="B49:D49"/>
    <mergeCell ref="B50:D50"/>
  </mergeCells>
  <pageMargins left="0.93" right="0.7" top="0.75" bottom="0.48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1:E68"/>
  <sheetViews>
    <sheetView showGridLines="0" view="pageBreakPreview" zoomScale="60" zoomScaleNormal="85" workbookViewId="0">
      <pane xSplit="2" ySplit="6" topLeftCell="C7" activePane="bottomRight" state="frozen"/>
      <selection activeCell="H1" sqref="H1"/>
      <selection pane="topRight" activeCell="J1" sqref="J1"/>
      <selection pane="bottomLeft" activeCell="H5" sqref="H5"/>
      <selection pane="bottomRight" activeCell="C47" sqref="C47"/>
    </sheetView>
  </sheetViews>
  <sheetFormatPr baseColWidth="10" defaultColWidth="10.90625" defaultRowHeight="14.5"/>
  <cols>
    <col min="1" max="1" width="3.81640625" customWidth="1"/>
    <col min="2" max="2" width="83.1796875" customWidth="1"/>
    <col min="3" max="4" width="11.81640625" customWidth="1"/>
  </cols>
  <sheetData>
    <row r="1" spans="2:4" ht="18">
      <c r="B1" s="1" t="s">
        <v>66</v>
      </c>
    </row>
    <row r="2" spans="2:4" ht="15.5">
      <c r="B2" s="2" t="s">
        <v>67</v>
      </c>
    </row>
    <row r="3" spans="2:4" ht="15.5">
      <c r="B3" s="2" t="s">
        <v>70</v>
      </c>
    </row>
    <row r="4" spans="2:4">
      <c r="B4" s="3" t="s">
        <v>52</v>
      </c>
    </row>
    <row r="5" spans="2:4">
      <c r="B5" s="3"/>
    </row>
    <row r="6" spans="2:4">
      <c r="B6" s="6"/>
      <c r="C6" s="36" t="s">
        <v>71</v>
      </c>
      <c r="D6" s="36" t="s">
        <v>72</v>
      </c>
    </row>
    <row r="7" spans="2:4">
      <c r="B7" s="35"/>
      <c r="C7" s="12"/>
      <c r="D7" s="12"/>
    </row>
    <row r="8" spans="2:4">
      <c r="B8" s="19" t="s">
        <v>62</v>
      </c>
      <c r="C8" s="14">
        <v>78.3</v>
      </c>
      <c r="D8" s="14">
        <v>21.4</v>
      </c>
    </row>
    <row r="9" spans="2:4">
      <c r="B9" s="19" t="s">
        <v>61</v>
      </c>
      <c r="C9" s="14">
        <v>-3.8</v>
      </c>
      <c r="D9" s="14">
        <v>-3.8</v>
      </c>
    </row>
    <row r="10" spans="2:4">
      <c r="B10" s="6"/>
      <c r="C10" s="14"/>
      <c r="D10" s="14"/>
    </row>
    <row r="11" spans="2:4">
      <c r="B11" s="18" t="s">
        <v>65</v>
      </c>
      <c r="C11" s="26">
        <f>C8+C9</f>
        <v>74.5</v>
      </c>
      <c r="D11" s="26">
        <f>D8+D9</f>
        <v>17.599999999999998</v>
      </c>
    </row>
    <row r="12" spans="2:4">
      <c r="B12" s="6"/>
      <c r="C12" s="14"/>
      <c r="D12" s="14"/>
    </row>
    <row r="13" spans="2:4">
      <c r="B13" s="19" t="s">
        <v>60</v>
      </c>
      <c r="C13" s="14">
        <v>59609</v>
      </c>
      <c r="D13" s="14">
        <v>42575.7</v>
      </c>
    </row>
    <row r="14" spans="2:4">
      <c r="B14" s="7" t="s">
        <v>26</v>
      </c>
      <c r="C14" s="13">
        <f>C11+C13</f>
        <v>59683.5</v>
      </c>
      <c r="D14" s="13">
        <f>D11+D13</f>
        <v>42593.299999999996</v>
      </c>
    </row>
    <row r="15" spans="2:4">
      <c r="B15" s="6"/>
      <c r="C15" s="14"/>
      <c r="D15" s="14"/>
    </row>
    <row r="16" spans="2:4">
      <c r="B16" s="18" t="s">
        <v>27</v>
      </c>
      <c r="C16" s="26">
        <f>SUM(C17:C17)</f>
        <v>-163.19999999999999</v>
      </c>
      <c r="D16" s="26">
        <f>SUM(D17:D17)</f>
        <v>-156.1</v>
      </c>
    </row>
    <row r="17" spans="2:4">
      <c r="B17" s="19" t="s">
        <v>28</v>
      </c>
      <c r="C17" s="40">
        <v>-163.19999999999999</v>
      </c>
      <c r="D17" s="40">
        <v>-156.1</v>
      </c>
    </row>
    <row r="18" spans="2:4">
      <c r="B18" s="6"/>
      <c r="C18" s="14"/>
      <c r="D18" s="14"/>
    </row>
    <row r="19" spans="2:4">
      <c r="B19" s="8" t="s">
        <v>63</v>
      </c>
      <c r="C19" s="13">
        <f>C14+C16</f>
        <v>59520.3</v>
      </c>
      <c r="D19" s="13">
        <f>D14+D16</f>
        <v>42437.2</v>
      </c>
    </row>
    <row r="20" spans="2:4">
      <c r="B20" s="20" t="s">
        <v>29</v>
      </c>
      <c r="C20" s="26">
        <v>-4310.1000000000004</v>
      </c>
      <c r="D20" s="26">
        <v>-1726.7</v>
      </c>
    </row>
    <row r="21" spans="2:4">
      <c r="B21" s="27" t="s">
        <v>64</v>
      </c>
      <c r="C21" s="28">
        <f>SUM(C19:C20)</f>
        <v>55210.200000000004</v>
      </c>
      <c r="D21" s="28">
        <f>SUM(D19:D20)</f>
        <v>40710.5</v>
      </c>
    </row>
    <row r="22" spans="2:4">
      <c r="B22" s="6"/>
      <c r="C22" s="14"/>
      <c r="D22" s="14"/>
    </row>
    <row r="23" spans="2:4">
      <c r="B23" s="21" t="s">
        <v>30</v>
      </c>
      <c r="C23" s="13">
        <f>C24+C32</f>
        <v>0</v>
      </c>
      <c r="D23" s="13">
        <f>D24+D32</f>
        <v>0</v>
      </c>
    </row>
    <row r="24" spans="2:4">
      <c r="B24" s="22" t="s">
        <v>31</v>
      </c>
      <c r="C24" s="26">
        <f>SUM(C25:C30)</f>
        <v>0</v>
      </c>
      <c r="D24" s="26">
        <f>SUM(D25:D30)</f>
        <v>0</v>
      </c>
    </row>
    <row r="25" spans="2:4" hidden="1">
      <c r="B25" s="23" t="s">
        <v>32</v>
      </c>
      <c r="C25" s="14"/>
      <c r="D25" s="14">
        <v>0</v>
      </c>
    </row>
    <row r="26" spans="2:4" hidden="1">
      <c r="B26" s="23" t="s">
        <v>33</v>
      </c>
      <c r="C26" s="14"/>
      <c r="D26" s="14">
        <v>0</v>
      </c>
    </row>
    <row r="27" spans="2:4" hidden="1">
      <c r="B27" s="23" t="s">
        <v>34</v>
      </c>
      <c r="C27" s="14"/>
      <c r="D27" s="14">
        <v>0</v>
      </c>
    </row>
    <row r="28" spans="2:4" hidden="1">
      <c r="B28" s="23" t="s">
        <v>35</v>
      </c>
      <c r="C28" s="14"/>
      <c r="D28" s="14">
        <v>0</v>
      </c>
    </row>
    <row r="29" spans="2:4" hidden="1">
      <c r="B29" s="23" t="s">
        <v>36</v>
      </c>
      <c r="C29" s="14"/>
      <c r="D29" s="14">
        <v>0</v>
      </c>
    </row>
    <row r="30" spans="2:4" hidden="1">
      <c r="B30" s="23" t="s">
        <v>37</v>
      </c>
      <c r="C30" s="14"/>
      <c r="D30" s="14">
        <v>0</v>
      </c>
    </row>
    <row r="31" spans="2:4">
      <c r="B31" s="6"/>
      <c r="C31" s="14"/>
      <c r="D31" s="14"/>
    </row>
    <row r="32" spans="2:4">
      <c r="B32" s="22" t="s">
        <v>38</v>
      </c>
      <c r="C32" s="26">
        <f>SUM(C33:C41)</f>
        <v>0</v>
      </c>
      <c r="D32" s="26">
        <f>SUM(D33:D41)</f>
        <v>0</v>
      </c>
    </row>
    <row r="33" spans="2:5" hidden="1">
      <c r="B33" s="23" t="s">
        <v>39</v>
      </c>
      <c r="C33" s="14"/>
      <c r="D33" s="14">
        <v>0</v>
      </c>
    </row>
    <row r="34" spans="2:5" hidden="1">
      <c r="B34" s="23" t="s">
        <v>40</v>
      </c>
      <c r="C34" s="14"/>
      <c r="D34" s="14">
        <v>0</v>
      </c>
    </row>
    <row r="35" spans="2:5" hidden="1">
      <c r="B35" s="23" t="s">
        <v>41</v>
      </c>
      <c r="C35" s="14"/>
      <c r="D35" s="14">
        <v>0</v>
      </c>
    </row>
    <row r="36" spans="2:5" hidden="1">
      <c r="B36" s="23" t="s">
        <v>34</v>
      </c>
      <c r="C36" s="14"/>
      <c r="D36" s="14">
        <v>0</v>
      </c>
    </row>
    <row r="37" spans="2:5" hidden="1">
      <c r="B37" s="23" t="s">
        <v>42</v>
      </c>
      <c r="C37" s="14"/>
      <c r="D37" s="14">
        <v>0</v>
      </c>
    </row>
    <row r="38" spans="2:5" hidden="1">
      <c r="B38" s="23" t="s">
        <v>35</v>
      </c>
      <c r="C38" s="14"/>
      <c r="D38" s="14">
        <v>0</v>
      </c>
    </row>
    <row r="39" spans="2:5" hidden="1">
      <c r="B39" s="23" t="s">
        <v>43</v>
      </c>
      <c r="C39" s="14"/>
      <c r="D39" s="14">
        <v>0</v>
      </c>
    </row>
    <row r="40" spans="2:5" hidden="1">
      <c r="B40" s="23" t="s">
        <v>44</v>
      </c>
      <c r="C40" s="14"/>
      <c r="D40" s="14">
        <v>0</v>
      </c>
    </row>
    <row r="41" spans="2:5" hidden="1">
      <c r="B41" s="23" t="s">
        <v>45</v>
      </c>
      <c r="C41" s="14"/>
      <c r="D41" s="14">
        <v>0</v>
      </c>
    </row>
    <row r="42" spans="2:5">
      <c r="B42" s="6"/>
      <c r="C42" s="14"/>
      <c r="D42" s="14"/>
    </row>
    <row r="43" spans="2:5">
      <c r="B43" s="27" t="s">
        <v>46</v>
      </c>
      <c r="C43" s="28">
        <f>C21+C23</f>
        <v>55210.200000000004</v>
      </c>
      <c r="D43" s="28">
        <f>D21+D23</f>
        <v>40710.5</v>
      </c>
      <c r="E43" s="4"/>
    </row>
    <row r="44" spans="2:5">
      <c r="B44" s="6"/>
      <c r="C44" s="4"/>
      <c r="D44" s="4"/>
    </row>
    <row r="45" spans="2:5" ht="28.5">
      <c r="B45" s="24" t="s">
        <v>47</v>
      </c>
      <c r="C45" s="4"/>
      <c r="D45" s="4"/>
    </row>
    <row r="46" spans="2:5">
      <c r="B46" s="25" t="s">
        <v>48</v>
      </c>
      <c r="C46" s="37">
        <v>0.26</v>
      </c>
      <c r="D46" s="37">
        <v>0.19</v>
      </c>
    </row>
    <row r="47" spans="2:5">
      <c r="B47" s="25" t="s">
        <v>49</v>
      </c>
      <c r="C47" s="37">
        <v>0.26</v>
      </c>
      <c r="D47" s="37">
        <v>0.19</v>
      </c>
    </row>
    <row r="48" spans="2:5">
      <c r="B48" s="6"/>
      <c r="C48" s="37"/>
      <c r="D48" s="37"/>
    </row>
    <row r="49" spans="2:4" ht="28.5">
      <c r="B49" s="24" t="s">
        <v>50</v>
      </c>
      <c r="C49" s="37"/>
      <c r="D49" s="37"/>
    </row>
    <row r="50" spans="2:4">
      <c r="B50" s="25" t="s">
        <v>48</v>
      </c>
      <c r="C50" s="37">
        <v>0</v>
      </c>
      <c r="D50" s="37">
        <v>0</v>
      </c>
    </row>
    <row r="51" spans="2:4">
      <c r="B51" s="25" t="s">
        <v>49</v>
      </c>
      <c r="C51" s="37">
        <v>0</v>
      </c>
      <c r="D51" s="37">
        <v>0</v>
      </c>
    </row>
    <row r="52" spans="2:4">
      <c r="B52" s="31" t="s">
        <v>53</v>
      </c>
    </row>
    <row r="57" spans="2:4">
      <c r="C57" s="31"/>
      <c r="D57" s="31"/>
    </row>
    <row r="58" spans="2:4">
      <c r="B58" s="31"/>
      <c r="C58" s="31"/>
      <c r="D58" s="31"/>
    </row>
    <row r="59" spans="2:4" ht="15.5">
      <c r="B59" s="38" t="s">
        <v>58</v>
      </c>
      <c r="C59" s="38"/>
      <c r="D59" s="38"/>
    </row>
    <row r="60" spans="2:4" ht="15.5">
      <c r="B60" s="38" t="s">
        <v>59</v>
      </c>
      <c r="C60" s="38"/>
      <c r="D60" s="38"/>
    </row>
    <row r="61" spans="2:4" ht="15.5">
      <c r="B61" s="34"/>
      <c r="C61" s="34"/>
      <c r="D61" s="34"/>
    </row>
    <row r="62" spans="2:4" ht="15.5">
      <c r="B62" s="34"/>
      <c r="C62" s="34"/>
      <c r="D62" s="34"/>
    </row>
    <row r="63" spans="2:4" ht="15.5">
      <c r="B63" s="32"/>
      <c r="C63" s="32"/>
      <c r="D63" s="32"/>
    </row>
    <row r="64" spans="2:4" ht="15.5">
      <c r="B64" s="32"/>
      <c r="C64" s="32"/>
      <c r="D64" s="32"/>
    </row>
    <row r="65" spans="2:4" ht="15.5">
      <c r="B65" s="33"/>
      <c r="C65" s="32"/>
      <c r="D65" s="32"/>
    </row>
    <row r="66" spans="2:4" ht="15.5">
      <c r="B66" s="33"/>
      <c r="C66" s="32"/>
      <c r="D66" s="32"/>
    </row>
    <row r="67" spans="2:4" ht="15.5">
      <c r="B67" s="39" t="s">
        <v>55</v>
      </c>
      <c r="C67" s="39"/>
      <c r="D67" s="39"/>
    </row>
    <row r="68" spans="2:4" ht="15.5">
      <c r="B68" s="39" t="s">
        <v>54</v>
      </c>
      <c r="C68" s="39"/>
      <c r="D68" s="39"/>
    </row>
  </sheetData>
  <mergeCells count="4">
    <mergeCell ref="B59:D59"/>
    <mergeCell ref="B60:D60"/>
    <mergeCell ref="B67:D67"/>
    <mergeCell ref="B68:D68"/>
  </mergeCells>
  <pageMargins left="0.93" right="0.56999999999999995" top="0.56999999999999995" bottom="0.48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FINANCIERA</vt:lpstr>
      <vt:lpstr>ESTADO DE RESULTADOS INTEGRAL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LEMUS, WILBERT [CUSCA SV]</dc:creator>
  <cp:lastModifiedBy>Lemus, Wilbert [CUSCA]</cp:lastModifiedBy>
  <cp:lastPrinted>2024-02-14T22:08:12Z</cp:lastPrinted>
  <dcterms:created xsi:type="dcterms:W3CDTF">2024-01-31T20:23:18Z</dcterms:created>
  <dcterms:modified xsi:type="dcterms:W3CDTF">2026-08-11T22:30:43Z</dcterms:modified>
</cp:coreProperties>
</file>