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6.250\Portal PSQ\04. INFORMACIÓN PSQ\9.1 EL SALVADOR\B. FINANCIERA\ESTADOS FINANCIEROS\"/>
    </mc:Choice>
  </mc:AlternateContent>
  <xr:revisionPtr revIDLastSave="0" documentId="13_ncr:1_{C8E66ADE-93C4-4A60-8159-74A94C437BAC}" xr6:coauthVersionLast="47" xr6:coauthVersionMax="47" xr10:uidLastSave="{00000000-0000-0000-0000-000000000000}"/>
  <bookViews>
    <workbookView xWindow="-108" yWindow="-108" windowWidth="23256" windowHeight="13896" xr2:uid="{9BF515AE-C872-4F3E-9D3E-29027D67E4C8}"/>
  </bookViews>
  <sheets>
    <sheet name="BG reporte" sheetId="1" r:id="rId1"/>
    <sheet name=" ER" sheetId="2" r:id="rId2"/>
  </sheets>
  <externalReferences>
    <externalReference r:id="rId3"/>
  </externalReferences>
  <definedNames>
    <definedName name="\a">#REF!</definedName>
    <definedName name="____________________________0">#REF!</definedName>
    <definedName name="____________________________1">#REF!</definedName>
    <definedName name="___________________________0">#REF!</definedName>
    <definedName name="___________________________1">#REF!</definedName>
    <definedName name="__________________________0">#REF!</definedName>
    <definedName name="__________________________1">#REF!</definedName>
    <definedName name="_________________________0">#REF!</definedName>
    <definedName name="_________________________1">#REF!</definedName>
    <definedName name="________________________0">#REF!</definedName>
    <definedName name="________________________1">#REF!</definedName>
    <definedName name="_______________________0">#REF!</definedName>
    <definedName name="_______________________1">#REF!</definedName>
    <definedName name="______________________0">#REF!</definedName>
    <definedName name="______________________1">#REF!</definedName>
    <definedName name="_____________________0">#REF!</definedName>
    <definedName name="_____________________1">#REF!</definedName>
    <definedName name="____________________0">#REF!</definedName>
    <definedName name="____________________1">#REF!</definedName>
    <definedName name="___________________0">#REF!</definedName>
    <definedName name="___________________1">#REF!</definedName>
    <definedName name="__________________0">#REF!</definedName>
    <definedName name="__________________1">#REF!</definedName>
    <definedName name="_________________0">#REF!</definedName>
    <definedName name="_________________1">#REF!</definedName>
    <definedName name="________________0">#REF!</definedName>
    <definedName name="________________1">#REF!</definedName>
    <definedName name="_______________0">#REF!</definedName>
    <definedName name="_______________1">#REF!</definedName>
    <definedName name="______________0">#REF!</definedName>
    <definedName name="______________1">#REF!</definedName>
    <definedName name="_____________0">#REF!</definedName>
    <definedName name="_____________1">#REF!</definedName>
    <definedName name="____________0">#REF!</definedName>
    <definedName name="____________1">#REF!</definedName>
    <definedName name="___________0">#REF!</definedName>
    <definedName name="___________1">#REF!</definedName>
    <definedName name="___________inv07">#REF!</definedName>
    <definedName name="___________INV08">#REF!</definedName>
    <definedName name="___________INV09">#REF!</definedName>
    <definedName name="___________inv10">#REF!</definedName>
    <definedName name="___________INV11">#REF!</definedName>
    <definedName name="___________mc04">#REF!</definedName>
    <definedName name="___________mc05">#REF!</definedName>
    <definedName name="___________MC06">#REF!</definedName>
    <definedName name="___________MC07">#REF!</definedName>
    <definedName name="___________mc08">#REF!</definedName>
    <definedName name="___________MC09">#REF!</definedName>
    <definedName name="___________mc1">#REF!</definedName>
    <definedName name="___________mc10">#REF!</definedName>
    <definedName name="___________mc11">#REF!</definedName>
    <definedName name="___________mc12">#REF!</definedName>
    <definedName name="___________MC42">#REF!</definedName>
    <definedName name="___________mc5">#REF!</definedName>
    <definedName name="___________MC7">#REF!</definedName>
    <definedName name="___________MC8">#REF!</definedName>
    <definedName name="___________MC9">#REF!</definedName>
    <definedName name="__________0">#REF!</definedName>
    <definedName name="__________1">#REF!</definedName>
    <definedName name="__________inv04">#REF!</definedName>
    <definedName name="__________inv07">#REF!</definedName>
    <definedName name="__________INV08">#REF!</definedName>
    <definedName name="__________INV09">#REF!</definedName>
    <definedName name="__________inv10">#REF!</definedName>
    <definedName name="__________INV11">#REF!</definedName>
    <definedName name="__________inv12">#REF!</definedName>
    <definedName name="__________mc04">#REF!</definedName>
    <definedName name="__________mc05">#REF!</definedName>
    <definedName name="__________MC06">#REF!</definedName>
    <definedName name="__________MC07">#REF!</definedName>
    <definedName name="__________mc08">#REF!</definedName>
    <definedName name="__________MC09">#REF!</definedName>
    <definedName name="__________mc1">#REF!</definedName>
    <definedName name="__________mc10">#REF!</definedName>
    <definedName name="__________mc11">#REF!</definedName>
    <definedName name="__________MC42">#REF!</definedName>
    <definedName name="__________mc5">#REF!</definedName>
    <definedName name="__________MC7">#REF!</definedName>
    <definedName name="__________MC8">#REF!</definedName>
    <definedName name="__________MC9">#REF!</definedName>
    <definedName name="_________0">#REF!</definedName>
    <definedName name="_________1">#REF!</definedName>
    <definedName name="_________inv04">#REF!</definedName>
    <definedName name="_________inv07">#REF!</definedName>
    <definedName name="_________INV08">#REF!</definedName>
    <definedName name="_________INV09">#REF!</definedName>
    <definedName name="_________inv10">#REF!</definedName>
    <definedName name="_________INV11">#REF!</definedName>
    <definedName name="_________inv12">#REF!</definedName>
    <definedName name="_________mc04">#REF!</definedName>
    <definedName name="_________mc05">#REF!</definedName>
    <definedName name="_________MC06">#REF!</definedName>
    <definedName name="_________MC07">#REF!</definedName>
    <definedName name="_________mc08">#REF!</definedName>
    <definedName name="_________MC09">#REF!</definedName>
    <definedName name="_________mc1">#REF!</definedName>
    <definedName name="_________mc10">#REF!</definedName>
    <definedName name="_________mc11">#REF!</definedName>
    <definedName name="_________mc12">#REF!</definedName>
    <definedName name="_________MC42">#REF!</definedName>
    <definedName name="_________mc5">#REF!</definedName>
    <definedName name="_________MC7">#REF!</definedName>
    <definedName name="_________MC8">#REF!</definedName>
    <definedName name="_________MC9">#REF!</definedName>
    <definedName name="________0">#REF!</definedName>
    <definedName name="________1">#REF!</definedName>
    <definedName name="________inv04">#REF!</definedName>
    <definedName name="________inv07">#REF!</definedName>
    <definedName name="________INV08">#REF!</definedName>
    <definedName name="________INV09">#REF!</definedName>
    <definedName name="________inv10">#REF!</definedName>
    <definedName name="________INV11">#REF!</definedName>
    <definedName name="________inv12">#REF!</definedName>
    <definedName name="________mc04">#REF!</definedName>
    <definedName name="________mc05">#REF!</definedName>
    <definedName name="________MC06">#REF!</definedName>
    <definedName name="________MC07">#REF!</definedName>
    <definedName name="________mc08">#REF!</definedName>
    <definedName name="________MC09">#REF!</definedName>
    <definedName name="________mc1">#REF!</definedName>
    <definedName name="________mc10">#REF!</definedName>
    <definedName name="________mc11">#REF!</definedName>
    <definedName name="________mc12">#REF!</definedName>
    <definedName name="________MC42">#REF!</definedName>
    <definedName name="________mc5">#REF!</definedName>
    <definedName name="________MC7">#REF!</definedName>
    <definedName name="________MC8">#REF!</definedName>
    <definedName name="________MC9">#REF!</definedName>
    <definedName name="_______0">#REF!</definedName>
    <definedName name="_______1">#REF!</definedName>
    <definedName name="_______inv04">#REF!</definedName>
    <definedName name="_______inv07">#REF!</definedName>
    <definedName name="_______INV08">#REF!</definedName>
    <definedName name="_______INV09">#REF!</definedName>
    <definedName name="_______inv10">#REF!</definedName>
    <definedName name="_______INV11">#REF!</definedName>
    <definedName name="_______inv12">#REF!</definedName>
    <definedName name="_______mc04">#REF!</definedName>
    <definedName name="_______mc05">#REF!</definedName>
    <definedName name="_______MC06">#REF!</definedName>
    <definedName name="_______MC07">#REF!</definedName>
    <definedName name="_______mc08">#REF!</definedName>
    <definedName name="_______MC09">#REF!</definedName>
    <definedName name="_______mc1">#REF!</definedName>
    <definedName name="_______mc10">#REF!</definedName>
    <definedName name="_______mc11">#REF!</definedName>
    <definedName name="_______mc12">#REF!</definedName>
    <definedName name="_______MC42">#REF!</definedName>
    <definedName name="_______mc5">#REF!</definedName>
    <definedName name="_______MC7">#REF!</definedName>
    <definedName name="_______MC8">#REF!</definedName>
    <definedName name="_______MC9">#REF!</definedName>
    <definedName name="______0">#REF!</definedName>
    <definedName name="______1">#REF!</definedName>
    <definedName name="______DAT1">#REF!</definedName>
    <definedName name="______DAT10">#REF!</definedName>
    <definedName name="______DAT11">#REF!</definedName>
    <definedName name="______DAT12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inv04">#REF!</definedName>
    <definedName name="______inv07">#REF!</definedName>
    <definedName name="______INV08">#REF!</definedName>
    <definedName name="______INV09">#REF!</definedName>
    <definedName name="______inv10">#REF!</definedName>
    <definedName name="______INV11">#REF!</definedName>
    <definedName name="______inv12">#REF!</definedName>
    <definedName name="______mc04">#REF!</definedName>
    <definedName name="______mc05">#REF!</definedName>
    <definedName name="______MC06">#REF!</definedName>
    <definedName name="______MC07">#REF!</definedName>
    <definedName name="______mc08">#REF!</definedName>
    <definedName name="______MC09">#REF!</definedName>
    <definedName name="______mc1">#REF!</definedName>
    <definedName name="______mc10">#REF!</definedName>
    <definedName name="______mc11">#REF!</definedName>
    <definedName name="______mc12">#REF!</definedName>
    <definedName name="______MC42">#REF!</definedName>
    <definedName name="______mc5">#REF!</definedName>
    <definedName name="______MC7">#REF!</definedName>
    <definedName name="______MC8">#REF!</definedName>
    <definedName name="______MC9">#REF!</definedName>
    <definedName name="_____0">#REF!</definedName>
    <definedName name="_____1">#REF!</definedName>
    <definedName name="_____DAT1">#REF!</definedName>
    <definedName name="_____DAT10">#REF!</definedName>
    <definedName name="_____DAT11">#REF!</definedName>
    <definedName name="_____DAT12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inv04">#REF!</definedName>
    <definedName name="_____inv07">#REF!</definedName>
    <definedName name="_____INV08">#REF!</definedName>
    <definedName name="_____INV09">#REF!</definedName>
    <definedName name="_____inv10">#REF!</definedName>
    <definedName name="_____INV11">#REF!</definedName>
    <definedName name="_____inv12">#REF!</definedName>
    <definedName name="_____mc04">#REF!</definedName>
    <definedName name="_____mc05">#REF!</definedName>
    <definedName name="_____MC06">#REF!</definedName>
    <definedName name="_____MC07">#REF!</definedName>
    <definedName name="_____mc08">#REF!</definedName>
    <definedName name="_____MC09">#REF!</definedName>
    <definedName name="_____mc1">#REF!</definedName>
    <definedName name="_____mc10">#REF!</definedName>
    <definedName name="_____mc11">#REF!</definedName>
    <definedName name="_____MC42">#REF!</definedName>
    <definedName name="_____mc5">#REF!</definedName>
    <definedName name="_____MC7">#REF!</definedName>
    <definedName name="_____MC8">#REF!</definedName>
    <definedName name="_____MC9">#REF!</definedName>
    <definedName name="____0">#REF!</definedName>
    <definedName name="____1">#REF!</definedName>
    <definedName name="____DAT1">#REF!</definedName>
    <definedName name="____DAT10">#REF!</definedName>
    <definedName name="____DAT11">#REF!</definedName>
    <definedName name="____DAT12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inv04">#REF!</definedName>
    <definedName name="____inv07">#REF!</definedName>
    <definedName name="____INV08">#REF!</definedName>
    <definedName name="____INV09">#REF!</definedName>
    <definedName name="____inv10">#REF!</definedName>
    <definedName name="____INV11">#REF!</definedName>
    <definedName name="____inv12">#REF!</definedName>
    <definedName name="____mc04">#REF!</definedName>
    <definedName name="____mc05">#REF!</definedName>
    <definedName name="____MC06">#REF!</definedName>
    <definedName name="____MC07">#REF!</definedName>
    <definedName name="____mc08">#REF!</definedName>
    <definedName name="____MC09">#REF!</definedName>
    <definedName name="____mc1">#REF!</definedName>
    <definedName name="____mc10">#REF!</definedName>
    <definedName name="____mc11">#REF!</definedName>
    <definedName name="____mc12">#REF!</definedName>
    <definedName name="____MC42">#REF!</definedName>
    <definedName name="____mc5">#REF!</definedName>
    <definedName name="____MC7">#REF!</definedName>
    <definedName name="____MC8">#REF!</definedName>
    <definedName name="____MC9">#REF!</definedName>
    <definedName name="___0">#REF!</definedName>
    <definedName name="___1">#REF!</definedName>
    <definedName name="___DAT1">#REF!</definedName>
    <definedName name="___DAT10">#REF!</definedName>
    <definedName name="___DAT11">#REF!</definedName>
    <definedName name="___DAT12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inv04">#REF!</definedName>
    <definedName name="___inv07">#REF!</definedName>
    <definedName name="___INV08">#REF!</definedName>
    <definedName name="___INV09">#REF!</definedName>
    <definedName name="___inv10">#REF!</definedName>
    <definedName name="___INV11">#REF!</definedName>
    <definedName name="___inv12">#REF!</definedName>
    <definedName name="___mc04">#REF!</definedName>
    <definedName name="___mc05">#REF!</definedName>
    <definedName name="___MC06">#REF!</definedName>
    <definedName name="___MC07">#REF!</definedName>
    <definedName name="___mc08">#REF!</definedName>
    <definedName name="___MC09">#REF!</definedName>
    <definedName name="___mc1">#REF!</definedName>
    <definedName name="___mc10">#REF!</definedName>
    <definedName name="___mc11">#REF!</definedName>
    <definedName name="___mc12">#REF!</definedName>
    <definedName name="___MC42">#REF!</definedName>
    <definedName name="___MC43">#REF!</definedName>
    <definedName name="___mc5">#REF!</definedName>
    <definedName name="___MC7">#REF!</definedName>
    <definedName name="___MC8">#REF!</definedName>
    <definedName name="___MC9">#REF!</definedName>
    <definedName name="__0">#REF!</definedName>
    <definedName name="__1">#REF!</definedName>
    <definedName name="__DAT1">#REF!</definedName>
    <definedName name="__DAT10">#REF!</definedName>
    <definedName name="__DAT11">#REF!</definedName>
    <definedName name="__DAT12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IC">#REF!</definedName>
    <definedName name="__inv04">#REF!</definedName>
    <definedName name="__inv07">#REF!</definedName>
    <definedName name="__INV08">#REF!</definedName>
    <definedName name="__INV09">#REF!</definedName>
    <definedName name="__inv10">#REF!</definedName>
    <definedName name="__INV11">#REF!</definedName>
    <definedName name="__inv12">#REF!</definedName>
    <definedName name="__inv5">#REF!</definedName>
    <definedName name="__mc04">#REF!</definedName>
    <definedName name="__mc05">#REF!</definedName>
    <definedName name="__MC06">#REF!</definedName>
    <definedName name="__MC07">#REF!</definedName>
    <definedName name="__mc08">#REF!</definedName>
    <definedName name="__MC09">#REF!</definedName>
    <definedName name="__mc1">#REF!</definedName>
    <definedName name="__mc10">#REF!</definedName>
    <definedName name="__mc11">#REF!</definedName>
    <definedName name="__mc12">#REF!</definedName>
    <definedName name="__MC42">#REF!</definedName>
    <definedName name="__mc5">#REF!</definedName>
    <definedName name="__MC7">#REF!</definedName>
    <definedName name="__MC8">#REF!</definedName>
    <definedName name="__MC9">#REF!</definedName>
    <definedName name="_0">#REF!</definedName>
    <definedName name="_1" localSheetId="1">#REF!</definedName>
    <definedName name="_1">#REF!</definedName>
    <definedName name="_1Balance_General">#REF!</definedName>
    <definedName name="_1ER_TRIMESTRE">#REF!</definedName>
    <definedName name="_1SEMES">#REF!</definedName>
    <definedName name="_2">#N/A</definedName>
    <definedName name="_2_TRIMESTRE">#REF!</definedName>
    <definedName name="_2SEMES">#REF!</definedName>
    <definedName name="_3_ER_TRIMESTR">#REF!</definedName>
    <definedName name="_3188">#REF!</definedName>
    <definedName name="_4_TRIMESTRE">#REF!</definedName>
    <definedName name="_DAT1">#REF!</definedName>
    <definedName name="_DAT10">#REF!</definedName>
    <definedName name="_DAT11">#REF!</definedName>
    <definedName name="_DAT12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inv04">#REF!</definedName>
    <definedName name="_inv07">#REF!</definedName>
    <definedName name="_INV08">#REF!</definedName>
    <definedName name="_INV09">#REF!</definedName>
    <definedName name="_inv10">#REF!</definedName>
    <definedName name="_INV11">#REF!</definedName>
    <definedName name="_inv12">#REF!</definedName>
    <definedName name="_Key1" hidden="1">#REF!</definedName>
    <definedName name="_M5">#REF!</definedName>
    <definedName name="_mc04">#REF!</definedName>
    <definedName name="_mc05">#REF!</definedName>
    <definedName name="_MC06">#REF!</definedName>
    <definedName name="_MC07">#REF!</definedName>
    <definedName name="_mc08">#REF!</definedName>
    <definedName name="_MC09">#REF!</definedName>
    <definedName name="_mc1">#REF!</definedName>
    <definedName name="_mc10">#REF!</definedName>
    <definedName name="_mc11">#REF!</definedName>
    <definedName name="_mc12">#REF!</definedName>
    <definedName name="_MC42">#REF!</definedName>
    <definedName name="_mc5">#REF!</definedName>
    <definedName name="_MC7">#REF!</definedName>
    <definedName name="_MC8">#REF!</definedName>
    <definedName name="_MC9">#REF!</definedName>
    <definedName name="_Order1" hidden="1">255</definedName>
    <definedName name="_Order2" hidden="1">0</definedName>
    <definedName name="_Re97">#REF!</definedName>
    <definedName name="_sfv2">#REF!</definedName>
    <definedName name="_Sort" hidden="1">#REF!</definedName>
    <definedName name="a">#REF!</definedName>
    <definedName name="A_IMPRESIÓN_IM" localSheetId="1">#REF!</definedName>
    <definedName name="A_IMPRESIÓN_IM">#REF!</definedName>
    <definedName name="aa">#REF!</definedName>
    <definedName name="abbb" localSheetId="1">IF(#REF!&lt;&gt;"",#REF!*' ER'!Periodic_rate,"")</definedName>
    <definedName name="abbb">IF(#REF!&lt;&gt;"",#REF!*[0]!Periodic_rate,"")</definedName>
    <definedName name="ACTIVO">#REF!</definedName>
    <definedName name="AddInfoCommentBox1">#REF!</definedName>
    <definedName name="AddInfoCommentBox2">#REF!</definedName>
    <definedName name="AddInfoCommentBox3">#REF!</definedName>
    <definedName name="AddInfoCommentBox4">#REF!</definedName>
    <definedName name="AddInfoCommentBox5">#REF!</definedName>
    <definedName name="AddInfoCommentBox6">#REF!</definedName>
    <definedName name="AddInfoCommentBox7">#REF!</definedName>
    <definedName name="AddInfoCommentBox8">#REF!</definedName>
    <definedName name="AddInfoCommentBox9">#REF!</definedName>
    <definedName name="AddInfoName1">#REF!</definedName>
    <definedName name="AddInfoName2">#REF!</definedName>
    <definedName name="AddInfoName3">#REF!</definedName>
    <definedName name="AddInfoName4">#REF!</definedName>
    <definedName name="AddInfoName5">#REF!</definedName>
    <definedName name="AddInfoName6">#REF!</definedName>
    <definedName name="AddInfoName7">#REF!</definedName>
    <definedName name="AddInfoName8">#REF!</definedName>
    <definedName name="AddInfoName9">#REF!</definedName>
    <definedName name="AddInfoTextBox1">#REF!</definedName>
    <definedName name="AddInfoTextBox2">#REF!</definedName>
    <definedName name="AddInfoTextBox3">#REF!</definedName>
    <definedName name="AddInfoTextBox4">#REF!</definedName>
    <definedName name="AddInfoTextBox5">#REF!</definedName>
    <definedName name="AddInfoTextBox6">#REF!</definedName>
    <definedName name="AddInfoTextBox7">#REF!</definedName>
    <definedName name="AddInfoTextBox8">#REF!</definedName>
    <definedName name="AddInfoTextBox9">#REF!</definedName>
    <definedName name="ajo">#REF!</definedName>
    <definedName name="ALQUILERES">#REF!</definedName>
    <definedName name="ALQUILERES181">#REF!</definedName>
    <definedName name="altavista">#REF!</definedName>
    <definedName name="altavista4">#REF!</definedName>
    <definedName name="altavista42">#REF!</definedName>
    <definedName name="altavista5">#REF!</definedName>
    <definedName name="ALTAVISTA6">#REF!</definedName>
    <definedName name="altavistafebrero">#REF!</definedName>
    <definedName name="Annual_interest_rate" localSheetId="1">#REF!</definedName>
    <definedName name="Annual_interest_rate">#REF!</definedName>
    <definedName name="Año">#REF!</definedName>
    <definedName name="AñoA">#REF!</definedName>
    <definedName name="Años_préstamo">#REF!</definedName>
    <definedName name="apn">#REF!</definedName>
    <definedName name="Apr_94">#REF!</definedName>
    <definedName name="arbol">#REF!</definedName>
    <definedName name="_xlnm.Print_Area" localSheetId="1">' ER'!$A$3:$H$67</definedName>
    <definedName name="_xlnm.Print_Area" localSheetId="0">'BG reporte'!$A$1:$F$69</definedName>
    <definedName name="_xlnm.Print_Area">#REF!</definedName>
    <definedName name="areimp">#REF!</definedName>
    <definedName name="AS2DocOpenMode" hidden="1">"AS2DocumentEdit"</definedName>
    <definedName name="asd">#REF!</definedName>
    <definedName name="ASIAN">#REF!</definedName>
    <definedName name="ativo">#REF!</definedName>
    <definedName name="Aug_94">#REF!</definedName>
    <definedName name="AURABOOKMARK379">#REF!</definedName>
    <definedName name="AuraStyleDefaultsReset" hidden="1">#N/A</definedName>
    <definedName name="AVCI10">#REF!</definedName>
    <definedName name="AVCI7">#REF!</definedName>
    <definedName name="AVCI8">#REF!</definedName>
    <definedName name="AVCI9">#REF!</definedName>
    <definedName name="avciIV11">#REF!</definedName>
    <definedName name="AVCIV6SIN">#REF!</definedName>
    <definedName name="b">#REF!</definedName>
    <definedName name="B_AC_AccionistasDesembExig">#REF!</definedName>
    <definedName name="B_AC_AjustesPeriodificacion">#REF!</definedName>
    <definedName name="B_AC_Deud_AdmPublicas">#REF!</definedName>
    <definedName name="B_AC_Deud_Clientes">#REF!</definedName>
    <definedName name="B_AC_Deud_DeudoresVarios">#REF!</definedName>
    <definedName name="B_AC_Deud_EmprGrupo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ACFSV">#REF!</definedName>
    <definedName name="bal">#REF!</definedName>
    <definedName name="BalEstim">#REF!</definedName>
    <definedName name="BalPresup">#REF!</definedName>
    <definedName name="Bancos">#REF!</definedName>
    <definedName name="BANCOSFSV">#REF!</definedName>
    <definedName name="BAPE">#REF!</definedName>
    <definedName name="BASE">#REF!</definedName>
    <definedName name="_xlnm.Database" localSheetId="1">#REF!</definedName>
    <definedName name="_xlnm.Database">#REF!</definedName>
    <definedName name="BaseGtoA">#REF!</definedName>
    <definedName name="BBV">#REF!</definedName>
    <definedName name="Beg.Bal" localSheetId="1">IF(#REF!&lt;&gt;"",#REF!,"")</definedName>
    <definedName name="Beg.Bal">IF(#REF!&lt;&gt;"",#REF!,"")</definedName>
    <definedName name="Beg_Bal">#REF!</definedName>
    <definedName name="bgvjhgjgjh">#REF!</definedName>
    <definedName name="bonos">#REF!</definedName>
    <definedName name="Búsqueda_en_MS_Query">#REF!</definedName>
    <definedName name="CALCU">#REF!</definedName>
    <definedName name="Calculated_payment" localSheetId="1">#REF!</definedName>
    <definedName name="Calculated_payment">#REF!</definedName>
    <definedName name="CalidadAcum">#REF!</definedName>
    <definedName name="CalidadHist">#REF!</definedName>
    <definedName name="Capital">#REF!</definedName>
    <definedName name="CAV_Z24">#REF!</definedName>
    <definedName name="CAV_Z24V">#REF!</definedName>
    <definedName name="CAV2DRV">#REF!</definedName>
    <definedName name="CAV4DR">#REF!</definedName>
    <definedName name="CAV4DRV">#REF!</definedName>
    <definedName name="CAVALIERV">#REF!</definedName>
    <definedName name="CBDoc08.00">#REF!</definedName>
    <definedName name="cc">#REF!</definedName>
    <definedName name="CC_Multiplaza">#REF!</definedName>
    <definedName name="CCaltavista">#REF!</definedName>
    <definedName name="ccc" localSheetId="1">' ER'!Payments_per_year*Term_in_years</definedName>
    <definedName name="ccc">[0]!Payments_per_year*Term_in_years</definedName>
    <definedName name="CCmultiplaza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heckboxlink">#REF!</definedName>
    <definedName name="CIF" localSheetId="1">#REF!</definedName>
    <definedName name="CIF">#REF!</definedName>
    <definedName name="CIMA6">#REF!</definedName>
    <definedName name="cimaenero">#REF!</definedName>
    <definedName name="cimafebrero">#REF!</definedName>
    <definedName name="cimaiv">#REF!</definedName>
    <definedName name="cimaiv4">#REF!</definedName>
    <definedName name="cimaiv42">#REF!</definedName>
    <definedName name="cimaiv5">#REF!</definedName>
    <definedName name="Clase">#REF!</definedName>
    <definedName name="columna1">#REF!</definedName>
    <definedName name="COLUMNAS">#REF!</definedName>
    <definedName name="CommentBox1a">#REF!</definedName>
    <definedName name="CommentBox1b">#REF!</definedName>
    <definedName name="CommentBox1c">#REF!</definedName>
    <definedName name="CommentBox2a">#REF!</definedName>
    <definedName name="CommentBox3a">#REF!</definedName>
    <definedName name="CommentBox3b">#REF!</definedName>
    <definedName name="CommentBox3c">#REF!</definedName>
    <definedName name="CommentBox3d">#REF!</definedName>
    <definedName name="CommentBox3e">#REF!</definedName>
    <definedName name="CommentBox4a">#REF!</definedName>
    <definedName name="CommentBox4b">#REF!</definedName>
    <definedName name="CommentBox4c">#REF!</definedName>
    <definedName name="CommentBox5a">#REF!</definedName>
    <definedName name="CommentBox6a">#REF!</definedName>
    <definedName name="CommentBox6b">#REF!</definedName>
    <definedName name="CommentBox6c">#REF!</definedName>
    <definedName name="CommentBox7a">#REF!</definedName>
    <definedName name="CommentBox8a">#REF!</definedName>
    <definedName name="CommentBox8b">#REF!</definedName>
    <definedName name="CommentBox9a">#REF!</definedName>
    <definedName name="contador1">5</definedName>
    <definedName name="contador2">5</definedName>
    <definedName name="Costa_Rica">#REF!</definedName>
    <definedName name="Costo_mt2">#REF!</definedName>
    <definedName name="CR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iterio">#REF!</definedName>
    <definedName name="Cuadro_1_1">#REF!</definedName>
    <definedName name="Cuadro_1_10">#REF!</definedName>
    <definedName name="Cuadro_1_11">#REF!</definedName>
    <definedName name="Cuadro_1_12">#REF!</definedName>
    <definedName name="Cuadro_1_13">#REF!</definedName>
    <definedName name="Cuadro_1_14">#REF!</definedName>
    <definedName name="Cuadro_1_15">#REF!</definedName>
    <definedName name="Cuadro_1_16">#REF!</definedName>
    <definedName name="Cuadro_1_2">#REF!</definedName>
    <definedName name="Cuadro_1_3">#REF!</definedName>
    <definedName name="Cuadro_1_4">#REF!</definedName>
    <definedName name="Cuadro_1_5">#REF!</definedName>
    <definedName name="Cuadro_1_6">#REF!</definedName>
    <definedName name="Cuadro_1_7">#REF!</definedName>
    <definedName name="Cuadro_1_8">#REF!</definedName>
    <definedName name="Cuadro_1_9">#REF!</definedName>
    <definedName name="cuentas">#REF!</definedName>
    <definedName name="Cum.Interest" localSheetId="1">IF(#REF!&lt;&gt;"",#REF!+#REF!,"")</definedName>
    <definedName name="Cum.Interest">IF(#REF!&lt;&gt;"",#REF!+#REF!,"")</definedName>
    <definedName name="CUSCFSV">#REF!</definedName>
    <definedName name="data">#REF!</definedName>
    <definedName name="data1">#REF!</definedName>
    <definedName name="Datos">#REF!</definedName>
    <definedName name="DEBE">#REF!</definedName>
    <definedName name="Dec_93">#REF!</definedName>
    <definedName name="Decla">#REF!</definedName>
    <definedName name="DEP" localSheetId="1">#REF!</definedName>
    <definedName name="DEP">#REF!</definedName>
    <definedName name="despesas">#REF!</definedName>
    <definedName name="Día_de_pago" localSheetId="1">DATE(YEAR(Inicio_prestamo),MONTH(Inicio_prestamo)+Payment_Number,DAY(Inicio_prestamo))</definedName>
    <definedName name="Día_de_pago" localSheetId="0">DATE(YEAR([0]!Inicio_prestamo),MONTH([0]!Inicio_prestamo)+Payment_Number,DAY([0]!Inicio_prestamo))</definedName>
    <definedName name="Día_de_pago">DATE(YEAR(Inicio_prestamo),MONTH(Inicio_prestamo)+Payment_Number,DAY(Inicio_prestamo))</definedName>
    <definedName name="DIC">#REF!</definedName>
    <definedName name="DISD">#REF!</definedName>
    <definedName name="DLLS">#REF!</definedName>
    <definedName name="dollar">#REF!</definedName>
    <definedName name="dos">#REF!</definedName>
    <definedName name="DTS">#REF!</definedName>
    <definedName name="E">#REF!</definedName>
    <definedName name="ee">#REF!</definedName>
    <definedName name="eeee" hidden="1">#REF!</definedName>
    <definedName name="eeeeee">#REF!</definedName>
    <definedName name="eeeeeeeee" localSheetId="1" hidden="1">{#N/A,#N/A,FALSE,"model"}</definedName>
    <definedName name="eeeeeeeee" hidden="1">{#N/A,#N/A,FALSE,"model"}</definedName>
    <definedName name="eeeeeeeeeee" localSheetId="1" hidden="1">{#N/A,#N/A,FALSE,"model"}</definedName>
    <definedName name="eeeeeeeeeee" hidden="1">{#N/A,#N/A,FALSE,"model"}</definedName>
    <definedName name="eeeeeeeeeeeeeee">#REF!</definedName>
    <definedName name="eeeeeeeeeeeeeeeeeeeeeeeeeeee">#REF!</definedName>
    <definedName name="eeeeeeeeeeeeeeeeeeeeeeeeeeeeeeee">#REF!</definedName>
    <definedName name="EF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GRESOS" localSheetId="1">#REF!</definedName>
    <definedName name="EGRESOS">#REF!</definedName>
    <definedName name="Ejemplo_de_Ramificación">#REF!</definedName>
    <definedName name="Ejemplo_deRamificación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Salvador">#REF!</definedName>
    <definedName name="EL_Validacion">#REF!</definedName>
    <definedName name="ENCABEZADO">#REF!</definedName>
    <definedName name="End_Bal">#REF!</definedName>
    <definedName name="Ending.Balance" localSheetId="1">IF(#REF!&lt;&gt;"",#REF!-#REF!,"")</definedName>
    <definedName name="Ending.Balance">IF(#REF!&lt;&gt;"",#REF!-#REF!,"")</definedName>
    <definedName name="ENE">#REF!</definedName>
    <definedName name="Entered_payment" localSheetId="1">#REF!</definedName>
    <definedName name="Entered_payment">#REF!</definedName>
    <definedName name="ER" localSheetId="1">#REF!</definedName>
    <definedName name="ER">#REF!</definedName>
    <definedName name="ES">#REF!</definedName>
    <definedName name="escenarios">#REF!</definedName>
    <definedName name="Extra_Pay">#REF!</definedName>
    <definedName name="F_Growth">#REF!</definedName>
    <definedName name="F_Int_1">#REF!</definedName>
    <definedName name="FASDF">#REF!</definedName>
    <definedName name="FASDFA">#REF!</definedName>
    <definedName name="Fb">#REF!</definedName>
    <definedName name="Feb_94">#REF!</definedName>
    <definedName name="Fecha_de_pago">#REF!</definedName>
    <definedName name="fede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ede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Fila_de_encabezado">ROW(#REF!)</definedName>
    <definedName name="FILAS">#REF!</definedName>
    <definedName name="FINAMC4">#REF!</definedName>
    <definedName name="First_payment_due" localSheetId="1">#REF!</definedName>
    <definedName name="First_payment_due">#REF!</definedName>
    <definedName name="First_payment_no">#REF!</definedName>
    <definedName name="Flujo">#REF!</definedName>
    <definedName name="FS">#REF!</definedName>
    <definedName name="fsv">#REF!</definedName>
    <definedName name="Full_Print">#REF!</definedName>
    <definedName name="Función_Personalizada__Cálculo_de_una_Distancia">#REF!</definedName>
    <definedName name="FX">#REF!</definedName>
    <definedName name="gas">#REF!</definedName>
    <definedName name="gastos">#REF!</definedName>
    <definedName name="gf">#REF!</definedName>
    <definedName name="_xlnm.Recorder">#REF!</definedName>
    <definedName name="GtosReal">#REF!</definedName>
    <definedName name="GtosRealAcum">#REF!</definedName>
    <definedName name="Guatemala">#REF!</definedName>
    <definedName name="h">#REF!</definedName>
    <definedName name="HABER">#REF!</definedName>
    <definedName name="Header_Row">ROW(#REF!)</definedName>
    <definedName name="hkjhk\">#REF!</definedName>
    <definedName name="HojaB">#REF!</definedName>
    <definedName name="Honduras">#REF!</definedName>
    <definedName name="HORAS_EN_EL_MES">#REF!</definedName>
    <definedName name="HORAS_EN_EL_MES_2">#REF!</definedName>
    <definedName name="Importe_del_préstamo">#REF!</definedName>
    <definedName name="Impresion">#REF!</definedName>
    <definedName name="Impresión_completa">#REF!</definedName>
    <definedName name="imprimir">#REF!</definedName>
    <definedName name="Imprimir_área_IM">#REF!</definedName>
    <definedName name="Indice">#REF!</definedName>
    <definedName name="Indices">#REF!</definedName>
    <definedName name="infebrero">#REF!</definedName>
    <definedName name="Infraestructura">#REF!</definedName>
    <definedName name="IngReal">#REF!</definedName>
    <definedName name="IngRealAcum">#REF!</definedName>
    <definedName name="INGRESOS" localSheetId="1">#REF!</definedName>
    <definedName name="INGRESOS">#REF!</definedName>
    <definedName name="Inicio">#REF!</definedName>
    <definedName name="Inicio_prestamo">#REF!</definedName>
    <definedName name="INPC">#REF!</definedName>
    <definedName name="input">#REF!</definedName>
    <definedName name="Int">#REF!</definedName>
    <definedName name="Int_acum">#REF!</definedName>
    <definedName name="Interés_total">#REF!</definedName>
    <definedName name="Interest" localSheetId="1">IF(#REF!&lt;&gt;"",#REF!*' ER'!Periodic_rate,"")</definedName>
    <definedName name="Interest">IF(#REF!&lt;&gt;"",#REF!*[0]!Periodic_rate,"")</definedName>
    <definedName name="Interest_Rate">#REF!</definedName>
    <definedName name="INVAGOSTO2">#REF!</definedName>
    <definedName name="invenero">#REF!</definedName>
    <definedName name="invmarzo">#REF!</definedName>
    <definedName name="invr05">#REF!</definedName>
    <definedName name="INVR06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j">#REF!</definedName>
    <definedName name="Jan_94">#REF!</definedName>
    <definedName name="jfjhgjhg">#REF!</definedName>
    <definedName name="jh">#REF!</definedName>
    <definedName name="Jul_94">#REF!</definedName>
    <definedName name="Jun_94">#REF!</definedName>
    <definedName name="junio">#REF!</definedName>
    <definedName name="jvjhggh">#REF!</definedName>
    <definedName name="K">#REF!</definedName>
    <definedName name="kdkdkdkkdkdd" hidden="1">#REF!</definedName>
    <definedName name="kjjkjj">#REF!</definedName>
    <definedName name="kjyfyuj">#REF!</definedName>
    <definedName name="kkk">#REF!</definedName>
    <definedName name="Last_Row">#N/A</definedName>
    <definedName name="Lista" localSheetId="1">{1,2,3,4;5,6,7,8;9,10,11,12;13,14,15,16}</definedName>
    <definedName name="Lista">{1,2,3,4;5,6,7,8;9,10,11,12;13,14,15,16}</definedName>
    <definedName name="lkjhgkjg">#REF!</definedName>
    <definedName name="ll">#REF!</definedName>
    <definedName name="Llamada_a_la_API_ArchivoReproducirWAV">#REF!</definedName>
    <definedName name="Llamada_la_API_ObtenerCadCadPrivado">#REF!</definedName>
    <definedName name="lll">#REF!</definedName>
    <definedName name="Loan_amount" localSheetId="1">#REF!</definedName>
    <definedName name="Loan_amount">#REF!</definedName>
    <definedName name="Loan_Start">#REF!</definedName>
    <definedName name="Loan_Years">#REF!</definedName>
    <definedName name="LOS">#REF!</definedName>
    <definedName name="Los_Pinos">#REF!</definedName>
    <definedName name="Los_pozos">#REF!</definedName>
    <definedName name="Ly">#REF!</definedName>
    <definedName name="M1D1N">#REF!</definedName>
    <definedName name="M1D1R">#REF!</definedName>
    <definedName name="M1D2N">#REF!</definedName>
    <definedName name="M1D2R">#REF!</definedName>
    <definedName name="M1D3N">#REF!</definedName>
    <definedName name="M1D3R">#REF!</definedName>
    <definedName name="M2D1N">#REF!</definedName>
    <definedName name="M2D1R">#REF!</definedName>
    <definedName name="M2D2N">#REF!</definedName>
    <definedName name="M2D2R">#REF!</definedName>
    <definedName name="M2D3N">#REF!</definedName>
    <definedName name="M2D3R">#REF!</definedName>
    <definedName name="M3D1N">#REF!</definedName>
    <definedName name="M3D1R">#REF!</definedName>
    <definedName name="M3D2N">#REF!</definedName>
    <definedName name="M3D2R">#REF!</definedName>
    <definedName name="M3D3N">#REF!</definedName>
    <definedName name="M3D3R">#REF!</definedName>
    <definedName name="M4D1N">#REF!</definedName>
    <definedName name="M4D1R">#REF!</definedName>
    <definedName name="M4D2N">#REF!</definedName>
    <definedName name="M4D2R">#REF!</definedName>
    <definedName name="M4D3N">#REF!</definedName>
    <definedName name="M4D3R">#REF!</definedName>
    <definedName name="MA">#REF!</definedName>
    <definedName name="MaaAñoA">#REF!</definedName>
    <definedName name="MAñoA">#REF!</definedName>
    <definedName name="Mar_94">#REF!</definedName>
    <definedName name="MARGEN">#REF!</definedName>
    <definedName name="MARGTRIMESTRES">#REF!</definedName>
    <definedName name="MARINA">#REF!</definedName>
    <definedName name="MARZO">#REF!</definedName>
    <definedName name="May_94">#REF!</definedName>
    <definedName name="MCAGOSTOPROFORMA">#REF!</definedName>
    <definedName name="mcenero">#REF!</definedName>
    <definedName name="mcfebrero">#REF!</definedName>
    <definedName name="mcmarzo">#REF!</definedName>
    <definedName name="mcpro">#REF!</definedName>
    <definedName name="mcpro12">#REF!</definedName>
    <definedName name="MED">#REF!</definedName>
    <definedName name="memo">#REF!</definedName>
    <definedName name="mes">#REF!</definedName>
    <definedName name="MesA">#REF!</definedName>
    <definedName name="MesAA">#REF!</definedName>
    <definedName name="MesAAnt">#REF!</definedName>
    <definedName name="MesAAñoA">#REF!</definedName>
    <definedName name="MesAnt">#REF!</definedName>
    <definedName name="Meses">#REF!</definedName>
    <definedName name="MesS1">#REF!</definedName>
    <definedName name="MesS2">#REF!</definedName>
    <definedName name="MesS3">#REF!</definedName>
    <definedName name="MesS4">#REF!</definedName>
    <definedName name="metro">#REF!</definedName>
    <definedName name="metro4">#REF!</definedName>
    <definedName name="METRO51">#REF!</definedName>
    <definedName name="METRO6">#REF!</definedName>
    <definedName name="METRO6SIN">#REF!</definedName>
    <definedName name="metrodic99">#REF!</definedName>
    <definedName name="metrofebrero">#REF!</definedName>
    <definedName name="Mexico">#REF!</definedName>
    <definedName name="Miami">#REF!</definedName>
    <definedName name="MM">#REF!</definedName>
    <definedName name="mn">#REF!</definedName>
    <definedName name="Mts2vendidos">#REF!</definedName>
    <definedName name="Name1a">#REF!</definedName>
    <definedName name="Name1b">#REF!</definedName>
    <definedName name="Name1c">#REF!</definedName>
    <definedName name="Name1d">#REF!</definedName>
    <definedName name="Name1e">#REF!</definedName>
    <definedName name="Name1f">#REF!</definedName>
    <definedName name="Name1g">#REF!</definedName>
    <definedName name="Name2a">#REF!</definedName>
    <definedName name="Name2b">#REF!</definedName>
    <definedName name="Name2c">#REF!</definedName>
    <definedName name="Name2d">#REF!</definedName>
    <definedName name="Name2e">#REF!</definedName>
    <definedName name="Name2f">#REF!</definedName>
    <definedName name="Name2g">#REF!</definedName>
    <definedName name="Name2h">#REF!</definedName>
    <definedName name="Name2i">#REF!</definedName>
    <definedName name="Name2j">#REF!</definedName>
    <definedName name="Name2k">#REF!</definedName>
    <definedName name="Name3a">#REF!</definedName>
    <definedName name="Name3b">#REF!</definedName>
    <definedName name="Name3c">#REF!</definedName>
    <definedName name="Name3d">#REF!</definedName>
    <definedName name="Name3e">#REF!</definedName>
    <definedName name="Name3f">#REF!</definedName>
    <definedName name="Name3g">#REF!</definedName>
    <definedName name="Name3h">#REF!</definedName>
    <definedName name="Name3i">#REF!</definedName>
    <definedName name="Name3j">#REF!</definedName>
    <definedName name="Name3k">#REF!</definedName>
    <definedName name="Name4a">#REF!</definedName>
    <definedName name="Name4b">#REF!</definedName>
    <definedName name="Name4c">#REF!</definedName>
    <definedName name="Name4d">#REF!</definedName>
    <definedName name="Name5a">#REF!</definedName>
    <definedName name="Name5b">#REF!</definedName>
    <definedName name="Name5c">#REF!</definedName>
    <definedName name="Name6a">#REF!</definedName>
    <definedName name="Name6b">#REF!</definedName>
    <definedName name="Name6c">#REF!</definedName>
    <definedName name="Name6d">#REF!</definedName>
    <definedName name="Name6e">#REF!</definedName>
    <definedName name="Name7a">#REF!</definedName>
    <definedName name="Name7b">#REF!</definedName>
    <definedName name="Name8a">#REF!</definedName>
    <definedName name="Name8b">#REF!</definedName>
    <definedName name="Name8c">#REF!</definedName>
    <definedName name="Name9a">#REF!</definedName>
    <definedName name="Name9b">#REF!</definedName>
    <definedName name="Nicaragua">#REF!</definedName>
    <definedName name="Nov_93">#REF!</definedName>
    <definedName name="NSProjectionMethodIndex">#REF!</definedName>
    <definedName name="NSRequiredLevelOfEvidenceItems">#REF!</definedName>
    <definedName name="NSTargetedTestingItems">#REF!</definedName>
    <definedName name="Núm_de_pago">#REF!</definedName>
    <definedName name="Núm_pagos_al_año">#REF!</definedName>
    <definedName name="Num_Pmt_Per_Year">#REF!</definedName>
    <definedName name="Number_of_Payments">#N/A</definedName>
    <definedName name="Número_de_pagos" localSheetId="1">MATCH(0.01,Saldo_final,-1)+1</definedName>
    <definedName name="Número_de_pagos">MATCH(0.01,Saldo_final,-1)+1</definedName>
    <definedName name="NvsASD">"V2000-08-31"</definedName>
    <definedName name="NvsAutoDrillOk">"VN"</definedName>
    <definedName name="NvsElapsedTime">0.000168518512509763</definedName>
    <definedName name="NvsEndTime">36824.7347111111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"%,X,RZF..NPLODE,CZF..NPLODE"</definedName>
    <definedName name="NvsPanelBusUnit">"V"</definedName>
    <definedName name="NvsPanelEffdt">"V1920-01-01"</definedName>
    <definedName name="NvsPanelSetid">"VAM_"</definedName>
    <definedName name="NvsReqBU">"VAM_"</definedName>
    <definedName name="NvsReqBUOnly">"VY"</definedName>
    <definedName name="NvsTransLed">"VN"</definedName>
    <definedName name="NvsTreeASD">"V1920-01-01"</definedName>
    <definedName name="NvsValTbl.ACCOUNT">"GL_ACCOUNT_TBL"</definedName>
    <definedName name="Obra1">#REF!</definedName>
    <definedName name="Obra2">#REF!</definedName>
    <definedName name="OBSERVACIONES">#REF!</definedName>
    <definedName name="Oct_93">#REF!</definedName>
    <definedName name="oo">#REF!</definedName>
    <definedName name="Opciones">#REF!</definedName>
    <definedName name="OTROS10">#REF!</definedName>
    <definedName name="otros11">#REF!</definedName>
    <definedName name="otros4">#REF!</definedName>
    <definedName name="otros42">#REF!</definedName>
    <definedName name="otros5">#REF!</definedName>
    <definedName name="OTROS6">#REF!</definedName>
    <definedName name="OTROS6SIN">#REF!</definedName>
    <definedName name="OTROS7">#REF!</definedName>
    <definedName name="OTROS8">#REF!</definedName>
    <definedName name="OTROS9">#REF!</definedName>
    <definedName name="otrosenero">#REF!</definedName>
    <definedName name="otrosfebrero">#REF!</definedName>
    <definedName name="OTROSGTOS" localSheetId="1">#REF!</definedName>
    <definedName name="OTROSGTOS">#REF!</definedName>
    <definedName name="otrosprestamos">#REF!</definedName>
    <definedName name="p">#REF!</definedName>
    <definedName name="pabril">#REF!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agos_por_año">#REF!</definedName>
    <definedName name="pagosto">#REF!</definedName>
    <definedName name="para_imprimir" localSheetId="1">#REF!</definedName>
    <definedName name="para_imprimir">#REF!</definedName>
    <definedName name="Parque_Central">#REF!</definedName>
    <definedName name="parte1">#REF!</definedName>
    <definedName name="parte2">#REF!</definedName>
    <definedName name="PASIVO">#REF!</definedName>
    <definedName name="passivo">#REF!</definedName>
    <definedName name="Pay_Num">#REF!</definedName>
    <definedName name="payment.Num" localSheetId="1">IF(OR(#REF!="",#REF!=' ER'!Total_payments),"",#REF!+1)</definedName>
    <definedName name="payment.Num">IF(OR(#REF!="",#REF!=[0]!Total_payments),"",#REF!+1)</definedName>
    <definedName name="Payment_Needed">"Pago necesario"</definedName>
    <definedName name="Payments_per_year" localSheetId="1">#REF!</definedName>
    <definedName name="Payments_per_year">#REF!</definedName>
    <definedName name="pdiciembre">#REF!</definedName>
    <definedName name="penero">#REF!</definedName>
    <definedName name="Periodic_rate" localSheetId="1">' ER'!Annual_interest_rate/' ER'!Payments_per_year</definedName>
    <definedName name="Periodic_rate">Annual_interest_rate/Payments_per_year</definedName>
    <definedName name="PESOS">#REF!</definedName>
    <definedName name="pfebrero">#REF!</definedName>
    <definedName name="pfebrerp">#REF!</definedName>
    <definedName name="PIE">#REF!</definedName>
    <definedName name="pjulio">#REF!</definedName>
    <definedName name="pjunio">#REF!</definedName>
    <definedName name="Play">656277505</definedName>
    <definedName name="Plaza_Alegre">#REF!</definedName>
    <definedName name="Plazo_años">#REF!</definedName>
    <definedName name="pmarzo">#REF!</definedName>
    <definedName name="pmayo">#REF!</definedName>
    <definedName name="Pmt_to_use" localSheetId="1">#REF!</definedName>
    <definedName name="Pmt_to_use">#REF!</definedName>
    <definedName name="pnoviembre">#REF!</definedName>
    <definedName name="poctubre">#REF!</definedName>
    <definedName name="porcentaje_de_hora_extra">#REF!</definedName>
    <definedName name="Porcentaje_de_indirectos">#REF!</definedName>
    <definedName name="porcentaje_de_prestaciones">#REF!</definedName>
    <definedName name="PpGto">#REF!</definedName>
    <definedName name="PpGtoA">#REF!</definedName>
    <definedName name="PpIng">#REF!</definedName>
    <definedName name="PpIngA">#REF!</definedName>
    <definedName name="ppp">#REF!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toGtos">#REF!</definedName>
    <definedName name="PptoGtosAcum">#REF!</definedName>
    <definedName name="PptoIng">#REF!</definedName>
    <definedName name="PptoIngAcum">#REF!</definedName>
    <definedName name="PptoResulAcum">#REF!</definedName>
    <definedName name="PptoResult">#REF!</definedName>
    <definedName name="presu1">#REF!</definedName>
    <definedName name="Presupuestados">#REF!</definedName>
    <definedName name="Princ">#REF!</definedName>
    <definedName name="Principal" localSheetId="1">IF(#REF!&lt;&gt;"",MIN(#REF!,' ER'!Pmt_to_use-#REF!),"")</definedName>
    <definedName name="Principal">IF(#REF!&lt;&gt;"",MIN(#REF!,Pmt_to_use-#REF!),"")</definedName>
    <definedName name="Print_Area_MI">#REF!</definedName>
    <definedName name="Print_Area_Reset">#N/A</definedName>
    <definedName name="proceso">#REF!</definedName>
    <definedName name="prov3">#REF!</definedName>
    <definedName name="prov4">#REF!</definedName>
    <definedName name="Proyecto">#REF!</definedName>
    <definedName name="PS">#REF!</definedName>
    <definedName name="pseptiembre">#REF!</definedName>
    <definedName name="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agosto">#REF!</definedName>
    <definedName name="RANGO1">#REF!</definedName>
    <definedName name="RANGO2">#REF!</definedName>
    <definedName name="rbn">#REF!</definedName>
    <definedName name="rdiciembre">#REF!</definedName>
    <definedName name="Reales">#REF!</definedName>
    <definedName name="receitas">#REF!</definedName>
    <definedName name="REFERENCIAS">#REF!</definedName>
    <definedName name="Reimbursement">"Reembolso"</definedName>
    <definedName name="Remun">#REF!</definedName>
    <definedName name="renero">#REF!</definedName>
    <definedName name="rentas">#REF!</definedName>
    <definedName name="RESMAYO">#REF!</definedName>
    <definedName name="Restablecer_área_de_impresión" localSheetId="1">OFFSET(Impresión_completa,0,0,' ER'!Última_fila)</definedName>
    <definedName name="Restablecer_área_de_impresión">OFFSET(Impresión_completa,0,0,Última_fila)</definedName>
    <definedName name="ResulEstim">#REF!</definedName>
    <definedName name="ResulPresup">#REF!</definedName>
    <definedName name="resultado">#REF!</definedName>
    <definedName name="RESUMEN">#REF!</definedName>
    <definedName name="resumen3">#REF!</definedName>
    <definedName name="rfebrero">#REF!</definedName>
    <definedName name="RID">#REF!</definedName>
    <definedName name="rjulio">#REF!</definedName>
    <definedName name="rjunio">#REF!</definedName>
    <definedName name="RM">#REF!</definedName>
    <definedName name="rmarzo">#REF!</definedName>
    <definedName name="rmayo">#REF!</definedName>
    <definedName name="rnoviembre">#REF!</definedName>
    <definedName name="roctubre">#REF!</definedName>
    <definedName name="RP">#REF!</definedName>
    <definedName name="RRHHHist">#REF!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septiembre">#REF!</definedName>
    <definedName name="Saldo_final">#REF!</definedName>
    <definedName name="Saldo_inicial">#REF!</definedName>
    <definedName name="SALFSV">#REF!</definedName>
    <definedName name="Sched_Pay">#REF!</definedName>
    <definedName name="Scheduled_Extra_Payments">#REF!</definedName>
    <definedName name="Scheduled_Monthly_Payment">#REF!</definedName>
    <definedName name="sd">#REF!</definedName>
    <definedName name="SEMESAÑO">#REF!</definedName>
    <definedName name="sencount" hidden="1">1</definedName>
    <definedName name="SEP_00">#REF!</definedName>
    <definedName name="Sep_94">#REF!</definedName>
    <definedName name="SFD_QDEPTID">#REF!</definedName>
    <definedName name="SFN">#REF!</definedName>
    <definedName name="SFV">#REF!</definedName>
    <definedName name="Show.Date" localSheetId="1">IF(#REF!&lt;&gt;"",DATE(YEAR(' ER'!First_payment_due),MONTH(' ER'!First_payment_due)+(#REF!-1)*12/' ER'!Payments_per_year,DAY(' ER'!First_payment_due)),"")</definedName>
    <definedName name="Show.Date">IF(#REF!&lt;&gt;"",DATE(YEAR(First_payment_due),MONTH(First_payment_due)+(#REF!-1)*12/Payments_per_year,DAY(First_payment_due)),"")</definedName>
    <definedName name="SisReal97">#REF!</definedName>
    <definedName name="sss">#REF!</definedName>
    <definedName name="Subrutina">#REF!</definedName>
    <definedName name="Sucesivo">#REF!</definedName>
    <definedName name="Sy">#REF!</definedName>
    <definedName name="t">#REF!</definedName>
    <definedName name="Table_beg_bal" localSheetId="1">#REF!</definedName>
    <definedName name="Table_beg_bal">#REF!</definedName>
    <definedName name="Table_prior_interest">#REF!</definedName>
    <definedName name="Table_start_date">#REF!</definedName>
    <definedName name="Table_start_pmt">#REF!</definedName>
    <definedName name="Tasa_de_interés">#REF!</definedName>
    <definedName name="Tasa_de_interés_programada">#REF!</definedName>
    <definedName name="Tasa_Periódica">#REF!/12</definedName>
    <definedName name="tasaQ01">#REF!</definedName>
    <definedName name="tasaQ02">#REF!</definedName>
    <definedName name="tasaQ03">#REF!</definedName>
    <definedName name="tasaQ04">#REF!</definedName>
    <definedName name="tasaQ05">#REF!</definedName>
    <definedName name="tasaQ06">#REF!</definedName>
    <definedName name="tasaQ07">#REF!</definedName>
    <definedName name="tasaQ08">#REF!</definedName>
    <definedName name="tasaQ09">#REF!</definedName>
    <definedName name="tasaQ10">#REF!</definedName>
    <definedName name="tasaQ11">#REF!</definedName>
    <definedName name="tasaQ12">#REF!</definedName>
    <definedName name="tc">#REF!</definedName>
    <definedName name="Term_in_years">#REF!</definedName>
    <definedName name="TESTHKEY">#REF!</definedName>
    <definedName name="TESTKEYS">#REF!</definedName>
    <definedName name="TESTVKEY">#REF!</definedName>
    <definedName name="TextBox1a">#REF!</definedName>
    <definedName name="TextBox1b">#REF!</definedName>
    <definedName name="TextBox1c">#REF!</definedName>
    <definedName name="TextBox2a">#REF!</definedName>
    <definedName name="TextBox3a">#REF!</definedName>
    <definedName name="TextBox3b">#REF!</definedName>
    <definedName name="TextBox3c">#REF!</definedName>
    <definedName name="TextBox3d">#REF!</definedName>
    <definedName name="TextBox3e">#REF!</definedName>
    <definedName name="TextBox4a">#REF!</definedName>
    <definedName name="TextBox4b">#REF!</definedName>
    <definedName name="TextBox4c">#REF!</definedName>
    <definedName name="TextBox5a">#REF!</definedName>
    <definedName name="TextBox6a">#REF!</definedName>
    <definedName name="TextBox6b">#REF!</definedName>
    <definedName name="TextBox7a">#REF!</definedName>
    <definedName name="TextBox8a">#REF!</definedName>
    <definedName name="TextBox8b">#REF!</definedName>
    <definedName name="TextBox9a">#REF!</definedName>
    <definedName name="Texto_Muestra">#REF!</definedName>
    <definedName name="TextRefCopy1" localSheetId="1">#REF!</definedName>
    <definedName name="TextRefCopy1">#REF!</definedName>
    <definedName name="TextRefCopy4" localSheetId="1">#REF!</definedName>
    <definedName name="TextRefCopy4">#REF!</definedName>
    <definedName name="TextRefCopyRangeCount" hidden="1">13</definedName>
    <definedName name="TipCam">#REF!</definedName>
    <definedName name="TITULOS">#REF!</definedName>
    <definedName name="_xlnm.Print_Titles">#N/A</definedName>
    <definedName name="Total_payments" localSheetId="1">' ER'!Payments_per_year*Term_in_years</definedName>
    <definedName name="Total_payments">Payments_per_year*Term_in_years</definedName>
    <definedName name="Transfer">#REF!</definedName>
    <definedName name="tres">#REF!</definedName>
    <definedName name="TTDesiredLevelOfEvidenceItems">#REF!</definedName>
    <definedName name="TwoStepMisstatementIdentified">#REF!</definedName>
    <definedName name="TwoStepTolerableEstMisstmtCalc">#REF!</definedName>
    <definedName name="tyuo">#REF!</definedName>
    <definedName name="Última_fila" localSheetId="1">IF(' ER'!Valores_especificados,Fila_de_encabezado+' ER'!Número_de_pagos,Fila_de_encabezado)</definedName>
    <definedName name="Última_fila">IF(Valores_especificados,Fila_de_encabezado+Número_de_pagos,Fila_de_encabezado)</definedName>
    <definedName name="uno">#REF!</definedName>
    <definedName name="Urbanización">#REF!</definedName>
    <definedName name="valor_índice">16</definedName>
    <definedName name="Valores_especificados" localSheetId="1">IF(Importe_del_préstamo*Tasa_de_interés*Años_préstamo*Inicio_prestamo&gt;0,1,0)</definedName>
    <definedName name="Valores_especificados">IF(Importe_del_préstamo*Tasa_de_interés*Años_préstamo*Inicio_prestamo&gt;0,1,0)</definedName>
    <definedName name="Values_Entered">#N/A</definedName>
    <definedName name="VAR_DIN">#REF!</definedName>
    <definedName name="VAR_PER">#REF!</definedName>
    <definedName name="VCC_ACC_AccionesPropias">#REF!</definedName>
    <definedName name="VCC_ACC_Accionistas">#REF!</definedName>
    <definedName name="VCC_ACC_Acreedores">#REF!</definedName>
    <definedName name="VCC_ACC_AjustesPeriodific">#REF!</definedName>
    <definedName name="VCC_ACC_Deudores">#REF!</definedName>
    <definedName name="VCC_ACC_Existencias">#REF!</definedName>
    <definedName name="VCC_ACC_InversionesFinancTempo">#REF!</definedName>
    <definedName name="VCC_ACC_Tesoreria">#REF!</definedName>
    <definedName name="VCC_AumentoCapitalCirculante">#REF!</definedName>
    <definedName name="VCC_DCC_AccionesPropias">#REF!</definedName>
    <definedName name="VCC_DCC_Accionistas">#REF!</definedName>
    <definedName name="VCC_DCC_Acreedores">#REF!</definedName>
    <definedName name="VCC_DCC_AjustesPeriodific">#REF!</definedName>
    <definedName name="VCC_DCC_Deudores">#REF!</definedName>
    <definedName name="VCC_DCC_Existencias">#REF!</definedName>
    <definedName name="VCC_DCC_InversionesFinancTempo">#REF!</definedName>
    <definedName name="VCC_DCC_Tesoreria">#REF!</definedName>
    <definedName name="VCC_DisminucCapitalCirculante">#REF!</definedName>
    <definedName name="VCC_VariacionCapitalCirculante">#REF!</definedName>
    <definedName name="vDiastólica">#REF!</definedName>
    <definedName name="ven">#REF!</definedName>
    <definedName name="vFechaHora">#REF!</definedName>
    <definedName name="vista1">#REF!</definedName>
    <definedName name="Vivienda">#REF!</definedName>
    <definedName name="vRitmo">#REF!</definedName>
    <definedName name="vSistólica">#REF!</definedName>
    <definedName name="Wast_Oct">#REF!</definedName>
    <definedName name="wewew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ewew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HOLE">#REF!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NALISIS._.SENSIBILIDAD." localSheetId="1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forecast." localSheetId="1" hidden="1">{#N/A,#N/A,FALSE,"model"}</definedName>
    <definedName name="wrn.forecast." hidden="1">{#N/A,#N/A,FALSE,"model"}</definedName>
    <definedName name="wrn.forecast2" localSheetId="1" hidden="1">{#N/A,#N/A,FALSE,"model"}</definedName>
    <definedName name="wrn.forecast2" hidden="1">{#N/A,#N/A,FALSE,"model"}</definedName>
    <definedName name="wrn.forecastassumptions." localSheetId="1" hidden="1">{#N/A,#N/A,FALSE,"model"}</definedName>
    <definedName name="wrn.forecastassumptions." hidden="1">{#N/A,#N/A,FALSE,"model"}</definedName>
    <definedName name="wrn.forecastassumptions2" localSheetId="1" hidden="1">{#N/A,#N/A,FALSE,"model"}</definedName>
    <definedName name="wrn.forecastassumptions2" hidden="1">{#N/A,#N/A,FALSE,"model"}</definedName>
    <definedName name="wrn.forecastROIC." localSheetId="1" hidden="1">{#N/A,#N/A,FALSE,"model"}</definedName>
    <definedName name="wrn.forecastROIC." hidden="1">{#N/A,#N/A,FALSE,"model"}</definedName>
    <definedName name="wrn.forecastROIC2" localSheetId="1" hidden="1">{#N/A,#N/A,FALSE,"model"}</definedName>
    <definedName name="wrn.forecastROIC2" hidden="1">{#N/A,#N/A,FALSE,"model"}</definedName>
    <definedName name="wrn.GESTION." localSheetId="1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wrn.GESTION." hidden="1">{#N/A,#N/A,TRUE,"Inicial";#N/A,#N/A,TRUE,"Est.Rdos.";#N/A,#N/A,TRUE,"Invers";#N/A,#N/A,TRUE,"Trafico";#N/A,#N/A,TRUE,"Serv-Cia";#N/A,#N/A,TRUE,"Por Dest";#N/A,#N/A,TRUE,"Call Back";#N/A,#N/A,TRUE,"Planes Desc.";#N/A,#N/A,TRUE,"Sys Dedic";#N/A,#N/A,TRUE,"GestRed";#N/A,#N/A,TRUE,"RRHH"}</definedName>
    <definedName name="wrn.history." localSheetId="1" hidden="1">{#N/A,#N/A,FALSE,"model"}</definedName>
    <definedName name="wrn.history." hidden="1">{#N/A,#N/A,FALSE,"model"}</definedName>
    <definedName name="wrn.history2" localSheetId="1" hidden="1">{#N/A,#N/A,FALSE,"model"}</definedName>
    <definedName name="wrn.history2" hidden="1">{#N/A,#N/A,FALSE,"model"}</definedName>
    <definedName name="wrn.histROIC." localSheetId="1" hidden="1">{#N/A,#N/A,FALSE,"model"}</definedName>
    <definedName name="wrn.histROIC." hidden="1">{#N/A,#N/A,FALSE,"model"}</definedName>
    <definedName name="wrn.histROIC2" localSheetId="1" hidden="1">{#N/A,#N/A,FALSE,"model"}</definedName>
    <definedName name="wrn.histROIC2" hidden="1">{#N/A,#N/A,FALSE,"model"}</definedName>
    <definedName name="wrn.INFORME._.02." localSheetId="1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02." hidden="1">{#N/A,#N/A,FALSE,"Básica ";#N/A,#N/A,FALSE,"Meganet";#N/A,#N/A,FALSE,"Digired";#N/A,#N/A,FALSE,"Circuitos";#N/A,#N/A,FALSE,"Troncales";#N/A,#N/A,FALSE,"Centralitas";#N/A,#N/A,FALSE,"Resumen C.E";#N/A,#N/A,FALSE,"Penalidades";#N/A,#N/A,FALSE,"Móvil";#N/A,#N/A,FALSE,"Kontakto";#N/A,#N/A,FALSE,"Telf.Pública";#N/A,#N/A,FALSE,"Tv Cable";#N/A,#N/A,FALSE,"RRHH";#N/A,#N/A,FALSE,"Cobros";#N/A,#N/A,FALSE,"Tesor. y Bursatiles";#N/A,#N/A,FALSE,"Bal. Gral.";#N/A,#N/A,FALSE,"Res. Reexp"}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1.history" localSheetId="1" hidden="1">{#N/A,#N/A,FALSE,"model"}</definedName>
    <definedName name="wrn1.history" hidden="1">{#N/A,#N/A,FALSE,"model"}</definedName>
    <definedName name="wrn3.histroic" localSheetId="1" hidden="1">{#N/A,#N/A,FALSE,"model"}</definedName>
    <definedName name="wrn3.histroic" hidden="1">{#N/A,#N/A,FALSE,"model"}</definedName>
    <definedName name="WWW" localSheetId="1">IF(#REF!&lt;&gt;"",#REF!*#REF!,"")</definedName>
    <definedName name="WWW">IF(#REF!&lt;&gt;"",#REF!*#REF!,"")</definedName>
    <definedName name="x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x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Year">#REF!</definedName>
    <definedName name="YearA">#REF!</definedName>
    <definedName name="YearMA">#REF!</definedName>
    <definedName name="Yesi">#REF!</definedName>
    <definedName name="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8" i="2" l="1"/>
  <c r="F34" i="2"/>
  <c r="F32" i="2"/>
  <c r="F27" i="2"/>
  <c r="F26" i="2"/>
  <c r="E18" i="2"/>
  <c r="E17" i="2"/>
  <c r="E16" i="2"/>
  <c r="E15" i="2"/>
  <c r="E14" i="2"/>
  <c r="E13" i="2"/>
  <c r="E12" i="2"/>
  <c r="E11" i="2"/>
  <c r="B4" i="2"/>
  <c r="E51" i="1"/>
  <c r="E50" i="1"/>
  <c r="E49" i="1"/>
  <c r="E45" i="1"/>
  <c r="E40" i="1"/>
  <c r="E37" i="1"/>
  <c r="E29" i="1"/>
  <c r="E28" i="1"/>
  <c r="E27" i="1"/>
  <c r="E26" i="1"/>
  <c r="E20" i="1"/>
  <c r="E19" i="1"/>
  <c r="E17" i="1"/>
  <c r="E16" i="1"/>
  <c r="E15" i="1"/>
  <c r="E13" i="1"/>
  <c r="E11" i="1"/>
  <c r="F10" i="2" l="1"/>
  <c r="F28" i="2" s="1"/>
  <c r="F36" i="2"/>
  <c r="E24" i="1" l="1"/>
  <c r="E25" i="1" l="1"/>
  <c r="E30" i="1"/>
  <c r="E14" i="1" l="1"/>
  <c r="E12" i="1" l="1"/>
  <c r="E21" i="1" s="1"/>
  <c r="E32" i="1" s="1"/>
  <c r="E44" i="1" l="1"/>
  <c r="E46" i="1" s="1"/>
  <c r="E38" i="1" l="1"/>
  <c r="E39" i="1" l="1"/>
  <c r="E41" i="1" s="1"/>
  <c r="F39" i="2"/>
  <c r="F40" i="2" s="1"/>
  <c r="E52" i="1" l="1"/>
  <c r="E53" i="1" s="1"/>
  <c r="E55" i="1"/>
  <c r="G55" i="1" s="1"/>
</calcChain>
</file>

<file path=xl/sharedStrings.xml><?xml version="1.0" encoding="utf-8"?>
<sst xmlns="http://schemas.openxmlformats.org/spreadsheetml/2006/main" count="102" uniqueCount="81">
  <si>
    <t>PSQ CAPITAL EL SALVADOR, S.A. DE C.V.</t>
  </si>
  <si>
    <t>ESTADO DE SITUACION FINANCIERA AL 31 DE MAYO DE 2026</t>
  </si>
  <si>
    <t>(Valores Expresados en Dólares de los Estados Unidos de América US$)</t>
  </si>
  <si>
    <t>ACTIVO</t>
  </si>
  <si>
    <t>ACTIVO CORRIENTE</t>
  </si>
  <si>
    <t>Efectivo y equivalentes de efectivo</t>
  </si>
  <si>
    <t>Cuentas por cobrar arrendamientos-neto</t>
  </si>
  <si>
    <t>Cuentas por cobrar arrendamientos operativo</t>
  </si>
  <si>
    <t>Cuentas por cobrar de creditos-neto</t>
  </si>
  <si>
    <t>Cuenta por cobrar creditos relacionados</t>
  </si>
  <si>
    <t>Cuentas y documentos por cobrar</t>
  </si>
  <si>
    <t>Inversiones</t>
  </si>
  <si>
    <t>Inventario</t>
  </si>
  <si>
    <t>Gastos pagados por anticipado</t>
  </si>
  <si>
    <t>Depositos en garantia</t>
  </si>
  <si>
    <t>Total activo corriente</t>
  </si>
  <si>
    <t>ACTIVO NO CORRIENTE</t>
  </si>
  <si>
    <t>Propiedad planta y equipo-neto</t>
  </si>
  <si>
    <t>Activos intangibles-neto</t>
  </si>
  <si>
    <t>Activo por impuesto diferido</t>
  </si>
  <si>
    <t>Inversiones permanentes</t>
  </si>
  <si>
    <t>Total activo no corriente</t>
  </si>
  <si>
    <t>TOTAL ACTIVO</t>
  </si>
  <si>
    <t>PASIVO</t>
  </si>
  <si>
    <t>PASIVO CORRIENTE</t>
  </si>
  <si>
    <t>Acreedores comerciales y otras cuentas por pagar</t>
  </si>
  <si>
    <t>Obligaciones financieras a corto plazo</t>
  </si>
  <si>
    <t>Impuestos por pagar</t>
  </si>
  <si>
    <t>Cuentas y Documentos por pagar</t>
  </si>
  <si>
    <t>Total pasivo corriente</t>
  </si>
  <si>
    <t>PASIVO NO CORRIENTE</t>
  </si>
  <si>
    <t>Obligaciones financieras a largo plazo</t>
  </si>
  <si>
    <t>Deposito por Arrendamiento</t>
  </si>
  <si>
    <t>Total pasivo no corriente</t>
  </si>
  <si>
    <t>PATRIMONIO</t>
  </si>
  <si>
    <t>Capital Social</t>
  </si>
  <si>
    <t>Reserva Legal</t>
  </si>
  <si>
    <t>Utilidades Acumuladas</t>
  </si>
  <si>
    <t>Utilidad del ejercicio</t>
  </si>
  <si>
    <t>Total patrimonio</t>
  </si>
  <si>
    <t>TOTAL PASIVO Y PATRIMONIO</t>
  </si>
  <si>
    <t>Maria Jose Lopez</t>
  </si>
  <si>
    <t>Iris Marlene Olivorio</t>
  </si>
  <si>
    <t>Apoderada Especial Administrativa</t>
  </si>
  <si>
    <t>Contador General</t>
  </si>
  <si>
    <t>Romero Portillo &amp; Asociados, S.A. de C.V.</t>
  </si>
  <si>
    <t>Auditor Externo</t>
  </si>
  <si>
    <t>ESTADO DE RESULTADOS DEL  01 DE ENERO AL 31 DE MAYO DE 2026</t>
  </si>
  <si>
    <t>Ingresos operacionales</t>
  </si>
  <si>
    <t>Intereses por Arrendamiento Financiero</t>
  </si>
  <si>
    <t>Intereses creditos LCNR</t>
  </si>
  <si>
    <t>Intereses por Arrendamiento Operativo</t>
  </si>
  <si>
    <t>Intereses credito decreciente</t>
  </si>
  <si>
    <t>Intereses moratorios</t>
  </si>
  <si>
    <t>Opción de compra</t>
  </si>
  <si>
    <t>Seguros</t>
  </si>
  <si>
    <t>Ingresos por tramites</t>
  </si>
  <si>
    <t>Menos:</t>
  </si>
  <si>
    <t>Costos por servicios</t>
  </si>
  <si>
    <t>Utilidad Bruta</t>
  </si>
  <si>
    <t>Gastos de Operación</t>
  </si>
  <si>
    <t>Gastos de Administración</t>
  </si>
  <si>
    <t>Gastos Financieros</t>
  </si>
  <si>
    <t>Utilidad  de Operación</t>
  </si>
  <si>
    <t>Más:</t>
  </si>
  <si>
    <t>Ingresos no operacionales</t>
  </si>
  <si>
    <t>Otros gastos</t>
  </si>
  <si>
    <t>Utilidad antes de impuesto</t>
  </si>
  <si>
    <t>Impuesto sobre la renta</t>
  </si>
  <si>
    <t>Utilidad del Ejercicio</t>
  </si>
  <si>
    <t>María José López</t>
  </si>
  <si>
    <t>Linda Margarita Vasquez</t>
  </si>
  <si>
    <t xml:space="preserve">   ________________________________________</t>
  </si>
  <si>
    <t>Edgar Mauricio Hasbún Lama</t>
  </si>
  <si>
    <t>Representante Legal</t>
  </si>
  <si>
    <t>Jose Mauricio Rivas Vasquez</t>
  </si>
  <si>
    <t>Administrador Único</t>
  </si>
  <si>
    <t>Henry Yarhi</t>
  </si>
  <si>
    <t>Apoderado Especial Administrativo</t>
  </si>
  <si>
    <t>Gerente General</t>
  </si>
  <si>
    <t xml:space="preserve">Iris Marlene Olivorio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</si>
</sst>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_([$$-440A]* #,##0_);_([$$-440A]* \(#,##0\);_([$$-440A]* &quot;-&quot;??_);_(@_)"/>
    <numFmt numFmtId="166" formatCode="_(&quot;$&quot;* #,##0_);_(&quot;$&quot;* \(#,##0\);_(&quot;$&quot;* &quot;-&quot;??_);_(@_)"/>
    <numFmt numFmtId="167" formatCode="_([$$-440A]* #,##0_);_([$$-440A]* \(#,##0\);_([$$-440A]* &quot;-&quot;_);_(@_)"/>
    <numFmt numFmtId="168" formatCode="_([$$-440A]* #,##0.000_);_([$$-440A]* \(#,##0.000\);_([$$-440A]* &quot;-&quot;??_);_(@_)"/>
    <numFmt numFmtId="169" formatCode="_([$$-440A]* #,##0.00_);_([$$-440A]* \(#,##0.00\);_([$$-440A]* &quot;-&quot;_);_(@_)"/>
    <numFmt numFmtId="170" formatCode="_(&quot;$&quot;* #,##0.00_);_(&quot;$&quot;* \(#,##0.00\);_(&quot;$&quot;* &quot;-&quot;??_);_(@_)"/>
    <numFmt numFmtId="171" formatCode="_([$$-440A]* #,##0.00_);_([$$-440A]* \(#,##0.00\);_([$$-440A]* &quot;-&quot;??_);_(@_)"/>
    <numFmt numFmtId="172" formatCode="&quot;$&quot;#,##0"/>
    <numFmt numFmtId="173" formatCode="_-[$$-440A]* #,##0.00_-;\-[$$-440A]* #,##0.00_-;_-[$$-440A]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b/>
      <u/>
      <sz val="10"/>
      <color theme="1"/>
      <name val="Bookman Old Style"/>
      <family val="1"/>
    </font>
    <font>
      <sz val="10"/>
      <color rgb="FF000000"/>
      <name val="Times New Roman"/>
      <family val="1"/>
    </font>
    <font>
      <u val="singleAccounting"/>
      <sz val="10"/>
      <color theme="1"/>
      <name val="Bookman Old Style"/>
      <family val="1"/>
    </font>
    <font>
      <sz val="10"/>
      <color rgb="FF000000"/>
      <name val="Bookman Old Style"/>
      <family val="1"/>
    </font>
    <font>
      <b/>
      <sz val="10"/>
      <color rgb="FF000000"/>
      <name val="Bookman Old Style"/>
      <family val="1"/>
    </font>
    <font>
      <sz val="10"/>
      <name val="Bookman Old Style"/>
      <family val="1"/>
    </font>
    <font>
      <sz val="10"/>
      <color rgb="FFFF0000"/>
      <name val="Bookman Old Style"/>
      <family val="1"/>
    </font>
    <font>
      <sz val="9"/>
      <color theme="1"/>
      <name val="Bookman Old Style"/>
      <family val="1"/>
    </font>
    <font>
      <b/>
      <sz val="9"/>
      <color theme="1"/>
      <name val="Bookman Old Style"/>
      <family val="1"/>
    </font>
    <font>
      <b/>
      <sz val="8"/>
      <name val="Bookman Old Style"/>
      <family val="1"/>
    </font>
    <font>
      <b/>
      <sz val="9"/>
      <name val="Bookman Old Style"/>
      <family val="1"/>
    </font>
    <font>
      <b/>
      <sz val="1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44" fontId="2" fillId="0" borderId="0" xfId="1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/>
    <xf numFmtId="44" fontId="2" fillId="0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166" fontId="3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left"/>
    </xf>
    <xf numFmtId="0" fontId="2" fillId="2" borderId="0" xfId="0" applyFont="1" applyFill="1"/>
    <xf numFmtId="167" fontId="3" fillId="2" borderId="0" xfId="0" applyNumberFormat="1" applyFont="1" applyFill="1" applyAlignment="1">
      <alignment horizontal="left"/>
    </xf>
    <xf numFmtId="165" fontId="2" fillId="2" borderId="0" xfId="0" applyNumberFormat="1" applyFont="1" applyFill="1"/>
    <xf numFmtId="168" fontId="2" fillId="0" borderId="0" xfId="0" applyNumberFormat="1" applyFont="1" applyAlignment="1">
      <alignment horizontal="left"/>
    </xf>
    <xf numFmtId="44" fontId="2" fillId="0" borderId="0" xfId="0" applyNumberFormat="1" applyFont="1"/>
    <xf numFmtId="9" fontId="5" fillId="0" borderId="0" xfId="2" applyFont="1" applyFill="1"/>
    <xf numFmtId="169" fontId="2" fillId="2" borderId="0" xfId="0" applyNumberFormat="1" applyFont="1" applyFill="1" applyAlignment="1">
      <alignment horizontal="left"/>
    </xf>
    <xf numFmtId="44" fontId="5" fillId="0" borderId="0" xfId="3" applyFont="1" applyFill="1"/>
    <xf numFmtId="169" fontId="2" fillId="0" borderId="0" xfId="0" applyNumberFormat="1" applyFont="1" applyAlignment="1">
      <alignment horizontal="left"/>
    </xf>
    <xf numFmtId="9" fontId="5" fillId="0" borderId="0" xfId="2" applyFont="1"/>
    <xf numFmtId="170" fontId="5" fillId="0" borderId="0" xfId="2" applyNumberFormat="1" applyFont="1" applyAlignment="1">
      <alignment horizontal="left"/>
    </xf>
    <xf numFmtId="170" fontId="2" fillId="0" borderId="0" xfId="0" applyNumberFormat="1" applyFont="1"/>
    <xf numFmtId="44" fontId="5" fillId="0" borderId="0" xfId="0" applyNumberFormat="1" applyFont="1"/>
    <xf numFmtId="169" fontId="2" fillId="0" borderId="1" xfId="0" applyNumberFormat="1" applyFont="1" applyBorder="1" applyAlignment="1">
      <alignment horizontal="left"/>
    </xf>
    <xf numFmtId="171" fontId="2" fillId="0" borderId="0" xfId="0" applyNumberFormat="1" applyFont="1" applyAlignment="1">
      <alignment horizontal="left"/>
    </xf>
    <xf numFmtId="44" fontId="3" fillId="0" borderId="0" xfId="1" applyFont="1" applyAlignment="1">
      <alignment horizontal="left"/>
    </xf>
    <xf numFmtId="167" fontId="2" fillId="0" borderId="0" xfId="0" applyNumberFormat="1" applyFont="1"/>
    <xf numFmtId="170" fontId="5" fillId="0" borderId="0" xfId="3" applyNumberFormat="1" applyFont="1" applyFill="1"/>
    <xf numFmtId="169" fontId="2" fillId="2" borderId="0" xfId="0" applyNumberFormat="1" applyFont="1" applyFill="1" applyAlignment="1">
      <alignment horizontal="left" wrapText="1"/>
    </xf>
    <xf numFmtId="170" fontId="3" fillId="2" borderId="0" xfId="0" applyNumberFormat="1" applyFont="1" applyFill="1"/>
    <xf numFmtId="171" fontId="2" fillId="0" borderId="0" xfId="0" applyNumberFormat="1" applyFont="1"/>
    <xf numFmtId="0" fontId="3" fillId="2" borderId="0" xfId="0" applyFont="1" applyFill="1" applyAlignment="1">
      <alignment horizontal="center" vertical="center"/>
    </xf>
    <xf numFmtId="171" fontId="3" fillId="2" borderId="2" xfId="0" applyNumberFormat="1" applyFont="1" applyFill="1" applyBorder="1" applyAlignment="1">
      <alignment horizontal="left" vertical="center"/>
    </xf>
    <xf numFmtId="164" fontId="6" fillId="0" borderId="0" xfId="0" applyNumberFormat="1" applyFont="1" applyAlignment="1">
      <alignment horizontal="left"/>
    </xf>
    <xf numFmtId="166" fontId="2" fillId="0" borderId="0" xfId="0" applyNumberFormat="1" applyFont="1"/>
    <xf numFmtId="165" fontId="2" fillId="0" borderId="0" xfId="0" applyNumberFormat="1" applyFont="1"/>
    <xf numFmtId="171" fontId="3" fillId="2" borderId="0" xfId="0" applyNumberFormat="1" applyFont="1" applyFill="1" applyAlignment="1">
      <alignment horizontal="left"/>
    </xf>
    <xf numFmtId="170" fontId="7" fillId="2" borderId="0" xfId="0" applyNumberFormat="1" applyFont="1" applyFill="1" applyAlignment="1">
      <alignment horizontal="left"/>
    </xf>
    <xf numFmtId="170" fontId="7" fillId="0" borderId="0" xfId="0" applyNumberFormat="1" applyFont="1" applyAlignment="1">
      <alignment horizontal="left"/>
    </xf>
    <xf numFmtId="170" fontId="7" fillId="2" borderId="1" xfId="0" applyNumberFormat="1" applyFont="1" applyFill="1" applyBorder="1" applyAlignment="1">
      <alignment horizontal="left"/>
    </xf>
    <xf numFmtId="170" fontId="8" fillId="2" borderId="0" xfId="0" applyNumberFormat="1" applyFont="1" applyFill="1" applyAlignment="1">
      <alignment horizontal="left"/>
    </xf>
    <xf numFmtId="170" fontId="2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center"/>
    </xf>
    <xf numFmtId="170" fontId="3" fillId="2" borderId="0" xfId="0" applyNumberFormat="1" applyFont="1" applyFill="1" applyAlignment="1">
      <alignment horizontal="left"/>
    </xf>
    <xf numFmtId="0" fontId="2" fillId="0" borderId="0" xfId="0" applyFont="1" applyAlignment="1">
      <alignment horizontal="center"/>
    </xf>
    <xf numFmtId="9" fontId="2" fillId="0" borderId="0" xfId="2" applyFont="1"/>
    <xf numFmtId="170" fontId="2" fillId="2" borderId="1" xfId="0" applyNumberFormat="1" applyFont="1" applyFill="1" applyBorder="1" applyAlignment="1">
      <alignment horizontal="left"/>
    </xf>
    <xf numFmtId="9" fontId="3" fillId="0" borderId="0" xfId="2" applyFont="1"/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172" fontId="2" fillId="0" borderId="0" xfId="0" applyNumberFormat="1" applyFont="1"/>
    <xf numFmtId="170" fontId="3" fillId="2" borderId="2" xfId="0" applyNumberFormat="1" applyFont="1" applyFill="1" applyBorder="1" applyAlignment="1">
      <alignment horizontal="left" vertical="center"/>
    </xf>
    <xf numFmtId="171" fontId="10" fillId="0" borderId="0" xfId="2" applyNumberFormat="1" applyFont="1"/>
    <xf numFmtId="44" fontId="2" fillId="0" borderId="0" xfId="0" applyNumberFormat="1" applyFont="1" applyAlignment="1">
      <alignment horizontal="right"/>
    </xf>
    <xf numFmtId="171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71" fontId="11" fillId="0" borderId="0" xfId="0" applyNumberFormat="1" applyFont="1" applyAlignment="1">
      <alignment horizontal="left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/>
    <xf numFmtId="0" fontId="15" fillId="0" borderId="0" xfId="0" applyFont="1"/>
    <xf numFmtId="0" fontId="2" fillId="2" borderId="0" xfId="0" applyFont="1" applyFill="1" applyAlignment="1">
      <alignment horizontal="center"/>
    </xf>
    <xf numFmtId="171" fontId="2" fillId="2" borderId="0" xfId="0" applyNumberFormat="1" applyFont="1" applyFill="1" applyAlignment="1">
      <alignment horizontal="center"/>
    </xf>
    <xf numFmtId="0" fontId="11" fillId="2" borderId="0" xfId="0" applyFont="1" applyFill="1"/>
    <xf numFmtId="171" fontId="3" fillId="2" borderId="0" xfId="0" applyNumberFormat="1" applyFont="1" applyFill="1" applyAlignment="1">
      <alignment horizontal="center"/>
    </xf>
    <xf numFmtId="171" fontId="2" fillId="2" borderId="0" xfId="0" applyNumberFormat="1" applyFont="1" applyFill="1"/>
    <xf numFmtId="171" fontId="11" fillId="2" borderId="0" xfId="0" applyNumberFormat="1" applyFont="1" applyFill="1"/>
    <xf numFmtId="165" fontId="3" fillId="2" borderId="0" xfId="0" applyNumberFormat="1" applyFont="1" applyFill="1"/>
    <xf numFmtId="165" fontId="2" fillId="2" borderId="1" xfId="0" applyNumberFormat="1" applyFont="1" applyFill="1" applyBorder="1"/>
    <xf numFmtId="165" fontId="11" fillId="0" borderId="0" xfId="0" applyNumberFormat="1" applyFont="1"/>
    <xf numFmtId="165" fontId="2" fillId="2" borderId="0" xfId="2" applyNumberFormat="1" applyFont="1" applyFill="1"/>
    <xf numFmtId="0" fontId="12" fillId="2" borderId="0" xfId="0" applyFont="1" applyFill="1"/>
    <xf numFmtId="0" fontId="12" fillId="0" borderId="0" xfId="0" applyFont="1"/>
    <xf numFmtId="173" fontId="11" fillId="0" borderId="0" xfId="0" applyNumberFormat="1" applyFont="1"/>
    <xf numFmtId="173" fontId="11" fillId="2" borderId="0" xfId="0" applyNumberFormat="1" applyFont="1" applyFill="1"/>
    <xf numFmtId="0" fontId="15" fillId="2" borderId="0" xfId="0" applyFont="1" applyFill="1" applyAlignment="1">
      <alignment horizontal="left"/>
    </xf>
    <xf numFmtId="165" fontId="3" fillId="2" borderId="2" xfId="0" applyNumberFormat="1" applyFont="1" applyFill="1" applyBorder="1"/>
    <xf numFmtId="0" fontId="11" fillId="0" borderId="1" xfId="0" applyFont="1" applyBorder="1"/>
    <xf numFmtId="171" fontId="11" fillId="0" borderId="0" xfId="0" applyNumberFormat="1" applyFont="1"/>
    <xf numFmtId="0" fontId="2" fillId="0" borderId="3" xfId="0" applyFont="1" applyBorder="1" applyAlignment="1">
      <alignment horizontal="center"/>
    </xf>
    <xf numFmtId="171" fontId="11" fillId="0" borderId="1" xfId="0" applyNumberFormat="1" applyFont="1" applyBorder="1"/>
    <xf numFmtId="171" fontId="2" fillId="0" borderId="0" xfId="0" applyNumberFormat="1" applyFont="1" applyAlignment="1">
      <alignment horizontal="center"/>
    </xf>
  </cellXfs>
  <cellStyles count="4">
    <cellStyle name="Moneda" xfId="1" builtinId="4"/>
    <cellStyle name="Moneda 12" xfId="3" xr:uid="{D33F0511-1C44-4A67-AC26-9C24AC58F426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68580</xdr:rowOff>
    </xdr:from>
    <xdr:to>
      <xdr:col>1</xdr:col>
      <xdr:colOff>1005840</xdr:colOff>
      <xdr:row>3</xdr:row>
      <xdr:rowOff>99060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C35933-5DED-B90C-FB9F-814F1FEF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8580"/>
          <a:ext cx="88392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1</xdr:col>
      <xdr:colOff>624840</xdr:colOff>
      <xdr:row>3</xdr:row>
      <xdr:rowOff>165202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F60D1E-C794-50CA-B92A-3D7FC65B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0"/>
          <a:ext cx="777240" cy="652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6.250\Portal%20PSQ\04.%20INFORMACI&#211;N%20PSQ\9.1%20EL%20SALVADOR\B.%20FINANCIERA\ESTADOS%20FINANCIEROS\2026\5.Balance%20mayo26%20PSQ%2029-06-2026.xlsx" TargetMode="External"/><Relationship Id="rId1" Type="http://schemas.openxmlformats.org/officeDocument/2006/relationships/externalLinkPath" Target="2026/5.Balance%20mayo26%20PSQ%2029-06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G reporte"/>
      <sheetName val="Balance cta."/>
      <sheetName val="Hoja1"/>
      <sheetName val="comi,hono,1cuota"/>
      <sheetName val=" ER"/>
      <sheetName val="Anexos"/>
      <sheetName val="Tasa efectiva"/>
      <sheetName val="ER sistema"/>
      <sheetName val="BC"/>
      <sheetName val="Calculo ISR 2026"/>
      <sheetName val="may-26"/>
      <sheetName val="impuesto diferido"/>
      <sheetName val="Deuda corto y largo plazo"/>
      <sheetName val="Reserva cartera vencida"/>
      <sheetName val="Variaciones"/>
      <sheetName val="Comparativo EERR"/>
      <sheetName val="Hoja3"/>
    </sheetNames>
    <sheetDataSet>
      <sheetData sheetId="0"/>
      <sheetData sheetId="1">
        <row r="2">
          <cell r="B2" t="str">
            <v>PSQ CAPITAL EL SALVADOR, S.A. DE C.V.</v>
          </cell>
        </row>
        <row r="10">
          <cell r="D10">
            <v>3330687.1965510799</v>
          </cell>
          <cell r="H10">
            <v>4400117.7964435276</v>
          </cell>
        </row>
        <row r="11">
          <cell r="D11">
            <v>122958.32339999996</v>
          </cell>
        </row>
        <row r="12">
          <cell r="D12">
            <v>0</v>
          </cell>
        </row>
        <row r="13">
          <cell r="D13">
            <v>1214825.8866666669</v>
          </cell>
        </row>
        <row r="14">
          <cell r="D14">
            <v>183242.97333333333</v>
          </cell>
        </row>
        <row r="16">
          <cell r="D16">
            <v>3131585.33</v>
          </cell>
        </row>
        <row r="17">
          <cell r="D17">
            <v>596180.18000000005</v>
          </cell>
        </row>
        <row r="25">
          <cell r="D25">
            <v>13641533.305172969</v>
          </cell>
          <cell r="H25">
            <v>14435946.313072562</v>
          </cell>
        </row>
        <row r="26">
          <cell r="D26">
            <v>297340.59369999997</v>
          </cell>
        </row>
        <row r="27">
          <cell r="D27">
            <v>3690011.5484759547</v>
          </cell>
        </row>
        <row r="28">
          <cell r="D28">
            <v>620629.30269999988</v>
          </cell>
        </row>
        <row r="30">
          <cell r="D30">
            <v>549580.01</v>
          </cell>
        </row>
        <row r="31">
          <cell r="D31">
            <v>-94220.57</v>
          </cell>
        </row>
        <row r="32">
          <cell r="D32">
            <v>2022.71</v>
          </cell>
        </row>
        <row r="33">
          <cell r="D33">
            <v>-2022.71</v>
          </cell>
        </row>
        <row r="34">
          <cell r="D34">
            <v>369197.28899999999</v>
          </cell>
        </row>
      </sheetData>
      <sheetData sheetId="2" refreshError="1"/>
      <sheetData sheetId="3" refreshError="1"/>
      <sheetData sheetId="4"/>
      <sheetData sheetId="5">
        <row r="6">
          <cell r="N6">
            <v>1064767.68</v>
          </cell>
        </row>
        <row r="7">
          <cell r="N7">
            <v>262140.89</v>
          </cell>
        </row>
        <row r="8">
          <cell r="N8">
            <v>-8748.7199999999993</v>
          </cell>
        </row>
        <row r="9">
          <cell r="N9">
            <v>57852.990000000005</v>
          </cell>
        </row>
        <row r="11">
          <cell r="N11">
            <v>1612.55</v>
          </cell>
        </row>
        <row r="12">
          <cell r="N12">
            <v>83608.31</v>
          </cell>
        </row>
        <row r="14">
          <cell r="N14">
            <v>719.55</v>
          </cell>
        </row>
        <row r="15">
          <cell r="N15">
            <v>1601.3600000000001</v>
          </cell>
        </row>
        <row r="16">
          <cell r="N16">
            <v>1657.52</v>
          </cell>
        </row>
        <row r="17">
          <cell r="N17">
            <v>30258.05</v>
          </cell>
        </row>
        <row r="28">
          <cell r="N28">
            <v>1187270.74</v>
          </cell>
        </row>
        <row r="84">
          <cell r="K84">
            <v>0</v>
          </cell>
        </row>
        <row r="86">
          <cell r="N86">
            <v>334827.07</v>
          </cell>
        </row>
        <row r="90">
          <cell r="N90">
            <v>-1863.9340999999924</v>
          </cell>
        </row>
        <row r="92">
          <cell r="N92">
            <v>-40333.524099676331</v>
          </cell>
        </row>
        <row r="93">
          <cell r="N93">
            <v>75428.769</v>
          </cell>
        </row>
        <row r="94">
          <cell r="N94">
            <v>90998.597199676442</v>
          </cell>
        </row>
      </sheetData>
      <sheetData sheetId="6" refreshError="1"/>
      <sheetData sheetId="7" refreshError="1"/>
      <sheetData sheetId="8">
        <row r="4">
          <cell r="A4" t="str">
            <v>tipo</v>
          </cell>
          <cell r="C4" t="str">
            <v>monto</v>
          </cell>
        </row>
        <row r="5">
          <cell r="A5" t="str">
            <v>Efectivo y equivalentes de efectivo</v>
          </cell>
          <cell r="C5">
            <v>44530.66</v>
          </cell>
        </row>
        <row r="6">
          <cell r="A6" t="str">
            <v>Efectivo y equivalentes de efectivo</v>
          </cell>
          <cell r="C6">
            <v>87892.36</v>
          </cell>
        </row>
        <row r="7">
          <cell r="A7" t="str">
            <v>Efectivo y equivalentes de efectivo</v>
          </cell>
          <cell r="C7">
            <v>113014.33</v>
          </cell>
        </row>
        <row r="8">
          <cell r="A8" t="str">
            <v>Efectivo y equivalentes de efectivo</v>
          </cell>
          <cell r="C8">
            <v>197.47</v>
          </cell>
        </row>
        <row r="9">
          <cell r="A9" t="str">
            <v>Inversiones</v>
          </cell>
          <cell r="C9">
            <v>4604.95</v>
          </cell>
        </row>
        <row r="10">
          <cell r="A10" t="str">
            <v>Inversiones</v>
          </cell>
          <cell r="C10">
            <v>1502831.82</v>
          </cell>
        </row>
        <row r="11">
          <cell r="A11" t="str">
            <v>Cuentas por cobrar de creditos</v>
          </cell>
          <cell r="C11">
            <v>0</v>
          </cell>
        </row>
        <row r="12">
          <cell r="A12" t="str">
            <v>Cuentas y documentos por cobrar</v>
          </cell>
          <cell r="C12">
            <v>2440.7800000000002</v>
          </cell>
        </row>
        <row r="13">
          <cell r="A13" t="str">
            <v>Cuentas por cobrar arrendamientos operativo</v>
          </cell>
          <cell r="C13">
            <v>0</v>
          </cell>
        </row>
        <row r="14">
          <cell r="A14" t="str">
            <v>Cuenta por cobrar creditos relacionados</v>
          </cell>
          <cell r="C14">
            <v>1000000</v>
          </cell>
        </row>
        <row r="15">
          <cell r="A15" t="str">
            <v>Cuentas y documentos por cobrar</v>
          </cell>
          <cell r="C15">
            <v>70.73</v>
          </cell>
        </row>
        <row r="16">
          <cell r="A16" t="str">
            <v>Estimación de cuenta incobrable</v>
          </cell>
          <cell r="C16">
            <v>-1224171.2</v>
          </cell>
        </row>
        <row r="17">
          <cell r="A17" t="str">
            <v>Cuentas por cobrar arrendamientos</v>
          </cell>
          <cell r="C17">
            <v>22339175.609999999</v>
          </cell>
        </row>
        <row r="18">
          <cell r="A18" t="str">
            <v>Cuentas por cobrar de creditos</v>
          </cell>
          <cell r="C18">
            <v>759612.74</v>
          </cell>
        </row>
        <row r="19">
          <cell r="A19" t="str">
            <v>Cuenta por cobrar creditos relacionados</v>
          </cell>
          <cell r="C19">
            <v>2000000</v>
          </cell>
        </row>
        <row r="20">
          <cell r="A20" t="str">
            <v>Cuenta por cobrar creditos relacionados</v>
          </cell>
          <cell r="C20">
            <v>69784.61</v>
          </cell>
        </row>
        <row r="21">
          <cell r="A21" t="str">
            <v>Cuenta por cobrar creditos relacionados</v>
          </cell>
          <cell r="C21">
            <v>61800.72</v>
          </cell>
        </row>
        <row r="22">
          <cell r="A22" t="str">
            <v>Inventario</v>
          </cell>
          <cell r="C22">
            <v>0</v>
          </cell>
        </row>
        <row r="23">
          <cell r="A23" t="str">
            <v>Cuentas y documentos por cobrar</v>
          </cell>
          <cell r="C23">
            <v>77756.08</v>
          </cell>
        </row>
        <row r="24">
          <cell r="A24" t="str">
            <v>Cuentas y documentos por cobrar</v>
          </cell>
          <cell r="C24">
            <v>0</v>
          </cell>
        </row>
        <row r="25">
          <cell r="A25" t="str">
            <v>Gastos pagados por anticipado</v>
          </cell>
          <cell r="C25">
            <v>0</v>
          </cell>
        </row>
        <row r="26">
          <cell r="A26" t="str">
            <v>Gastos pagados por anticipado</v>
          </cell>
          <cell r="C26">
            <v>375</v>
          </cell>
        </row>
        <row r="27">
          <cell r="A27" t="str">
            <v>Cuentas y documentos por cobrar</v>
          </cell>
          <cell r="C27">
            <v>0</v>
          </cell>
        </row>
        <row r="28">
          <cell r="A28" t="str">
            <v>Gastos pagados por anticipado</v>
          </cell>
          <cell r="C28">
            <v>9752.74</v>
          </cell>
        </row>
        <row r="29">
          <cell r="A29" t="str">
            <v>Gastos pagados por anticipado</v>
          </cell>
          <cell r="C29">
            <v>1097.4000000000001</v>
          </cell>
        </row>
        <row r="30">
          <cell r="A30" t="str">
            <v>Cuentas y documentos por cobrar</v>
          </cell>
          <cell r="C30">
            <v>0</v>
          </cell>
        </row>
        <row r="31">
          <cell r="A31" t="str">
            <v>Cuentas y documentos por cobrar</v>
          </cell>
          <cell r="C31">
            <v>0</v>
          </cell>
        </row>
        <row r="32">
          <cell r="A32" t="str">
            <v>Gastos pagados por anticipado</v>
          </cell>
          <cell r="C32">
            <v>711.98</v>
          </cell>
        </row>
        <row r="33">
          <cell r="A33" t="str">
            <v>Gastos pagados por anticipado</v>
          </cell>
          <cell r="C33">
            <v>0</v>
          </cell>
        </row>
        <row r="34">
          <cell r="A34" t="str">
            <v>Gastos pagados por anticipado</v>
          </cell>
          <cell r="C34">
            <v>0</v>
          </cell>
        </row>
        <row r="35">
          <cell r="A35" t="str">
            <v>Gastos pagados por anticipado</v>
          </cell>
          <cell r="C35">
            <v>2303.5100000000002</v>
          </cell>
        </row>
        <row r="36">
          <cell r="A36" t="str">
            <v>Gastos pagados por anticipado</v>
          </cell>
          <cell r="C36">
            <v>6887.67</v>
          </cell>
        </row>
        <row r="37">
          <cell r="A37" t="str">
            <v>Gastos pagados por anticipado</v>
          </cell>
          <cell r="C37">
            <v>780.93</v>
          </cell>
        </row>
        <row r="38">
          <cell r="A38" t="str">
            <v>Gastos pagados por anticipado</v>
          </cell>
          <cell r="C38">
            <v>0</v>
          </cell>
        </row>
        <row r="39">
          <cell r="A39" t="str">
            <v>Gastos pagados por anticipado</v>
          </cell>
          <cell r="C39">
            <v>1044.08</v>
          </cell>
        </row>
        <row r="40">
          <cell r="A40" t="str">
            <v>Cuentas y documentos por cobrar</v>
          </cell>
          <cell r="C40">
            <v>54000.480000000003</v>
          </cell>
        </row>
        <row r="41">
          <cell r="A41" t="str">
            <v>Cuentas y documentos por cobrar</v>
          </cell>
          <cell r="C41">
            <v>0</v>
          </cell>
        </row>
        <row r="42">
          <cell r="A42" t="str">
            <v>Cuentas y documentos por cobrar</v>
          </cell>
          <cell r="C42">
            <v>463450.78</v>
          </cell>
        </row>
        <row r="43">
          <cell r="A43" t="str">
            <v>Cuentas y documentos por cobrar</v>
          </cell>
          <cell r="C43">
            <v>902.08</v>
          </cell>
        </row>
        <row r="44">
          <cell r="A44" t="str">
            <v>Cuentas y documentos por cobrar</v>
          </cell>
          <cell r="C44">
            <v>0.03</v>
          </cell>
        </row>
        <row r="45">
          <cell r="A45" t="str">
            <v>Cuentas y documentos por cobrar</v>
          </cell>
          <cell r="C45">
            <v>0</v>
          </cell>
        </row>
        <row r="46">
          <cell r="A46" t="str">
            <v>Gastos pagados por anticipado</v>
          </cell>
          <cell r="C46">
            <v>500</v>
          </cell>
        </row>
        <row r="47">
          <cell r="C47" t="str">
            <v/>
          </cell>
        </row>
        <row r="50">
          <cell r="A50" t="str">
            <v>Propiedad planta y equipo</v>
          </cell>
          <cell r="C50">
            <v>22312.12</v>
          </cell>
        </row>
        <row r="51">
          <cell r="A51" t="str">
            <v>Depreciación acumulada</v>
          </cell>
          <cell r="C51">
            <v>-94220.57</v>
          </cell>
        </row>
        <row r="52">
          <cell r="A52" t="str">
            <v>Propiedad planta y equipo</v>
          </cell>
          <cell r="C52">
            <v>527267.89</v>
          </cell>
        </row>
        <row r="54">
          <cell r="C54" t="str">
            <v/>
          </cell>
        </row>
        <row r="57">
          <cell r="A57" t="str">
            <v>Inversiones Permanentes</v>
          </cell>
          <cell r="C57">
            <v>35.11</v>
          </cell>
        </row>
        <row r="58">
          <cell r="A58" t="str">
            <v>Activos intangibles</v>
          </cell>
          <cell r="C58">
            <v>2022.71</v>
          </cell>
        </row>
        <row r="59">
          <cell r="A59" t="str">
            <v>Amortización de Intagibles</v>
          </cell>
          <cell r="C59">
            <v>-2022.71</v>
          </cell>
        </row>
        <row r="60">
          <cell r="C60">
            <v>0</v>
          </cell>
        </row>
        <row r="61">
          <cell r="A61" t="str">
            <v>Activo por ISR Diferido</v>
          </cell>
          <cell r="C61">
            <v>352559.67</v>
          </cell>
        </row>
        <row r="63">
          <cell r="C63" t="str">
            <v/>
          </cell>
        </row>
        <row r="65">
          <cell r="C65" t="str">
            <v/>
          </cell>
        </row>
        <row r="72">
          <cell r="A72" t="str">
            <v>Acreedores comerciales y otras cuentas por pagar</v>
          </cell>
          <cell r="C72">
            <v>35887.99</v>
          </cell>
        </row>
        <row r="73">
          <cell r="A73" t="str">
            <v>Acreedores comerciales y otras cuentas por pagar</v>
          </cell>
          <cell r="C73">
            <v>0</v>
          </cell>
        </row>
        <row r="74">
          <cell r="A74" t="str">
            <v>Obligaciones financieras a corto plazo</v>
          </cell>
          <cell r="C74">
            <v>6136803.5899999999</v>
          </cell>
        </row>
        <row r="75">
          <cell r="A75" t="str">
            <v>Obligaciones financieras a corto plazo</v>
          </cell>
          <cell r="C75">
            <v>4702762.5999999996</v>
          </cell>
        </row>
        <row r="76">
          <cell r="A76" t="str">
            <v>Cuentas y Documentos por pagar</v>
          </cell>
          <cell r="C76">
            <v>0</v>
          </cell>
        </row>
        <row r="77">
          <cell r="A77" t="str">
            <v>Cuentas y Documentos por pagar</v>
          </cell>
          <cell r="C77">
            <v>1336.12</v>
          </cell>
        </row>
        <row r="78">
          <cell r="A78" t="str">
            <v>Cuentas y Documentos por pagar</v>
          </cell>
          <cell r="C78">
            <v>4.99</v>
          </cell>
        </row>
        <row r="79">
          <cell r="A79" t="str">
            <v>Cuentas y Documentos por pagar</v>
          </cell>
          <cell r="C79">
            <v>870.5</v>
          </cell>
        </row>
        <row r="80">
          <cell r="A80" t="str">
            <v>Cuentas y Documentos por pagar</v>
          </cell>
          <cell r="C80">
            <v>64.739999999999995</v>
          </cell>
        </row>
        <row r="81">
          <cell r="A81" t="str">
            <v>Cuentas y Documentos por pagar</v>
          </cell>
          <cell r="C81">
            <v>799.96</v>
          </cell>
        </row>
        <row r="82">
          <cell r="A82" t="str">
            <v>Cuentas y Documentos por pagar</v>
          </cell>
          <cell r="C82">
            <v>172.16</v>
          </cell>
        </row>
        <row r="83">
          <cell r="A83" t="str">
            <v>Cuentas y Documentos por pagar</v>
          </cell>
          <cell r="C83">
            <v>773.55</v>
          </cell>
        </row>
        <row r="84">
          <cell r="A84" t="str">
            <v>Cuentas y Documentos por pagar</v>
          </cell>
          <cell r="C84">
            <v>56.88</v>
          </cell>
        </row>
        <row r="85">
          <cell r="A85" t="str">
            <v>Cuentas y Documentos por pagar</v>
          </cell>
          <cell r="C85">
            <v>908.21</v>
          </cell>
        </row>
        <row r="86">
          <cell r="A86" t="str">
            <v>Cuentas y Documentos por pagar</v>
          </cell>
          <cell r="C86">
            <v>490.42</v>
          </cell>
        </row>
        <row r="87">
          <cell r="C87">
            <v>0</v>
          </cell>
        </row>
        <row r="88">
          <cell r="A88" t="str">
            <v>Cuentas y Documentos por pagar</v>
          </cell>
          <cell r="C88">
            <v>0</v>
          </cell>
        </row>
        <row r="89">
          <cell r="A89" t="str">
            <v>Cuentas y Documentos por pagar</v>
          </cell>
          <cell r="C89">
            <v>91880.1</v>
          </cell>
        </row>
        <row r="90">
          <cell r="A90" t="str">
            <v>Cuentas y Documentos por pagar</v>
          </cell>
          <cell r="C90">
            <v>430.87</v>
          </cell>
        </row>
        <row r="91">
          <cell r="A91" t="str">
            <v>Cuentas y Documentos por pagar</v>
          </cell>
          <cell r="C91">
            <v>271.61</v>
          </cell>
        </row>
        <row r="92">
          <cell r="A92" t="str">
            <v>Cuentas y Documentos por pagar</v>
          </cell>
          <cell r="C92">
            <v>2821.13</v>
          </cell>
        </row>
        <row r="93">
          <cell r="A93" t="str">
            <v>Cuentas y Documentos por pagar</v>
          </cell>
          <cell r="C93">
            <v>6942.87</v>
          </cell>
        </row>
        <row r="94">
          <cell r="A94" t="str">
            <v>Obligaciones financieras a corto plazo</v>
          </cell>
          <cell r="C94">
            <v>700555.84</v>
          </cell>
        </row>
        <row r="95">
          <cell r="A95" t="str">
            <v>Obligaciones financieras a corto plazo</v>
          </cell>
          <cell r="C95">
            <v>0</v>
          </cell>
        </row>
        <row r="96">
          <cell r="A96" t="str">
            <v>Obligaciones financieras a corto plazo</v>
          </cell>
          <cell r="C96">
            <v>6545942.0800000001</v>
          </cell>
        </row>
        <row r="97">
          <cell r="A97" t="str">
            <v>Obligaciones financieras a corto plazo</v>
          </cell>
          <cell r="C97">
            <v>750000</v>
          </cell>
        </row>
        <row r="98">
          <cell r="A98" t="str">
            <v>Obligaciones financieras a corto plazo</v>
          </cell>
          <cell r="C98">
            <v>0</v>
          </cell>
        </row>
        <row r="99">
          <cell r="A99" t="str">
            <v>Impuestos por pagar</v>
          </cell>
          <cell r="C99">
            <v>0</v>
          </cell>
        </row>
        <row r="100">
          <cell r="A100" t="str">
            <v>Impuestos por pagar</v>
          </cell>
          <cell r="C100">
            <v>10426.14</v>
          </cell>
        </row>
        <row r="101">
          <cell r="A101" t="str">
            <v>Cuentas y Documentos por pagar</v>
          </cell>
          <cell r="C101">
            <v>0</v>
          </cell>
        </row>
        <row r="102">
          <cell r="A102" t="str">
            <v>Cuentas y Documentos por pagar</v>
          </cell>
          <cell r="C102">
            <v>0</v>
          </cell>
        </row>
        <row r="103">
          <cell r="A103" t="str">
            <v>Cuentas y Documentos por pagar</v>
          </cell>
          <cell r="C103">
            <v>5000000</v>
          </cell>
        </row>
        <row r="104">
          <cell r="A104" t="str">
            <v>Cuentas y Documentos por pagar</v>
          </cell>
          <cell r="C104">
            <v>13109.74</v>
          </cell>
        </row>
        <row r="105">
          <cell r="A105" t="str">
            <v>Cuentas y Documentos por pagar</v>
          </cell>
          <cell r="C105">
            <v>23557.42</v>
          </cell>
        </row>
        <row r="107">
          <cell r="C107" t="str">
            <v/>
          </cell>
        </row>
        <row r="110">
          <cell r="A110" t="str">
            <v>Obligaciones financieras a largo plazo</v>
          </cell>
          <cell r="C110">
            <v>0</v>
          </cell>
        </row>
        <row r="111">
          <cell r="A111" t="str">
            <v>Obligaciones financieras a largo plazo</v>
          </cell>
          <cell r="C111">
            <v>0</v>
          </cell>
        </row>
        <row r="112">
          <cell r="A112" t="str">
            <v>Obligaciones financieras a largo plazo</v>
          </cell>
          <cell r="C112">
            <v>0</v>
          </cell>
        </row>
        <row r="113">
          <cell r="A113" t="str">
            <v>Obligaciones financieras a largo plazo</v>
          </cell>
          <cell r="C113">
            <v>0</v>
          </cell>
        </row>
        <row r="114">
          <cell r="A114" t="str">
            <v>Deposito por Arrendamiento</v>
          </cell>
          <cell r="C114">
            <v>1010.03</v>
          </cell>
        </row>
        <row r="117">
          <cell r="C117" t="str">
            <v/>
          </cell>
        </row>
        <row r="119">
          <cell r="C119" t="str">
            <v/>
          </cell>
        </row>
        <row r="121">
          <cell r="C121">
            <v>0</v>
          </cell>
        </row>
        <row r="122">
          <cell r="A122" t="str">
            <v>Capital Social</v>
          </cell>
          <cell r="C122">
            <v>2000</v>
          </cell>
        </row>
        <row r="123">
          <cell r="A123" t="str">
            <v>Capital Social</v>
          </cell>
          <cell r="C123">
            <v>3273000</v>
          </cell>
        </row>
        <row r="124">
          <cell r="A124" t="str">
            <v>Reserva Legal</v>
          </cell>
          <cell r="C124">
            <v>132360.18</v>
          </cell>
        </row>
        <row r="125">
          <cell r="A125" t="str">
            <v>Utilidades Acumuladas</v>
          </cell>
          <cell r="C125">
            <v>933617.13</v>
          </cell>
        </row>
        <row r="126">
          <cell r="A126" t="str">
            <v>Utilidades Acumuladas</v>
          </cell>
          <cell r="C126">
            <v>-180681.42</v>
          </cell>
        </row>
        <row r="127">
          <cell r="A127" t="str">
            <v>Utilidades Acumuladas</v>
          </cell>
          <cell r="C127">
            <v>-31036.39</v>
          </cell>
        </row>
        <row r="128">
          <cell r="A128" t="str">
            <v>Utilidad del ejercicio</v>
          </cell>
          <cell r="C128">
            <v>32163.52</v>
          </cell>
        </row>
        <row r="130">
          <cell r="C130" t="str">
            <v/>
          </cell>
        </row>
        <row r="132">
          <cell r="C132" t="str">
            <v/>
          </cell>
        </row>
      </sheetData>
      <sheetData sheetId="9" refreshError="1"/>
      <sheetData sheetId="10">
        <row r="4">
          <cell r="R4">
            <v>183242.97333333333</v>
          </cell>
        </row>
        <row r="5">
          <cell r="T5">
            <v>344153.77269999997</v>
          </cell>
        </row>
        <row r="6">
          <cell r="T6">
            <v>276475.52999999997</v>
          </cell>
        </row>
        <row r="7">
          <cell r="T7">
            <v>250000</v>
          </cell>
        </row>
        <row r="8">
          <cell r="R8">
            <v>122958.32339999996</v>
          </cell>
          <cell r="T8">
            <v>47340.593699999998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A1B2F-DDA9-4C8F-B5B0-E0C97B8E8D35}">
  <sheetPr>
    <tabColor theme="3" tint="0.59999389629810485"/>
    <pageSetUpPr fitToPage="1"/>
  </sheetPr>
  <dimension ref="B1:M71"/>
  <sheetViews>
    <sheetView showGridLines="0" tabSelected="1" view="pageBreakPreview" topLeftCell="A37" zoomScaleNormal="100" zoomScaleSheetLayoutView="100" workbookViewId="0">
      <selection activeCell="I57" sqref="I57"/>
    </sheetView>
  </sheetViews>
  <sheetFormatPr baseColWidth="10" defaultColWidth="11.44140625" defaultRowHeight="13.95" customHeight="1" x14ac:dyDescent="0.25"/>
  <cols>
    <col min="1" max="1" width="11.44140625" style="1"/>
    <col min="2" max="2" width="33.6640625" style="1" customWidth="1"/>
    <col min="3" max="3" width="6.6640625" style="1" customWidth="1"/>
    <col min="4" max="4" width="6.6640625" style="2" customWidth="1"/>
    <col min="5" max="5" width="20.6640625" style="2" customWidth="1"/>
    <col min="6" max="6" width="13.6640625" style="1" customWidth="1"/>
    <col min="7" max="7" width="15.6640625" style="3" customWidth="1"/>
    <col min="8" max="8" width="17.77734375" style="4" customWidth="1"/>
    <col min="9" max="9" width="15" style="1" bestFit="1" customWidth="1"/>
    <col min="10" max="10" width="16" style="1" bestFit="1" customWidth="1"/>
    <col min="11" max="11" width="16.44140625" style="1" bestFit="1" customWidth="1"/>
    <col min="12" max="12" width="21.21875" style="5" bestFit="1" customWidth="1"/>
    <col min="13" max="13" width="15.5546875" style="1" bestFit="1" customWidth="1"/>
    <col min="14" max="16384" width="11.44140625" style="1"/>
  </cols>
  <sheetData>
    <row r="1" spans="2:13" ht="13.2" x14ac:dyDescent="0.25"/>
    <row r="2" spans="2:13" ht="13.2" x14ac:dyDescent="0.25"/>
    <row r="3" spans="2:13" ht="13.2" x14ac:dyDescent="0.25"/>
    <row r="4" spans="2:13" ht="13.2" x14ac:dyDescent="0.25">
      <c r="B4" s="6" t="s">
        <v>0</v>
      </c>
      <c r="C4" s="6"/>
      <c r="D4" s="6"/>
      <c r="E4" s="6"/>
      <c r="F4" s="6"/>
      <c r="G4" s="7"/>
      <c r="H4" s="7"/>
      <c r="I4" s="8"/>
      <c r="L4" s="9"/>
    </row>
    <row r="5" spans="2:13" ht="13.2" x14ac:dyDescent="0.25">
      <c r="B5" s="6" t="s">
        <v>1</v>
      </c>
      <c r="C5" s="6"/>
      <c r="D5" s="6"/>
      <c r="E5" s="6"/>
      <c r="F5" s="6"/>
      <c r="G5" s="7"/>
      <c r="H5" s="7"/>
      <c r="I5" s="8"/>
      <c r="L5" s="9"/>
    </row>
    <row r="6" spans="2:13" ht="13.2" x14ac:dyDescent="0.25">
      <c r="B6" s="6" t="s">
        <v>2</v>
      </c>
      <c r="C6" s="6"/>
      <c r="D6" s="6"/>
      <c r="E6" s="6"/>
      <c r="F6" s="6"/>
      <c r="G6" s="7"/>
      <c r="H6" s="7"/>
      <c r="I6" s="8"/>
      <c r="L6" s="9"/>
    </row>
    <row r="7" spans="2:13" ht="13.2" x14ac:dyDescent="0.25">
      <c r="B7" s="10"/>
      <c r="C7" s="10"/>
      <c r="D7" s="11"/>
      <c r="E7" s="11"/>
      <c r="F7" s="10"/>
      <c r="G7" s="11"/>
      <c r="H7" s="12"/>
      <c r="I7" s="13"/>
      <c r="L7" s="9"/>
    </row>
    <row r="8" spans="2:13" ht="13.2" x14ac:dyDescent="0.25">
      <c r="B8" s="14" t="s">
        <v>3</v>
      </c>
      <c r="C8" s="14"/>
      <c r="D8" s="15"/>
      <c r="E8" s="15"/>
      <c r="F8" s="16"/>
      <c r="K8" s="9"/>
      <c r="L8" s="9"/>
    </row>
    <row r="9" spans="2:13" ht="13.2" x14ac:dyDescent="0.25">
      <c r="B9" s="14"/>
      <c r="C9" s="14"/>
      <c r="D9" s="15"/>
      <c r="E9" s="15"/>
      <c r="F9" s="16"/>
      <c r="K9" s="9"/>
      <c r="L9" s="9"/>
    </row>
    <row r="10" spans="2:13" ht="13.2" x14ac:dyDescent="0.25">
      <c r="B10" s="7" t="s">
        <v>4</v>
      </c>
      <c r="C10" s="7"/>
      <c r="D10" s="17"/>
      <c r="E10" s="17"/>
      <c r="F10" s="18"/>
      <c r="H10" s="19"/>
      <c r="J10" s="20"/>
      <c r="K10" s="21"/>
      <c r="L10" s="9"/>
    </row>
    <row r="11" spans="2:13" ht="13.2" x14ac:dyDescent="0.25">
      <c r="B11" s="16" t="s">
        <v>5</v>
      </c>
      <c r="C11" s="16"/>
      <c r="E11" s="22">
        <f>SUMIF([1]BC!$A:$A,'BG reporte'!$B11,[1]BC!$C:$C)</f>
        <v>245634.82000000004</v>
      </c>
      <c r="F11" s="18"/>
      <c r="H11" s="19"/>
      <c r="J11" s="23"/>
      <c r="K11" s="21"/>
      <c r="L11" s="9"/>
    </row>
    <row r="12" spans="2:13" ht="13.2" x14ac:dyDescent="0.25">
      <c r="B12" s="16" t="s">
        <v>6</v>
      </c>
      <c r="C12" s="16"/>
      <c r="E12" s="24">
        <f>'[1]Balance cta.'!D10+'[1]Balance cta.'!D11-'[1]may-26'!R8</f>
        <v>3330687.1965510799</v>
      </c>
      <c r="F12" s="18"/>
      <c r="H12" s="19"/>
      <c r="J12" s="25"/>
      <c r="K12" s="23"/>
      <c r="L12" s="9"/>
      <c r="M12" s="5"/>
    </row>
    <row r="13" spans="2:13" ht="13.2" x14ac:dyDescent="0.25">
      <c r="B13" s="16" t="s">
        <v>7</v>
      </c>
      <c r="C13" s="16"/>
      <c r="E13" s="24">
        <f>'[1]Balance cta.'!D12</f>
        <v>0</v>
      </c>
      <c r="F13" s="18"/>
      <c r="H13" s="19"/>
      <c r="J13" s="25"/>
      <c r="K13" s="23"/>
      <c r="L13" s="9"/>
      <c r="M13" s="5"/>
    </row>
    <row r="14" spans="2:13" ht="13.2" x14ac:dyDescent="0.25">
      <c r="B14" s="16" t="s">
        <v>8</v>
      </c>
      <c r="C14" s="16"/>
      <c r="E14" s="24">
        <f>'[1]Balance cta.'!D13+'[1]Balance cta.'!D14-'[1]may-26'!R4-0.01</f>
        <v>1214825.8766666669</v>
      </c>
      <c r="F14" s="18"/>
      <c r="H14" s="19"/>
      <c r="J14" s="25"/>
      <c r="K14" s="23"/>
      <c r="L14" s="9"/>
      <c r="M14" s="5"/>
    </row>
    <row r="15" spans="2:13" ht="13.2" x14ac:dyDescent="0.25">
      <c r="B15" s="16" t="s">
        <v>9</v>
      </c>
      <c r="C15" s="16"/>
      <c r="E15" s="24">
        <f>'[1]Balance cta.'!D16</f>
        <v>3131585.33</v>
      </c>
      <c r="F15" s="18"/>
      <c r="H15" s="19"/>
      <c r="J15" s="25"/>
      <c r="K15" s="23"/>
      <c r="L15" s="9"/>
      <c r="M15" s="5"/>
    </row>
    <row r="16" spans="2:13" ht="13.2" x14ac:dyDescent="0.25">
      <c r="B16" s="16" t="s">
        <v>10</v>
      </c>
      <c r="C16" s="16"/>
      <c r="E16" s="22">
        <f>'[1]Balance cta.'!D17</f>
        <v>596180.18000000005</v>
      </c>
      <c r="F16" s="18"/>
      <c r="H16" s="19"/>
      <c r="J16" s="26"/>
      <c r="K16" s="23"/>
      <c r="L16" s="9"/>
      <c r="M16" s="5"/>
    </row>
    <row r="17" spans="2:12" ht="13.2" x14ac:dyDescent="0.25">
      <c r="B17" s="16" t="s">
        <v>11</v>
      </c>
      <c r="C17" s="16"/>
      <c r="E17" s="22">
        <f>SUMIF([1]BC!$A:$A,'BG reporte'!$B17,[1]BC!$C:$C)</f>
        <v>1507436.77</v>
      </c>
      <c r="F17" s="18"/>
      <c r="H17" s="19"/>
      <c r="J17" s="27"/>
      <c r="K17" s="23"/>
      <c r="L17" s="9"/>
    </row>
    <row r="18" spans="2:12" ht="13.2" hidden="1" x14ac:dyDescent="0.25">
      <c r="B18" s="16" t="s">
        <v>12</v>
      </c>
      <c r="C18" s="16"/>
      <c r="E18" s="22">
        <v>0</v>
      </c>
      <c r="F18" s="18"/>
      <c r="H18" s="19"/>
      <c r="J18" s="27"/>
      <c r="K18" s="23"/>
      <c r="L18" s="9"/>
    </row>
    <row r="19" spans="2:12" ht="13.2" x14ac:dyDescent="0.25">
      <c r="B19" s="16" t="s">
        <v>13</v>
      </c>
      <c r="C19" s="16"/>
      <c r="E19" s="24">
        <f>SUMIF([1]BC!$A:$A,'BG reporte'!$B19,[1]BC!$C:$C)</f>
        <v>23453.309999999998</v>
      </c>
      <c r="F19" s="18"/>
      <c r="H19" s="19"/>
      <c r="J19" s="28"/>
      <c r="K19" s="23"/>
      <c r="L19" s="9"/>
    </row>
    <row r="20" spans="2:12" ht="12.45" hidden="1" customHeight="1" x14ac:dyDescent="0.25">
      <c r="B20" s="16" t="s">
        <v>14</v>
      </c>
      <c r="C20" s="16"/>
      <c r="E20" s="29">
        <f>SUMIF([1]BC!$A:$A,'BG reporte'!$B20,[1]BC!$C:$C)</f>
        <v>0</v>
      </c>
      <c r="F20" s="18"/>
      <c r="H20" s="30"/>
      <c r="J20" s="28"/>
      <c r="K20" s="23"/>
      <c r="L20" s="9"/>
    </row>
    <row r="21" spans="2:12" ht="13.2" x14ac:dyDescent="0.25">
      <c r="B21" s="8" t="s">
        <v>15</v>
      </c>
      <c r="E21" s="31">
        <f>SUM(E11:E20)</f>
        <v>10049803.483217746</v>
      </c>
      <c r="F21" s="18"/>
      <c r="H21" s="30"/>
      <c r="J21" s="28"/>
      <c r="K21" s="32"/>
      <c r="L21" s="9"/>
    </row>
    <row r="22" spans="2:12" ht="13.2" x14ac:dyDescent="0.25">
      <c r="B22" s="16"/>
      <c r="C22" s="16"/>
      <c r="E22" s="16"/>
      <c r="F22" s="18"/>
      <c r="H22" s="30"/>
      <c r="J22" s="27"/>
      <c r="K22" s="33"/>
      <c r="L22" s="9"/>
    </row>
    <row r="23" spans="2:12" ht="13.2" x14ac:dyDescent="0.25">
      <c r="B23" s="7" t="s">
        <v>16</v>
      </c>
      <c r="C23" s="7"/>
      <c r="E23" s="17"/>
      <c r="F23" s="18"/>
      <c r="J23" s="27"/>
      <c r="K23" s="33"/>
      <c r="L23" s="9"/>
    </row>
    <row r="24" spans="2:12" ht="13.2" x14ac:dyDescent="0.25">
      <c r="B24" s="16" t="s">
        <v>6</v>
      </c>
      <c r="C24" s="16"/>
      <c r="E24" s="34">
        <f>'[1]Balance cta.'!D25+'[1]Balance cta.'!D26-'[1]may-26'!T7-'[1]may-26'!T8</f>
        <v>13641533.305172969</v>
      </c>
      <c r="F24" s="16"/>
      <c r="J24" s="27"/>
      <c r="K24" s="27"/>
      <c r="L24" s="9"/>
    </row>
    <row r="25" spans="2:12" ht="13.2" x14ac:dyDescent="0.25">
      <c r="B25" s="16" t="s">
        <v>8</v>
      </c>
      <c r="C25" s="16"/>
      <c r="E25" s="34">
        <f>'[1]Balance cta.'!D27+'[1]Balance cta.'!D28-'[1]may-26'!T5-'[1]may-26'!T6</f>
        <v>3690011.5484759547</v>
      </c>
      <c r="F25" s="16"/>
      <c r="J25" s="27"/>
      <c r="K25" s="27"/>
      <c r="L25" s="9"/>
    </row>
    <row r="26" spans="2:12" ht="13.2" x14ac:dyDescent="0.25">
      <c r="B26" s="16" t="s">
        <v>17</v>
      </c>
      <c r="C26" s="16"/>
      <c r="E26" s="34">
        <f>'[1]Balance cta.'!D30+'[1]Balance cta.'!D31</f>
        <v>455359.44</v>
      </c>
      <c r="F26" s="18"/>
      <c r="L26" s="9"/>
    </row>
    <row r="27" spans="2:12" ht="14.4" x14ac:dyDescent="0.3">
      <c r="B27" s="16" t="s">
        <v>18</v>
      </c>
      <c r="C27" s="16"/>
      <c r="E27" s="34">
        <f>'[1]Balance cta.'!D32+'[1]Balance cta.'!D33</f>
        <v>0</v>
      </c>
      <c r="F27"/>
      <c r="L27" s="9"/>
    </row>
    <row r="28" spans="2:12" ht="13.2" x14ac:dyDescent="0.25">
      <c r="B28" s="16" t="s">
        <v>19</v>
      </c>
      <c r="C28" s="16"/>
      <c r="E28" s="34">
        <f>'[1]Balance cta.'!D34</f>
        <v>369197.28899999999</v>
      </c>
      <c r="F28" s="18"/>
      <c r="L28" s="9"/>
    </row>
    <row r="29" spans="2:12" ht="13.2" x14ac:dyDescent="0.25">
      <c r="B29" s="16" t="s">
        <v>20</v>
      </c>
      <c r="C29" s="16"/>
      <c r="E29" s="34">
        <f>SUMIF([1]BC!$A:$A,'BG reporte'!$B29,[1]BC!$C:$C)</f>
        <v>35.11</v>
      </c>
      <c r="F29" s="18"/>
      <c r="L29" s="9"/>
    </row>
    <row r="30" spans="2:12" ht="13.2" x14ac:dyDescent="0.25">
      <c r="B30" s="7" t="s">
        <v>21</v>
      </c>
      <c r="C30" s="16"/>
      <c r="E30" s="35">
        <f>SUM(E24:E29)</f>
        <v>18156136.692648925</v>
      </c>
      <c r="F30" s="18"/>
      <c r="J30" s="36"/>
      <c r="L30" s="9"/>
    </row>
    <row r="31" spans="2:12" ht="13.2" x14ac:dyDescent="0.25">
      <c r="B31" s="16"/>
      <c r="C31" s="16"/>
      <c r="D31" s="1"/>
      <c r="E31" s="16"/>
      <c r="F31" s="16"/>
      <c r="L31" s="9"/>
    </row>
    <row r="32" spans="2:12" ht="13.8" thickBot="1" x14ac:dyDescent="0.3">
      <c r="B32" s="37" t="s">
        <v>22</v>
      </c>
      <c r="C32" s="37"/>
      <c r="D32" s="1"/>
      <c r="E32" s="38">
        <f>E21+E30</f>
        <v>28205940.175866671</v>
      </c>
      <c r="H32" s="30"/>
      <c r="K32" s="30"/>
      <c r="L32" s="9"/>
    </row>
    <row r="33" spans="2:12" ht="15.6" thickTop="1" x14ac:dyDescent="0.4">
      <c r="D33" s="1"/>
      <c r="E33" s="39"/>
      <c r="G33" s="30"/>
      <c r="K33" s="30"/>
      <c r="L33" s="9"/>
    </row>
    <row r="34" spans="2:12" ht="13.2" x14ac:dyDescent="0.25">
      <c r="B34" s="14" t="s">
        <v>23</v>
      </c>
      <c r="C34" s="14"/>
      <c r="D34" s="1"/>
      <c r="E34" s="11"/>
      <c r="F34" s="40"/>
      <c r="G34" s="41"/>
      <c r="K34" s="30"/>
      <c r="L34" s="9"/>
    </row>
    <row r="35" spans="2:12" ht="13.2" x14ac:dyDescent="0.25">
      <c r="B35" s="14"/>
      <c r="C35" s="14"/>
      <c r="D35" s="1"/>
      <c r="E35" s="11"/>
      <c r="G35" s="41"/>
      <c r="K35" s="30"/>
      <c r="L35" s="9"/>
    </row>
    <row r="36" spans="2:12" ht="13.2" x14ac:dyDescent="0.25">
      <c r="B36" s="7" t="s">
        <v>24</v>
      </c>
      <c r="C36" s="7"/>
      <c r="D36" s="1"/>
      <c r="E36" s="42"/>
      <c r="G36" s="36"/>
      <c r="K36" s="30"/>
      <c r="L36" s="9"/>
    </row>
    <row r="37" spans="2:12" ht="13.2" x14ac:dyDescent="0.25">
      <c r="B37" s="16" t="s">
        <v>25</v>
      </c>
      <c r="C37" s="16"/>
      <c r="D37" s="1"/>
      <c r="E37" s="43">
        <f>SUMIF([1]BC!$A:$A,'BG reporte'!$B37,[1]BC!$C:$C)</f>
        <v>35887.99</v>
      </c>
      <c r="G37" s="41"/>
    </row>
    <row r="38" spans="2:12" ht="13.2" x14ac:dyDescent="0.25">
      <c r="B38" s="16" t="s">
        <v>26</v>
      </c>
      <c r="C38" s="16"/>
      <c r="D38" s="1"/>
      <c r="E38" s="44">
        <f>'[1]Balance cta.'!H10</f>
        <v>4400117.7964435276</v>
      </c>
      <c r="G38" s="41"/>
    </row>
    <row r="39" spans="2:12" ht="13.2" x14ac:dyDescent="0.25">
      <c r="B39" s="16" t="s">
        <v>27</v>
      </c>
      <c r="C39" s="16"/>
      <c r="D39" s="1"/>
      <c r="E39" s="43">
        <f>SUMIF([1]BC!$A:$A,'BG reporte'!$B39,[1]BC!$C:$C)+[1]Anexos!N92</f>
        <v>-29907.384099676332</v>
      </c>
      <c r="G39" s="4"/>
    </row>
    <row r="40" spans="2:12" ht="13.2" x14ac:dyDescent="0.25">
      <c r="B40" s="16" t="s">
        <v>28</v>
      </c>
      <c r="C40" s="16"/>
      <c r="D40" s="1"/>
      <c r="E40" s="45">
        <f>SUMIF([1]BC!$A:$A,'BG reporte'!$B40,[1]BC!$C:$C)</f>
        <v>5144491.2700000005</v>
      </c>
      <c r="G40" s="4"/>
    </row>
    <row r="41" spans="2:12" ht="13.2" x14ac:dyDescent="0.25">
      <c r="B41" s="7" t="s">
        <v>29</v>
      </c>
      <c r="C41" s="7"/>
      <c r="D41" s="1"/>
      <c r="E41" s="46">
        <f>SUM(E37:E40)</f>
        <v>9550589.672343852</v>
      </c>
      <c r="G41" s="4"/>
    </row>
    <row r="42" spans="2:12" ht="13.2" x14ac:dyDescent="0.25">
      <c r="B42" s="16"/>
      <c r="C42" s="16"/>
      <c r="D42" s="1"/>
      <c r="E42" s="47"/>
      <c r="G42" s="48"/>
      <c r="H42" s="48"/>
    </row>
    <row r="43" spans="2:12" ht="13.2" x14ac:dyDescent="0.25">
      <c r="B43" s="7" t="s">
        <v>30</v>
      </c>
      <c r="C43" s="7"/>
      <c r="D43" s="1"/>
      <c r="E43" s="49"/>
      <c r="G43" s="50"/>
      <c r="H43" s="50"/>
    </row>
    <row r="44" spans="2:12" ht="13.2" x14ac:dyDescent="0.25">
      <c r="B44" s="16" t="s">
        <v>31</v>
      </c>
      <c r="C44" s="16"/>
      <c r="D44" s="1"/>
      <c r="E44" s="47">
        <f>'[1]Balance cta.'!H25</f>
        <v>14435946.313072562</v>
      </c>
      <c r="F44" s="51"/>
      <c r="G44" s="4"/>
    </row>
    <row r="45" spans="2:12" ht="13.2" x14ac:dyDescent="0.25">
      <c r="B45" s="16" t="s">
        <v>32</v>
      </c>
      <c r="C45" s="16"/>
      <c r="D45" s="1"/>
      <c r="E45" s="52">
        <f>SUMIF([1]BC!$A:$A,'BG reporte'!$B45,[1]BC!$C:$C)</f>
        <v>1010.03</v>
      </c>
      <c r="F45" s="53"/>
      <c r="G45" s="4"/>
    </row>
    <row r="46" spans="2:12" ht="13.2" x14ac:dyDescent="0.25">
      <c r="B46" s="7" t="s">
        <v>33</v>
      </c>
      <c r="C46" s="7"/>
      <c r="D46" s="1"/>
      <c r="E46" s="49">
        <f>SUM(E44:E45)</f>
        <v>14436956.343072562</v>
      </c>
      <c r="F46" s="53"/>
      <c r="G46" s="4"/>
    </row>
    <row r="47" spans="2:12" ht="13.2" x14ac:dyDescent="0.25">
      <c r="B47" s="16"/>
      <c r="C47" s="16"/>
      <c r="D47" s="1"/>
      <c r="E47" s="47"/>
      <c r="G47" s="4"/>
    </row>
    <row r="48" spans="2:12" ht="13.2" x14ac:dyDescent="0.25">
      <c r="B48" s="7" t="s">
        <v>34</v>
      </c>
      <c r="C48" s="7"/>
      <c r="D48" s="1"/>
      <c r="E48" s="49"/>
      <c r="F48" s="54"/>
      <c r="G48" s="4"/>
    </row>
    <row r="49" spans="2:13" ht="13.2" x14ac:dyDescent="0.25">
      <c r="B49" s="16" t="s">
        <v>35</v>
      </c>
      <c r="C49" s="16"/>
      <c r="D49" s="1"/>
      <c r="E49" s="47">
        <f>SUMIF([1]BC!$A:$A,'BG reporte'!$B49,[1]BC!$C:$C)</f>
        <v>3275000</v>
      </c>
      <c r="G49" s="55"/>
      <c r="H49" s="41"/>
      <c r="J49" s="56"/>
    </row>
    <row r="50" spans="2:13" ht="13.2" x14ac:dyDescent="0.25">
      <c r="B50" s="16" t="s">
        <v>36</v>
      </c>
      <c r="C50" s="16"/>
      <c r="D50" s="1"/>
      <c r="E50" s="47">
        <f>[1]Anexos!N90+23222.43+21322.62+36923.49+50891.64</f>
        <v>130496.24589999999</v>
      </c>
      <c r="F50" s="36"/>
      <c r="G50" s="57"/>
      <c r="I50" s="56"/>
    </row>
    <row r="51" spans="2:13" ht="13.2" x14ac:dyDescent="0.25">
      <c r="B51" s="16" t="s">
        <v>37</v>
      </c>
      <c r="C51" s="16"/>
      <c r="D51" s="1"/>
      <c r="E51" s="47">
        <f>SUMIF([1]BC!$A:$A,'BG reporte'!$B51,[1]BC!$C:$C)</f>
        <v>721899.32</v>
      </c>
      <c r="F51" s="58"/>
      <c r="G51" s="55"/>
    </row>
    <row r="52" spans="2:13" ht="13.2" x14ac:dyDescent="0.25">
      <c r="B52" s="16" t="s">
        <v>38</v>
      </c>
      <c r="C52" s="16"/>
      <c r="D52" s="1"/>
      <c r="E52" s="52">
        <f>+[1]Anexos!N94</f>
        <v>90998.597199676442</v>
      </c>
      <c r="F52" s="40"/>
      <c r="G52" s="55"/>
    </row>
    <row r="53" spans="2:13" ht="13.2" x14ac:dyDescent="0.25">
      <c r="B53" s="7" t="s">
        <v>39</v>
      </c>
      <c r="C53" s="16"/>
      <c r="D53" s="1"/>
      <c r="E53" s="49">
        <f>SUM(E49:E52)</f>
        <v>4218394.1630996764</v>
      </c>
    </row>
    <row r="54" spans="2:13" ht="13.2" x14ac:dyDescent="0.25">
      <c r="B54" s="16"/>
      <c r="C54" s="16"/>
      <c r="D54" s="1"/>
      <c r="E54" s="47"/>
    </row>
    <row r="55" spans="2:13" s="4" customFormat="1" ht="13.8" thickBot="1" x14ac:dyDescent="0.3">
      <c r="B55" s="37" t="s">
        <v>40</v>
      </c>
      <c r="C55" s="37"/>
      <c r="E55" s="59">
        <f>E41+E46+E53</f>
        <v>28205940.17851609</v>
      </c>
      <c r="F55" s="60"/>
      <c r="G55" s="61">
        <f>E55-E32</f>
        <v>2.6494190096855164E-3</v>
      </c>
      <c r="I55" s="1"/>
      <c r="J55" s="1"/>
      <c r="K55" s="1"/>
      <c r="L55" s="5"/>
      <c r="M55" s="1"/>
    </row>
    <row r="56" spans="2:13" s="4" customFormat="1" ht="13.8" thickTop="1" x14ac:dyDescent="0.25">
      <c r="B56" s="62"/>
      <c r="C56" s="62"/>
      <c r="D56" s="30"/>
      <c r="E56" s="63"/>
      <c r="F56" s="64"/>
      <c r="G56" s="57"/>
      <c r="I56" s="1"/>
      <c r="J56" s="1"/>
      <c r="K56" s="1"/>
      <c r="L56" s="5"/>
      <c r="M56" s="1"/>
    </row>
    <row r="57" spans="2:13" s="4" customFormat="1" ht="13.2" x14ac:dyDescent="0.25">
      <c r="B57" s="62"/>
      <c r="C57" s="62"/>
      <c r="D57" s="30"/>
      <c r="E57" s="63"/>
      <c r="F57" s="64"/>
      <c r="G57" s="57"/>
      <c r="I57" s="1"/>
      <c r="J57" s="1"/>
      <c r="K57" s="1"/>
      <c r="L57" s="5"/>
      <c r="M57" s="1"/>
    </row>
    <row r="58" spans="2:13" s="4" customFormat="1" ht="13.2" x14ac:dyDescent="0.25">
      <c r="B58" s="62"/>
      <c r="C58" s="62"/>
      <c r="D58" s="30"/>
      <c r="E58" s="63"/>
      <c r="F58" s="64"/>
      <c r="G58" s="57"/>
      <c r="I58" s="1"/>
      <c r="J58" s="1"/>
      <c r="K58" s="1"/>
      <c r="L58" s="5"/>
      <c r="M58" s="1"/>
    </row>
    <row r="59" spans="2:13" s="4" customFormat="1" ht="13.2" x14ac:dyDescent="0.25">
      <c r="B59" s="62"/>
      <c r="C59" s="62"/>
      <c r="D59" s="30"/>
      <c r="E59" s="63"/>
      <c r="F59" s="64"/>
      <c r="G59" s="57"/>
      <c r="I59" s="1"/>
      <c r="J59" s="1"/>
      <c r="K59" s="1"/>
      <c r="L59" s="5"/>
      <c r="M59" s="1"/>
    </row>
    <row r="60" spans="2:13" s="4" customFormat="1" ht="13.2" x14ac:dyDescent="0.25">
      <c r="B60" s="62"/>
      <c r="C60" s="62"/>
      <c r="D60" s="30"/>
      <c r="E60" s="63"/>
      <c r="F60" s="64"/>
      <c r="G60" s="57"/>
      <c r="I60" s="1"/>
      <c r="J60" s="1"/>
      <c r="K60" s="1"/>
      <c r="L60" s="5"/>
      <c r="M60" s="1"/>
    </row>
    <row r="61" spans="2:13" s="4" customFormat="1" ht="13.95" customHeight="1" x14ac:dyDescent="0.25">
      <c r="B61" s="62"/>
      <c r="C61" s="62"/>
      <c r="D61" s="30"/>
      <c r="E61" s="63"/>
      <c r="F61" s="65"/>
      <c r="G61" s="55"/>
      <c r="I61" s="1"/>
      <c r="J61" s="1"/>
      <c r="K61" s="1"/>
      <c r="L61" s="5"/>
      <c r="M61" s="1"/>
    </row>
    <row r="62" spans="2:13" ht="13.95" customHeight="1" x14ac:dyDescent="0.25">
      <c r="C62" s="3"/>
      <c r="D62" s="1"/>
      <c r="E62" s="65"/>
      <c r="F62" s="55"/>
    </row>
    <row r="63" spans="2:13" ht="13.95" customHeight="1" x14ac:dyDescent="0.25">
      <c r="B63" s="62" t="s">
        <v>41</v>
      </c>
      <c r="C63" s="30"/>
      <c r="D63" s="1"/>
      <c r="E63" s="48" t="s">
        <v>42</v>
      </c>
      <c r="F63" s="48"/>
    </row>
    <row r="64" spans="2:13" ht="13.95" customHeight="1" x14ac:dyDescent="0.25">
      <c r="B64" s="62" t="s">
        <v>43</v>
      </c>
      <c r="C64" s="30"/>
      <c r="D64" s="1"/>
      <c r="E64" s="50" t="s">
        <v>44</v>
      </c>
      <c r="F64" s="50"/>
    </row>
    <row r="69" spans="2:13" s="3" customFormat="1" ht="13.95" customHeight="1" x14ac:dyDescent="0.25">
      <c r="B69" s="1"/>
      <c r="C69" s="66"/>
      <c r="D69" s="64"/>
      <c r="E69" s="2"/>
      <c r="F69" s="1"/>
      <c r="H69" s="4"/>
      <c r="I69" s="1"/>
      <c r="J69" s="1"/>
      <c r="K69" s="1"/>
      <c r="L69" s="5"/>
      <c r="M69" s="1"/>
    </row>
    <row r="70" spans="2:13" s="3" customFormat="1" ht="13.95" customHeight="1" x14ac:dyDescent="0.25">
      <c r="B70" s="67" t="s">
        <v>45</v>
      </c>
      <c r="C70" s="67"/>
      <c r="D70" s="67"/>
      <c r="E70" s="67"/>
      <c r="F70" s="67"/>
      <c r="H70" s="4"/>
      <c r="I70" s="1"/>
      <c r="J70" s="1"/>
      <c r="K70" s="1"/>
      <c r="L70" s="5"/>
      <c r="M70" s="1"/>
    </row>
    <row r="71" spans="2:13" s="3" customFormat="1" ht="13.95" customHeight="1" x14ac:dyDescent="0.25">
      <c r="B71" s="67" t="s">
        <v>46</v>
      </c>
      <c r="C71" s="67"/>
      <c r="D71" s="67"/>
      <c r="E71" s="67"/>
      <c r="F71" s="67"/>
      <c r="H71" s="4"/>
      <c r="I71" s="1"/>
      <c r="J71" s="1"/>
      <c r="K71" s="1"/>
      <c r="L71" s="5"/>
      <c r="M71" s="1"/>
    </row>
  </sheetData>
  <mergeCells count="9">
    <mergeCell ref="E64:F64"/>
    <mergeCell ref="B70:F70"/>
    <mergeCell ref="B71:F71"/>
    <mergeCell ref="B4:F4"/>
    <mergeCell ref="B5:F5"/>
    <mergeCell ref="B6:F6"/>
    <mergeCell ref="G42:H42"/>
    <mergeCell ref="G43:H43"/>
    <mergeCell ref="E63:F63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FE382-A3AE-4FAF-BB42-1A64B09415A4}">
  <sheetPr>
    <tabColor theme="4" tint="0.39997558519241921"/>
    <pageSetUpPr fitToPage="1"/>
  </sheetPr>
  <dimension ref="A1:L76"/>
  <sheetViews>
    <sheetView showGridLines="0" zoomScaleNormal="100" zoomScaleSheetLayoutView="100" workbookViewId="0">
      <selection activeCell="E11" sqref="E11"/>
    </sheetView>
  </sheetViews>
  <sheetFormatPr baseColWidth="10" defaultColWidth="11.44140625" defaultRowHeight="12" x14ac:dyDescent="0.25"/>
  <cols>
    <col min="1" max="1" width="3" style="64" customWidth="1"/>
    <col min="2" max="2" width="33.6640625" style="64" customWidth="1"/>
    <col min="3" max="3" width="6.6640625" style="64" hidden="1" customWidth="1"/>
    <col min="4" max="4" width="2.77734375" style="64" customWidth="1"/>
    <col min="5" max="5" width="12.6640625" style="91" customWidth="1"/>
    <col min="6" max="6" width="16.44140625" style="91" customWidth="1"/>
    <col min="7" max="7" width="4.33203125" style="64" hidden="1" customWidth="1"/>
    <col min="8" max="8" width="3.109375" style="64" hidden="1" customWidth="1"/>
    <col min="9" max="9" width="26.109375" style="64" bestFit="1" customWidth="1"/>
    <col min="10" max="10" width="5" style="64" customWidth="1"/>
    <col min="11" max="11" width="11.44140625" style="64"/>
    <col min="12" max="12" width="12.21875" style="64" bestFit="1" customWidth="1"/>
    <col min="13" max="16384" width="11.44140625" style="64"/>
  </cols>
  <sheetData>
    <row r="1" spans="1:9" ht="14.4" x14ac:dyDescent="0.3">
      <c r="A1"/>
    </row>
    <row r="3" spans="1:9" x14ac:dyDescent="0.25">
      <c r="B3" s="68"/>
      <c r="C3" s="68"/>
      <c r="D3" s="68"/>
      <c r="E3" s="69"/>
      <c r="F3" s="69"/>
      <c r="G3" s="68"/>
      <c r="H3" s="68"/>
      <c r="I3" s="68"/>
    </row>
    <row r="4" spans="1:9" ht="13.2" x14ac:dyDescent="0.25">
      <c r="B4" s="70" t="str">
        <f>'[1]Balance cta.'!B2</f>
        <v>PSQ CAPITAL EL SALVADOR, S.A. DE C.V.</v>
      </c>
      <c r="C4" s="70"/>
      <c r="D4" s="70"/>
      <c r="E4" s="70"/>
      <c r="F4" s="70"/>
      <c r="G4" s="70"/>
      <c r="H4" s="70"/>
      <c r="I4" s="8"/>
    </row>
    <row r="5" spans="1:9" ht="13.2" x14ac:dyDescent="0.25">
      <c r="B5" s="71" t="s">
        <v>47</v>
      </c>
      <c r="C5" s="71"/>
      <c r="D5" s="71"/>
      <c r="E5" s="71"/>
      <c r="F5" s="71"/>
      <c r="G5" s="72"/>
      <c r="H5" s="72"/>
      <c r="I5" s="73"/>
    </row>
    <row r="6" spans="1:9" ht="13.2" x14ac:dyDescent="0.25">
      <c r="B6" s="70" t="s">
        <v>2</v>
      </c>
      <c r="C6" s="70"/>
      <c r="D6" s="70"/>
      <c r="E6" s="70"/>
      <c r="F6" s="70"/>
      <c r="G6" s="7"/>
      <c r="H6" s="7"/>
      <c r="I6" s="1"/>
    </row>
    <row r="7" spans="1:9" ht="13.2" hidden="1" x14ac:dyDescent="0.25">
      <c r="B7" s="74"/>
      <c r="C7" s="74"/>
      <c r="D7" s="74"/>
      <c r="E7" s="75"/>
      <c r="F7" s="75"/>
      <c r="G7" s="76"/>
      <c r="H7" s="76"/>
    </row>
    <row r="8" spans="1:9" ht="13.2" hidden="1" x14ac:dyDescent="0.25">
      <c r="B8" s="74"/>
      <c r="C8" s="74"/>
      <c r="D8" s="74"/>
      <c r="E8" s="77"/>
      <c r="F8" s="77"/>
      <c r="G8" s="76"/>
      <c r="H8" s="76"/>
    </row>
    <row r="9" spans="1:9" ht="13.2" x14ac:dyDescent="0.25">
      <c r="B9" s="16"/>
      <c r="C9" s="16"/>
      <c r="D9" s="16"/>
      <c r="E9" s="78"/>
      <c r="F9" s="78"/>
      <c r="G9" s="76"/>
      <c r="H9" s="76"/>
    </row>
    <row r="10" spans="1:9" ht="13.2" x14ac:dyDescent="0.25">
      <c r="B10" s="7" t="s">
        <v>48</v>
      </c>
      <c r="C10" s="7"/>
      <c r="D10" s="7"/>
      <c r="E10" s="18"/>
      <c r="F10" s="18">
        <f>SUM(E11:E18)</f>
        <v>1463554.61</v>
      </c>
      <c r="G10" s="79"/>
      <c r="H10" s="76"/>
    </row>
    <row r="11" spans="1:9" ht="13.2" x14ac:dyDescent="0.25">
      <c r="B11" s="16" t="s">
        <v>49</v>
      </c>
      <c r="C11" s="7"/>
      <c r="E11" s="18">
        <f>+[1]Anexos!N6</f>
        <v>1064767.68</v>
      </c>
      <c r="F11" s="80"/>
      <c r="G11" s="79"/>
      <c r="H11" s="76"/>
    </row>
    <row r="12" spans="1:9" ht="13.2" x14ac:dyDescent="0.25">
      <c r="B12" s="1" t="s">
        <v>50</v>
      </c>
      <c r="C12" s="7"/>
      <c r="E12" s="18">
        <f>[1]Anexos!N7</f>
        <v>262140.89</v>
      </c>
      <c r="F12" s="80"/>
      <c r="G12" s="79"/>
      <c r="H12" s="76"/>
    </row>
    <row r="13" spans="1:9" ht="13.2" x14ac:dyDescent="0.25">
      <c r="B13" s="16" t="s">
        <v>51</v>
      </c>
      <c r="C13" s="7"/>
      <c r="E13" s="18">
        <f>[1]Anexos!N8</f>
        <v>-8748.7199999999993</v>
      </c>
      <c r="F13" s="80"/>
      <c r="G13" s="79"/>
      <c r="H13" s="76"/>
    </row>
    <row r="14" spans="1:9" ht="13.2" x14ac:dyDescent="0.25">
      <c r="B14" s="1" t="s">
        <v>52</v>
      </c>
      <c r="C14" s="7"/>
      <c r="E14" s="18">
        <f>[1]Anexos!N9</f>
        <v>57852.990000000005</v>
      </c>
      <c r="F14" s="80"/>
      <c r="G14" s="79"/>
      <c r="H14" s="76"/>
    </row>
    <row r="15" spans="1:9" ht="13.2" x14ac:dyDescent="0.25">
      <c r="B15" s="16" t="s">
        <v>53</v>
      </c>
      <c r="C15" s="7"/>
      <c r="E15" s="18">
        <f>[1]Anexos!N11</f>
        <v>1612.55</v>
      </c>
      <c r="F15" s="80"/>
      <c r="G15" s="79"/>
      <c r="H15" s="76"/>
    </row>
    <row r="16" spans="1:9" ht="13.2" x14ac:dyDescent="0.25">
      <c r="B16" s="16" t="s">
        <v>54</v>
      </c>
      <c r="C16" s="7"/>
      <c r="E16" s="18">
        <f>[1]Anexos!N14</f>
        <v>719.55</v>
      </c>
      <c r="F16" s="80"/>
      <c r="G16" s="79"/>
      <c r="H16" s="76"/>
    </row>
    <row r="17" spans="2:11" ht="13.2" x14ac:dyDescent="0.25">
      <c r="B17" s="16" t="s">
        <v>55</v>
      </c>
      <c r="C17" s="7"/>
      <c r="E17" s="18">
        <f>[1]Anexos!N12</f>
        <v>83608.31</v>
      </c>
      <c r="F17" s="80"/>
      <c r="G17" s="79"/>
      <c r="H17" s="76"/>
    </row>
    <row r="18" spans="2:11" ht="13.2" x14ac:dyDescent="0.25">
      <c r="B18" s="16" t="s">
        <v>56</v>
      </c>
      <c r="C18" s="7"/>
      <c r="E18" s="81">
        <f>[1]Anexos!N15</f>
        <v>1601.3600000000001</v>
      </c>
      <c r="F18" s="80"/>
      <c r="G18" s="79"/>
      <c r="H18" s="76"/>
    </row>
    <row r="19" spans="2:11" ht="7.5" customHeight="1" x14ac:dyDescent="0.25">
      <c r="B19" s="16"/>
      <c r="C19" s="7"/>
      <c r="D19" s="18"/>
      <c r="E19" s="18"/>
      <c r="F19" s="80"/>
      <c r="G19" s="79"/>
      <c r="H19" s="76"/>
    </row>
    <row r="20" spans="2:11" ht="13.2" hidden="1" x14ac:dyDescent="0.25">
      <c r="B20" s="7" t="s">
        <v>57</v>
      </c>
      <c r="C20" s="16"/>
      <c r="D20" s="16"/>
      <c r="E20" s="18"/>
      <c r="F20" s="18"/>
      <c r="G20" s="79"/>
      <c r="H20" s="76"/>
    </row>
    <row r="21" spans="2:11" ht="13.2" hidden="1" x14ac:dyDescent="0.25">
      <c r="B21" s="7" t="s">
        <v>58</v>
      </c>
      <c r="C21" s="16"/>
      <c r="D21" s="16"/>
      <c r="E21" s="18"/>
      <c r="F21" s="82"/>
      <c r="G21" s="79"/>
      <c r="H21" s="76"/>
    </row>
    <row r="22" spans="2:11" ht="13.2" hidden="1" x14ac:dyDescent="0.25">
      <c r="B22" s="7" t="s">
        <v>59</v>
      </c>
      <c r="C22" s="16"/>
      <c r="D22" s="16"/>
      <c r="E22" s="18"/>
      <c r="F22" s="18"/>
      <c r="G22" s="79"/>
      <c r="H22" s="76"/>
    </row>
    <row r="23" spans="2:11" ht="13.2" hidden="1" x14ac:dyDescent="0.25">
      <c r="B23" s="7"/>
      <c r="C23" s="16"/>
      <c r="D23" s="16"/>
      <c r="E23" s="18"/>
      <c r="F23" s="18"/>
      <c r="G23" s="79"/>
      <c r="H23" s="76"/>
    </row>
    <row r="24" spans="2:11" ht="13.2" x14ac:dyDescent="0.25">
      <c r="B24" s="7" t="s">
        <v>57</v>
      </c>
      <c r="C24" s="16"/>
      <c r="D24" s="16"/>
      <c r="E24" s="18"/>
      <c r="F24" s="18"/>
      <c r="G24" s="79"/>
      <c r="H24" s="76"/>
    </row>
    <row r="25" spans="2:11" s="85" customFormat="1" ht="13.2" x14ac:dyDescent="0.25">
      <c r="B25" s="7" t="s">
        <v>60</v>
      </c>
      <c r="C25" s="7"/>
      <c r="D25" s="7"/>
      <c r="E25" s="83"/>
      <c r="F25" s="80"/>
      <c r="G25" s="79"/>
      <c r="H25" s="84"/>
    </row>
    <row r="26" spans="2:11" ht="13.2" x14ac:dyDescent="0.25">
      <c r="B26" s="16" t="s">
        <v>61</v>
      </c>
      <c r="C26" s="7"/>
      <c r="D26" s="7"/>
      <c r="E26" s="83"/>
      <c r="F26" s="18">
        <f>[1]Anexos!N86-[1]Anexos!K84</f>
        <v>334827.07</v>
      </c>
      <c r="G26" s="79"/>
      <c r="H26" s="79"/>
    </row>
    <row r="27" spans="2:11" ht="13.2" x14ac:dyDescent="0.25">
      <c r="B27" s="16" t="s">
        <v>62</v>
      </c>
      <c r="C27" s="7"/>
      <c r="D27" s="7"/>
      <c r="E27" s="83"/>
      <c r="F27" s="81">
        <f>[1]Anexos!N28</f>
        <v>1187270.74</v>
      </c>
      <c r="G27" s="79"/>
      <c r="H27" s="79"/>
      <c r="I27" s="86"/>
      <c r="K27" s="16"/>
    </row>
    <row r="28" spans="2:11" ht="13.2" x14ac:dyDescent="0.25">
      <c r="B28" s="7" t="s">
        <v>63</v>
      </c>
      <c r="C28" s="7"/>
      <c r="D28" s="7"/>
      <c r="E28" s="18"/>
      <c r="F28" s="80">
        <f>+F10-F26-F27</f>
        <v>-58543.199999999953</v>
      </c>
      <c r="G28" s="79"/>
      <c r="H28" s="76"/>
      <c r="I28" s="86"/>
    </row>
    <row r="29" spans="2:11" ht="4.95" customHeight="1" x14ac:dyDescent="0.25">
      <c r="B29" s="7"/>
      <c r="C29" s="7"/>
      <c r="D29" s="7"/>
      <c r="E29" s="18"/>
      <c r="F29" s="80"/>
      <c r="G29" s="79"/>
      <c r="H29" s="76"/>
    </row>
    <row r="30" spans="2:11" ht="1.95" customHeight="1" x14ac:dyDescent="0.25">
      <c r="B30" s="7"/>
      <c r="C30" s="7"/>
      <c r="D30" s="7"/>
      <c r="E30" s="18"/>
      <c r="F30" s="80"/>
      <c r="G30" s="79"/>
      <c r="H30" s="76"/>
    </row>
    <row r="31" spans="2:11" ht="13.2" x14ac:dyDescent="0.25">
      <c r="B31" s="7" t="s">
        <v>64</v>
      </c>
      <c r="C31" s="7"/>
      <c r="D31" s="18"/>
      <c r="E31" s="18"/>
      <c r="F31" s="80"/>
      <c r="G31" s="79"/>
      <c r="H31" s="76"/>
    </row>
    <row r="32" spans="2:11" ht="13.2" x14ac:dyDescent="0.25">
      <c r="B32" s="16" t="s">
        <v>65</v>
      </c>
      <c r="C32" s="7"/>
      <c r="E32" s="18"/>
      <c r="F32" s="80">
        <f>[1]Anexos!N16+[1]Anexos!N17</f>
        <v>31915.57</v>
      </c>
      <c r="G32" s="79"/>
      <c r="H32" s="76"/>
    </row>
    <row r="33" spans="2:12" ht="13.2" x14ac:dyDescent="0.25">
      <c r="B33" s="7" t="s">
        <v>57</v>
      </c>
      <c r="C33" s="7"/>
      <c r="D33" s="18"/>
      <c r="E33" s="18"/>
      <c r="F33" s="80"/>
      <c r="G33" s="79"/>
      <c r="H33" s="76"/>
    </row>
    <row r="34" spans="2:12" ht="13.2" x14ac:dyDescent="0.25">
      <c r="B34" s="16" t="s">
        <v>66</v>
      </c>
      <c r="C34" s="7"/>
      <c r="E34" s="18"/>
      <c r="F34" s="80">
        <f>[1]Anexos!K84</f>
        <v>0</v>
      </c>
      <c r="G34" s="79"/>
      <c r="H34" s="76"/>
    </row>
    <row r="35" spans="2:12" ht="9" customHeight="1" x14ac:dyDescent="0.25">
      <c r="B35" s="16"/>
      <c r="C35" s="7"/>
      <c r="D35" s="18"/>
      <c r="E35" s="18"/>
      <c r="F35" s="80"/>
      <c r="G35" s="79"/>
      <c r="H35" s="76"/>
    </row>
    <row r="36" spans="2:12" ht="13.2" x14ac:dyDescent="0.25">
      <c r="B36" s="7" t="s">
        <v>67</v>
      </c>
      <c r="C36" s="7"/>
      <c r="D36" s="18"/>
      <c r="E36" s="18"/>
      <c r="F36" s="80">
        <f>F28+F32-F34</f>
        <v>-26627.629999999954</v>
      </c>
      <c r="G36" s="79"/>
      <c r="H36" s="87"/>
      <c r="I36" s="82"/>
    </row>
    <row r="37" spans="2:12" ht="4.5" customHeight="1" x14ac:dyDescent="0.25">
      <c r="B37" s="7"/>
      <c r="C37" s="7"/>
      <c r="D37" s="7"/>
      <c r="E37" s="18"/>
      <c r="F37" s="80"/>
      <c r="G37" s="79"/>
      <c r="H37" s="76"/>
    </row>
    <row r="38" spans="2:12" ht="13.2" x14ac:dyDescent="0.25">
      <c r="B38" s="7" t="s">
        <v>36</v>
      </c>
      <c r="C38" s="7"/>
      <c r="D38" s="7"/>
      <c r="E38" s="18"/>
      <c r="F38" s="80">
        <f>+[1]Anexos!N90</f>
        <v>-1863.9340999999924</v>
      </c>
      <c r="G38" s="79"/>
      <c r="H38" s="76"/>
    </row>
    <row r="39" spans="2:12" ht="13.2" x14ac:dyDescent="0.25">
      <c r="B39" s="7" t="s">
        <v>68</v>
      </c>
      <c r="C39" s="16"/>
      <c r="D39" s="16"/>
      <c r="E39" s="18"/>
      <c r="F39" s="80">
        <f>+[1]Anexos!N92-[1]Anexos!N93</f>
        <v>-115762.29309967633</v>
      </c>
      <c r="G39" s="79"/>
      <c r="H39" s="76"/>
      <c r="L39" s="86"/>
    </row>
    <row r="40" spans="2:12" ht="13.8" thickBot="1" x14ac:dyDescent="0.3">
      <c r="B40" s="88" t="s">
        <v>69</v>
      </c>
      <c r="C40" s="7"/>
      <c r="D40" s="7"/>
      <c r="E40" s="18"/>
      <c r="F40" s="89">
        <f>+F28+F32-F34-F38-F39</f>
        <v>90998.597199676369</v>
      </c>
      <c r="G40" s="76"/>
      <c r="H40" s="76"/>
    </row>
    <row r="41" spans="2:12" ht="13.8" thickTop="1" x14ac:dyDescent="0.25">
      <c r="B41" s="1"/>
      <c r="C41" s="1"/>
      <c r="D41" s="1"/>
      <c r="E41" s="36"/>
      <c r="F41" s="36"/>
      <c r="H41" s="76"/>
    </row>
    <row r="42" spans="2:12" ht="13.2" x14ac:dyDescent="0.25">
      <c r="B42" s="1"/>
      <c r="C42" s="1"/>
      <c r="D42" s="1"/>
      <c r="E42" s="36"/>
      <c r="F42" s="36"/>
      <c r="H42" s="76"/>
    </row>
    <row r="43" spans="2:12" ht="13.2" x14ac:dyDescent="0.25">
      <c r="B43" s="1"/>
      <c r="C43" s="1"/>
      <c r="D43" s="1"/>
      <c r="E43" s="36"/>
      <c r="F43" s="36"/>
      <c r="H43" s="76"/>
    </row>
    <row r="44" spans="2:12" ht="13.2" x14ac:dyDescent="0.25">
      <c r="B44" s="1"/>
      <c r="C44" s="1"/>
      <c r="D44" s="1"/>
      <c r="E44" s="36"/>
      <c r="F44" s="36"/>
      <c r="H44" s="76"/>
    </row>
    <row r="45" spans="2:12" ht="11.55" hidden="1" customHeight="1" x14ac:dyDescent="0.25">
      <c r="B45" s="90"/>
      <c r="H45" s="76"/>
    </row>
    <row r="46" spans="2:12" ht="13.05" hidden="1" customHeight="1" x14ac:dyDescent="0.25">
      <c r="B46" s="62" t="s">
        <v>70</v>
      </c>
      <c r="D46" s="92" t="s">
        <v>71</v>
      </c>
      <c r="E46" s="92"/>
      <c r="F46" s="92"/>
      <c r="G46" s="92"/>
      <c r="H46" s="76"/>
    </row>
    <row r="47" spans="2:12" ht="14.55" hidden="1" customHeight="1" x14ac:dyDescent="0.25">
      <c r="B47" s="62" t="s">
        <v>43</v>
      </c>
      <c r="D47" s="50" t="s">
        <v>44</v>
      </c>
      <c r="E47" s="50"/>
      <c r="F47" s="50"/>
      <c r="G47" s="50"/>
      <c r="H47" s="76"/>
    </row>
    <row r="48" spans="2:12" ht="11.55" hidden="1" customHeight="1" x14ac:dyDescent="0.25">
      <c r="H48" s="76"/>
    </row>
    <row r="49" spans="2:11" ht="11.55" hidden="1" customHeight="1" x14ac:dyDescent="0.25">
      <c r="H49" s="76"/>
    </row>
    <row r="50" spans="2:11" ht="11.55" hidden="1" customHeight="1" x14ac:dyDescent="0.25">
      <c r="B50" s="90"/>
      <c r="D50" s="90"/>
      <c r="E50" s="93"/>
      <c r="F50" s="93"/>
      <c r="H50" s="76" t="s">
        <v>72</v>
      </c>
    </row>
    <row r="51" spans="2:11" ht="13.05" hidden="1" customHeight="1" x14ac:dyDescent="0.25">
      <c r="B51" s="62" t="s">
        <v>73</v>
      </c>
      <c r="D51" s="94" t="s">
        <v>45</v>
      </c>
      <c r="E51" s="94"/>
      <c r="F51" s="94"/>
      <c r="H51" s="76" t="s">
        <v>71</v>
      </c>
      <c r="K51" s="1"/>
    </row>
    <row r="52" spans="2:11" ht="13.05" hidden="1" customHeight="1" x14ac:dyDescent="0.25">
      <c r="B52" s="62" t="s">
        <v>74</v>
      </c>
      <c r="D52" s="94" t="s">
        <v>46</v>
      </c>
      <c r="E52" s="94"/>
      <c r="F52" s="94"/>
      <c r="H52" s="76" t="s">
        <v>44</v>
      </c>
      <c r="K52" s="1"/>
    </row>
    <row r="53" spans="2:11" ht="11.55" hidden="1" customHeight="1" x14ac:dyDescent="0.25">
      <c r="H53" s="76"/>
    </row>
    <row r="54" spans="2:11" ht="11.55" hidden="1" customHeight="1" x14ac:dyDescent="0.25">
      <c r="H54" s="76"/>
    </row>
    <row r="55" spans="2:11" ht="13.05" hidden="1" customHeight="1" x14ac:dyDescent="0.25">
      <c r="B55" s="62" t="s">
        <v>75</v>
      </c>
      <c r="H55" s="76"/>
    </row>
    <row r="56" spans="2:11" ht="13.05" hidden="1" customHeight="1" x14ac:dyDescent="0.25">
      <c r="B56" s="62" t="s">
        <v>76</v>
      </c>
      <c r="H56" s="76"/>
    </row>
    <row r="57" spans="2:11" ht="11.55" hidden="1" customHeight="1" x14ac:dyDescent="0.25">
      <c r="H57" s="76"/>
    </row>
    <row r="58" spans="2:11" ht="11.55" hidden="1" customHeight="1" x14ac:dyDescent="0.25">
      <c r="B58" s="90"/>
      <c r="D58" s="90"/>
      <c r="E58" s="93"/>
      <c r="F58" s="93"/>
      <c r="H58" s="76" t="s">
        <v>72</v>
      </c>
    </row>
    <row r="59" spans="2:11" ht="13.05" hidden="1" customHeight="1" x14ac:dyDescent="0.25">
      <c r="B59" s="62" t="s">
        <v>77</v>
      </c>
      <c r="D59" s="94" t="s">
        <v>70</v>
      </c>
      <c r="E59" s="94"/>
      <c r="F59" s="94"/>
      <c r="H59" s="76" t="s">
        <v>71</v>
      </c>
    </row>
    <row r="60" spans="2:11" ht="13.05" hidden="1" customHeight="1" x14ac:dyDescent="0.25">
      <c r="B60" s="62" t="s">
        <v>78</v>
      </c>
      <c r="D60" s="94" t="s">
        <v>79</v>
      </c>
      <c r="E60" s="94"/>
      <c r="F60" s="94"/>
      <c r="H60" s="76" t="s">
        <v>44</v>
      </c>
    </row>
    <row r="61" spans="2:11" ht="13.2" x14ac:dyDescent="0.25">
      <c r="B61" s="62"/>
      <c r="D61" s="62"/>
      <c r="E61" s="62"/>
      <c r="F61" s="62"/>
      <c r="H61" s="76"/>
    </row>
    <row r="62" spans="2:11" ht="13.2" x14ac:dyDescent="0.25">
      <c r="B62" s="62"/>
      <c r="D62" s="62"/>
      <c r="E62" s="62"/>
      <c r="F62" s="62"/>
      <c r="H62" s="76"/>
    </row>
    <row r="63" spans="2:11" x14ac:dyDescent="0.25">
      <c r="H63" s="76"/>
    </row>
    <row r="64" spans="2:11" x14ac:dyDescent="0.25">
      <c r="H64" s="76"/>
    </row>
    <row r="65" spans="2:8" x14ac:dyDescent="0.25">
      <c r="H65" s="76"/>
    </row>
    <row r="66" spans="2:8" ht="13.2" x14ac:dyDescent="0.25">
      <c r="B66" s="62" t="s">
        <v>41</v>
      </c>
      <c r="C66" s="30"/>
      <c r="D66" s="1"/>
      <c r="E66" s="48" t="s">
        <v>80</v>
      </c>
      <c r="F66" s="48"/>
      <c r="H66" s="76"/>
    </row>
    <row r="67" spans="2:8" ht="13.2" x14ac:dyDescent="0.25">
      <c r="B67" s="62" t="s">
        <v>43</v>
      </c>
      <c r="C67" s="30"/>
      <c r="D67" s="1"/>
      <c r="E67" s="50" t="s">
        <v>44</v>
      </c>
      <c r="F67" s="50"/>
      <c r="H67" s="76"/>
    </row>
    <row r="68" spans="2:8" ht="13.2" x14ac:dyDescent="0.25">
      <c r="B68" s="1"/>
      <c r="C68" s="1"/>
      <c r="D68" s="2"/>
      <c r="E68" s="30"/>
      <c r="F68" s="36"/>
    </row>
    <row r="69" spans="2:8" ht="13.2" x14ac:dyDescent="0.25">
      <c r="B69" s="1"/>
      <c r="C69" s="1"/>
      <c r="D69" s="2"/>
      <c r="E69" s="30"/>
      <c r="F69" s="36"/>
    </row>
    <row r="70" spans="2:8" ht="13.2" x14ac:dyDescent="0.25">
      <c r="B70" s="1"/>
      <c r="C70" s="1"/>
      <c r="D70" s="2"/>
      <c r="E70" s="30"/>
      <c r="F70" s="36"/>
    </row>
    <row r="71" spans="2:8" ht="13.2" x14ac:dyDescent="0.25">
      <c r="B71" s="1"/>
      <c r="C71" s="1"/>
      <c r="D71" s="2"/>
      <c r="E71" s="30"/>
      <c r="F71" s="36"/>
    </row>
    <row r="72" spans="2:8" ht="13.2" x14ac:dyDescent="0.25">
      <c r="B72" s="1"/>
      <c r="C72" s="1"/>
      <c r="D72" s="2"/>
      <c r="E72" s="30"/>
      <c r="F72" s="36"/>
    </row>
    <row r="73" spans="2:8" ht="13.2" x14ac:dyDescent="0.25">
      <c r="B73" s="1"/>
      <c r="C73" s="1"/>
      <c r="D73" s="2"/>
      <c r="E73" s="30"/>
      <c r="F73" s="36"/>
    </row>
    <row r="74" spans="2:8" ht="13.2" x14ac:dyDescent="0.25">
      <c r="B74" s="1"/>
      <c r="C74" s="66"/>
      <c r="E74" s="30"/>
      <c r="F74" s="36"/>
    </row>
    <row r="75" spans="2:8" x14ac:dyDescent="0.25">
      <c r="B75" s="67" t="s">
        <v>45</v>
      </c>
      <c r="C75" s="67"/>
      <c r="D75" s="67"/>
      <c r="E75" s="67"/>
      <c r="F75" s="67"/>
    </row>
    <row r="76" spans="2:8" x14ac:dyDescent="0.25">
      <c r="B76" s="67" t="s">
        <v>46</v>
      </c>
      <c r="C76" s="67"/>
      <c r="D76" s="67"/>
      <c r="E76" s="67"/>
      <c r="F76" s="67"/>
    </row>
  </sheetData>
  <mergeCells count="13">
    <mergeCell ref="B76:F76"/>
    <mergeCell ref="D52:F52"/>
    <mergeCell ref="D59:F59"/>
    <mergeCell ref="D60:F60"/>
    <mergeCell ref="E66:F66"/>
    <mergeCell ref="E67:F67"/>
    <mergeCell ref="B75:F75"/>
    <mergeCell ref="B4:H4"/>
    <mergeCell ref="B5:F5"/>
    <mergeCell ref="B6:F6"/>
    <mergeCell ref="D46:G46"/>
    <mergeCell ref="D47:G47"/>
    <mergeCell ref="D51:F5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reporte</vt:lpstr>
      <vt:lpstr> ER</vt:lpstr>
      <vt:lpstr>' ER'!Área_de_impresión</vt:lpstr>
      <vt:lpstr>'BG reporte'!Área_de_impresión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PSQ Capital</dc:creator>
  <cp:lastModifiedBy>Contabilidad PSQ Capital</cp:lastModifiedBy>
  <dcterms:created xsi:type="dcterms:W3CDTF">2026-07-20T23:00:02Z</dcterms:created>
  <dcterms:modified xsi:type="dcterms:W3CDTF">2026-07-20T23:32:11Z</dcterms:modified>
</cp:coreProperties>
</file>