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6/"/>
    </mc:Choice>
  </mc:AlternateContent>
  <xr:revisionPtr revIDLastSave="0" documentId="8_{918C8623-3C12-4A83-924C-B0E31C8D1A5E}" xr6:coauthVersionLast="47" xr6:coauthVersionMax="47" xr10:uidLastSave="{00000000-0000-0000-0000-000000000000}"/>
  <bookViews>
    <workbookView xWindow="-110" yWindow="-110" windowWidth="19420" windowHeight="10300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" l="1"/>
  <c r="I63" i="2" s="1"/>
  <c r="I64" i="2" s="1"/>
  <c r="I18" i="2"/>
  <c r="I31" i="2" s="1"/>
  <c r="I30" i="2"/>
  <c r="I42" i="2"/>
  <c r="I51" i="2"/>
  <c r="I52" i="2"/>
  <c r="J11" i="1"/>
  <c r="J17" i="1" s="1"/>
  <c r="J21" i="1" s="1"/>
  <c r="J25" i="1" s="1"/>
  <c r="K24" i="1" l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K61" i="2"/>
  <c r="K63" i="2" s="1"/>
  <c r="K51" i="2"/>
  <c r="K42" i="2"/>
  <c r="K30" i="2"/>
  <c r="K18" i="2"/>
  <c r="K31" i="2" l="1"/>
  <c r="K52" i="2"/>
  <c r="K64" i="2" s="1"/>
  <c r="K66" i="2" s="1"/>
  <c r="K11" i="1"/>
  <c r="K21" i="1" l="1"/>
  <c r="K17" i="1"/>
  <c r="K25" i="1" l="1"/>
  <c r="J56" i="2" l="1"/>
  <c r="J29" i="2"/>
  <c r="J50" i="2"/>
  <c r="J49" i="2"/>
  <c r="J58" i="2"/>
  <c r="J27" i="2"/>
  <c r="J28" i="2"/>
  <c r="J17" i="2"/>
  <c r="J16" i="2"/>
  <c r="J26" i="2"/>
  <c r="J24" i="2"/>
  <c r="J41" i="2"/>
  <c r="J39" i="2" l="1"/>
  <c r="J57" i="2"/>
  <c r="J36" i="2"/>
  <c r="J55" i="2"/>
  <c r="J59" i="2"/>
  <c r="J14" i="2"/>
  <c r="J25" i="2"/>
  <c r="J15" i="2"/>
  <c r="J12" i="2"/>
  <c r="J13" i="2"/>
  <c r="J37" i="2"/>
  <c r="J38" i="2" l="1"/>
  <c r="J47" i="2"/>
  <c r="J46" i="2"/>
  <c r="J23" i="2"/>
  <c r="J40" i="2"/>
  <c r="J48" i="2"/>
  <c r="J22" i="2"/>
  <c r="J45" i="2" l="1"/>
  <c r="J51" i="2"/>
  <c r="J21" i="2"/>
  <c r="J30" i="2"/>
  <c r="J35" i="2"/>
  <c r="J11" i="2"/>
  <c r="J60" i="2"/>
  <c r="J35" i="1" l="1"/>
  <c r="J62" i="2"/>
  <c r="J31" i="2"/>
  <c r="J18" i="2"/>
  <c r="J42" i="2"/>
  <c r="J52" i="2" l="1"/>
  <c r="J61" i="2" l="1"/>
  <c r="J63" i="2" l="1"/>
  <c r="I66" i="2" l="1"/>
  <c r="J64" i="2"/>
</calcChain>
</file>

<file path=xl/sharedStrings.xml><?xml version="1.0" encoding="utf-8"?>
<sst xmlns="http://schemas.openxmlformats.org/spreadsheetml/2006/main" count="95" uniqueCount="75">
  <si>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</si>
  <si>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</si>
  <si>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</si>
  <si>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</si>
  <si>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</si>
  <si>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</si>
  <si>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</si>
  <si>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</si>
  <si>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</si>
  <si>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</si>
  <si>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</si>
  <si>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</si>
  <si>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</si>
  <si>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</si>
  <si>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</si>
  <si>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</si>
  <si>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</si>
  <si>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</si>
  <si>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</si>
  <si>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</si>
  <si>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</si>
  <si>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</si>
  <si>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</si>
  <si>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</si>
  <si>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</si>
  <si>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</si>
  <si>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</si>
  <si>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</si>
  <si>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</si>
  <si>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</si>
  <si>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</si>
  <si>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</si>
  <si>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</si>
  <si>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</si>
  <si>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</si>
  <si>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</si>
  <si>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</si>
  <si>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</si>
  <si>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</si>
  <si>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</si>
  <si>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</si>
  <si>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</si>
  <si>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</si>
  <si>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</si>
  <si>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</si>
  <si>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</si>
  <si>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</si>
  <si>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</si>
  <si>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</si>
  <si>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</si>
  <si>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</si>
  <si>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</si>
  <si>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</si>
  <si>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</si>
  <si>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</si>
  <si>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</si>
  <si>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</si>
  <si>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</si>
  <si>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</si>
  <si>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</si>
  <si>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</si>
  <si>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</si>
  <si>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</si>
  <si>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</si>
  <si>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</si>
  <si>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</si>
  <si>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</si>
  <si>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</si>
  <si>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>Noviembre</t>
  </si>
  <si>
    <t xml:space="preserve">Cuentas por cobrar Empresas Relacionadas a LP </t>
  </si>
  <si>
    <t>Resultado del Periodo</t>
  </si>
  <si>
    <t>Otros Gastos</t>
  </si>
  <si>
    <t>Junio</t>
  </si>
  <si>
    <t>Al 30 de junio de 2026</t>
  </si>
  <si>
    <t>Por el perido de seis meses comprendido entre el 1 de enero al 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</si>
</sst>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  <xf numFmtId="167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2</xdr:row>
      <xdr:rowOff>159384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L74"/>
  <sheetViews>
    <sheetView showGridLines="0" tabSelected="1" topLeftCell="A7" workbookViewId="0">
      <selection activeCell="I13" sqref="I13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  <col min="12" max="12" width="12.1796875" bestFit="1" customWidth="1"/>
    <col min="14" max="14" width="11.17968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23</v>
      </c>
    </row>
    <row r="4" spans="1:12" x14ac:dyDescent="0.35">
      <c r="G4" t="s">
        <v>73</v>
      </c>
    </row>
    <row r="5" spans="1:12" x14ac:dyDescent="0.35">
      <c r="G5" s="2" t="s">
        <v>3</v>
      </c>
    </row>
    <row r="6" spans="1:12" ht="13.75" customHeight="1" x14ac:dyDescent="0.35">
      <c r="G6" s="2"/>
    </row>
    <row r="7" spans="1:12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2026</v>
      </c>
      <c r="K7" s="5">
        <v>2024</v>
      </c>
    </row>
    <row r="8" spans="1:12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2" x14ac:dyDescent="0.35">
      <c r="A9" s="24" t="s">
        <v>24</v>
      </c>
      <c r="B9" s="1"/>
      <c r="C9" s="1"/>
      <c r="D9" s="1"/>
      <c r="E9" s="1"/>
      <c r="F9" s="1"/>
      <c r="G9" s="1"/>
      <c r="H9" s="1"/>
      <c r="I9" s="3" t="s">
        <v>72</v>
      </c>
      <c r="K9" s="3" t="s">
        <v>68</v>
      </c>
    </row>
    <row r="10" spans="1:12" x14ac:dyDescent="0.35">
      <c r="A10" s="1" t="s">
        <v>25</v>
      </c>
      <c r="B10" s="1"/>
      <c r="C10" s="1"/>
      <c r="D10" s="1"/>
      <c r="E10" s="1"/>
      <c r="F10" s="1"/>
      <c r="G10" s="1"/>
      <c r="H10" s="1"/>
      <c r="I10" s="1"/>
      <c r="K10" s="25"/>
    </row>
    <row r="11" spans="1:12" x14ac:dyDescent="0.35">
      <c r="A11" s="1"/>
      <c r="B11" s="1" t="s">
        <v>26</v>
      </c>
      <c r="C11" s="1"/>
      <c r="D11" s="1"/>
      <c r="E11" s="1"/>
      <c r="F11" s="1"/>
      <c r="G11" s="1"/>
      <c r="H11" s="26"/>
      <c r="I11" s="27">
        <v>22034775</v>
      </c>
      <c r="J11" s="12">
        <f>+K11-I11</f>
        <v>-1907289</v>
      </c>
      <c r="K11" s="27">
        <v>20127486</v>
      </c>
    </row>
    <row r="12" spans="1:12" x14ac:dyDescent="0.35">
      <c r="A12" s="1"/>
      <c r="B12" s="1" t="s">
        <v>27</v>
      </c>
      <c r="C12" s="1"/>
      <c r="D12" s="1"/>
      <c r="E12" s="1"/>
      <c r="F12" s="1"/>
      <c r="G12" s="1"/>
      <c r="H12" s="26"/>
      <c r="I12" s="28">
        <v>14742753</v>
      </c>
      <c r="J12" s="12">
        <f t="shared" ref="J12:J18" si="0">+K12-I12</f>
        <v>-775845</v>
      </c>
      <c r="K12" s="28">
        <v>13966908</v>
      </c>
    </row>
    <row r="13" spans="1:12" x14ac:dyDescent="0.35">
      <c r="A13" s="1"/>
      <c r="B13" s="1" t="s">
        <v>28</v>
      </c>
      <c r="C13" s="1"/>
      <c r="D13" s="1"/>
      <c r="E13" s="1"/>
      <c r="F13" s="1"/>
      <c r="G13" s="1"/>
      <c r="H13" s="26"/>
      <c r="I13" s="29">
        <v>82820823</v>
      </c>
      <c r="J13" s="12">
        <f t="shared" si="0"/>
        <v>28966342</v>
      </c>
      <c r="K13" s="29">
        <v>111787165</v>
      </c>
    </row>
    <row r="14" spans="1:12" x14ac:dyDescent="0.35">
      <c r="A14" s="1"/>
      <c r="B14" s="1" t="s">
        <v>29</v>
      </c>
      <c r="C14" s="1"/>
      <c r="D14" s="1"/>
      <c r="E14" s="1"/>
      <c r="F14" s="1"/>
      <c r="G14" s="1"/>
      <c r="H14" s="26"/>
      <c r="I14" s="29">
        <v>212843614</v>
      </c>
      <c r="J14" s="12">
        <f t="shared" si="0"/>
        <v>-34843583</v>
      </c>
      <c r="K14" s="29">
        <v>178000031</v>
      </c>
      <c r="L14" s="41"/>
    </row>
    <row r="15" spans="1:12" x14ac:dyDescent="0.35">
      <c r="A15" s="1"/>
      <c r="B15" s="1" t="s">
        <v>30</v>
      </c>
      <c r="C15" s="1"/>
      <c r="D15" s="1"/>
      <c r="E15" s="1"/>
      <c r="F15" s="1"/>
      <c r="G15" s="1"/>
      <c r="H15" s="26"/>
      <c r="I15" s="28">
        <v>64369863</v>
      </c>
      <c r="J15" s="12">
        <f t="shared" si="0"/>
        <v>34068994.819999993</v>
      </c>
      <c r="K15" s="28">
        <v>98438857.819999993</v>
      </c>
    </row>
    <row r="16" spans="1:12" x14ac:dyDescent="0.35">
      <c r="A16" s="1"/>
      <c r="B16" s="1" t="s">
        <v>31</v>
      </c>
      <c r="C16" s="1"/>
      <c r="D16" s="1"/>
      <c r="E16" s="1"/>
      <c r="F16" s="1"/>
      <c r="G16" s="1"/>
      <c r="H16" s="26"/>
      <c r="I16" s="28">
        <v>2310021</v>
      </c>
      <c r="J16" s="12">
        <f t="shared" si="0"/>
        <v>1047827</v>
      </c>
      <c r="K16" s="28">
        <v>3357848</v>
      </c>
    </row>
    <row r="17" spans="1:11" x14ac:dyDescent="0.35">
      <c r="A17" s="1"/>
      <c r="B17" s="1" t="s">
        <v>32</v>
      </c>
      <c r="C17" s="1"/>
      <c r="D17" s="1"/>
      <c r="E17" s="1"/>
      <c r="F17" s="1"/>
      <c r="G17" s="1"/>
      <c r="H17" s="26"/>
      <c r="I17" s="18">
        <v>245559</v>
      </c>
      <c r="J17" s="12">
        <f t="shared" si="0"/>
        <v>4190416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33</v>
      </c>
      <c r="G18" s="1"/>
      <c r="H18" s="26"/>
      <c r="I18" s="28">
        <f>SUM(I11:I17)</f>
        <v>399367408</v>
      </c>
      <c r="J18" s="12">
        <f t="shared" si="0"/>
        <v>30746862.819999993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34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35</v>
      </c>
      <c r="C21" s="1"/>
      <c r="D21" s="1"/>
      <c r="E21" s="1"/>
      <c r="F21" s="1"/>
      <c r="G21" s="1"/>
      <c r="H21" s="26"/>
      <c r="I21" s="27">
        <v>12119140</v>
      </c>
      <c r="J21" s="12">
        <f t="shared" ref="J21:J31" si="1">+K21-I21</f>
        <v>-11195140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132077264</v>
      </c>
      <c r="J22" s="12">
        <f t="shared" si="1"/>
        <v>-15221000</v>
      </c>
      <c r="K22" s="27">
        <v>116856264</v>
      </c>
    </row>
    <row r="23" spans="1:11" x14ac:dyDescent="0.35">
      <c r="A23" s="1"/>
      <c r="B23" s="1" t="s">
        <v>27</v>
      </c>
      <c r="C23" s="1"/>
      <c r="D23" s="1"/>
      <c r="E23" s="1"/>
      <c r="F23" s="1"/>
      <c r="G23" s="1"/>
      <c r="H23" s="26"/>
      <c r="I23" s="28">
        <v>25742705</v>
      </c>
      <c r="J23" s="12">
        <f t="shared" si="1"/>
        <v>6566521</v>
      </c>
      <c r="K23" s="28">
        <v>32309226</v>
      </c>
    </row>
    <row r="24" spans="1:11" x14ac:dyDescent="0.35">
      <c r="A24" s="1"/>
      <c r="B24" s="1" t="s">
        <v>36</v>
      </c>
      <c r="C24" s="1"/>
      <c r="D24" s="1"/>
      <c r="E24" s="1"/>
      <c r="F24" s="1"/>
      <c r="G24" s="1"/>
      <c r="H24" s="26"/>
      <c r="I24" s="28">
        <v>12431218</v>
      </c>
      <c r="J24" s="12">
        <f t="shared" si="1"/>
        <v>-5329007</v>
      </c>
      <c r="K24" s="28">
        <v>7102211</v>
      </c>
    </row>
    <row r="25" spans="1:11" x14ac:dyDescent="0.35">
      <c r="A25" s="1"/>
      <c r="B25" s="1" t="s">
        <v>37</v>
      </c>
      <c r="C25" s="1"/>
      <c r="D25" s="1"/>
      <c r="E25" s="1"/>
      <c r="F25" s="1"/>
      <c r="G25" s="1"/>
      <c r="H25" s="26"/>
      <c r="I25" s="28">
        <v>181394423</v>
      </c>
      <c r="J25" s="12">
        <f t="shared" si="1"/>
        <v>3026526</v>
      </c>
      <c r="K25" s="28">
        <v>184420949</v>
      </c>
    </row>
    <row r="26" spans="1:11" x14ac:dyDescent="0.35">
      <c r="A26" s="1"/>
      <c r="B26" s="1" t="s">
        <v>38</v>
      </c>
      <c r="C26" s="1"/>
      <c r="D26" s="1"/>
      <c r="E26" s="1"/>
      <c r="F26" s="1"/>
      <c r="G26" s="1"/>
      <c r="H26" s="26"/>
      <c r="I26" s="28">
        <v>10957048</v>
      </c>
      <c r="J26" s="12">
        <f t="shared" si="1"/>
        <v>7472743</v>
      </c>
      <c r="K26" s="28">
        <v>18429791</v>
      </c>
    </row>
    <row r="27" spans="1:11" x14ac:dyDescent="0.35">
      <c r="A27" s="1"/>
      <c r="B27" s="1" t="s">
        <v>39</v>
      </c>
      <c r="C27" s="1"/>
      <c r="D27" s="1"/>
      <c r="E27" s="1"/>
      <c r="F27" s="1"/>
      <c r="G27" s="1"/>
      <c r="H27" s="26"/>
      <c r="I27" s="28">
        <v>36063478</v>
      </c>
      <c r="J27" s="12">
        <f t="shared" si="1"/>
        <v>1978970</v>
      </c>
      <c r="K27" s="28">
        <v>38042448</v>
      </c>
    </row>
    <row r="28" spans="1:11" x14ac:dyDescent="0.35">
      <c r="A28" s="1"/>
      <c r="B28" s="1" t="s">
        <v>40</v>
      </c>
      <c r="C28" s="1"/>
      <c r="D28" s="1"/>
      <c r="E28" s="1"/>
      <c r="F28" s="1"/>
      <c r="G28" s="1"/>
      <c r="H28" s="26"/>
      <c r="I28" s="28">
        <v>938701</v>
      </c>
      <c r="J28" s="12">
        <f t="shared" si="1"/>
        <v>-715227</v>
      </c>
      <c r="K28" s="28">
        <v>223474</v>
      </c>
    </row>
    <row r="29" spans="1:11" x14ac:dyDescent="0.35">
      <c r="A29" s="1"/>
      <c r="B29" s="1" t="s">
        <v>41</v>
      </c>
      <c r="C29" s="1"/>
      <c r="D29" s="1"/>
      <c r="E29" s="1"/>
      <c r="F29" s="1"/>
      <c r="G29" s="1"/>
      <c r="H29" s="26"/>
      <c r="I29" s="30">
        <v>2309225</v>
      </c>
      <c r="J29" s="12">
        <f t="shared" si="1"/>
        <v>-1506259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42</v>
      </c>
      <c r="G30" s="1"/>
      <c r="H30" s="26"/>
      <c r="I30" s="18">
        <f>SUM(I21:I29)</f>
        <v>414033202</v>
      </c>
      <c r="J30" s="12">
        <f t="shared" si="1"/>
        <v>-14921873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43</v>
      </c>
      <c r="G31" s="24"/>
      <c r="H31" s="31"/>
      <c r="I31" s="32">
        <f>+I18+I30</f>
        <v>813400610</v>
      </c>
      <c r="J31" s="12">
        <f t="shared" si="1"/>
        <v>15824989.819999933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44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45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46</v>
      </c>
      <c r="C35" s="1"/>
      <c r="D35" s="1"/>
      <c r="E35" s="1"/>
      <c r="F35" s="1"/>
      <c r="G35" s="1"/>
      <c r="H35" s="26"/>
      <c r="I35" s="27">
        <v>87348598</v>
      </c>
      <c r="J35" s="12">
        <f t="shared" ref="J35:J42" si="2">+K35-I35</f>
        <v>9378379</v>
      </c>
      <c r="K35" s="27">
        <v>96726977</v>
      </c>
    </row>
    <row r="36" spans="1:11" x14ac:dyDescent="0.35">
      <c r="A36" s="1"/>
      <c r="B36" s="1" t="s">
        <v>47</v>
      </c>
      <c r="C36" s="1"/>
      <c r="D36" s="1"/>
      <c r="E36" s="1"/>
      <c r="F36" s="1"/>
      <c r="G36" s="1"/>
      <c r="H36" s="26"/>
      <c r="I36" s="28">
        <v>4140956</v>
      </c>
      <c r="J36" s="12">
        <f t="shared" si="2"/>
        <v>2147638</v>
      </c>
      <c r="K36" s="28">
        <v>6288594</v>
      </c>
    </row>
    <row r="37" spans="1:11" x14ac:dyDescent="0.35">
      <c r="A37" s="1"/>
      <c r="B37" s="1" t="s">
        <v>48</v>
      </c>
      <c r="C37" s="1"/>
      <c r="D37" s="1"/>
      <c r="E37" s="1"/>
      <c r="F37" s="1"/>
      <c r="G37" s="1"/>
      <c r="H37" s="26"/>
      <c r="I37" s="28">
        <v>48295152</v>
      </c>
      <c r="J37" s="12">
        <f t="shared" si="2"/>
        <v>-34414222</v>
      </c>
      <c r="K37" s="28">
        <v>13880930</v>
      </c>
    </row>
    <row r="38" spans="1:11" x14ac:dyDescent="0.35">
      <c r="A38" s="1"/>
      <c r="B38" s="1" t="s">
        <v>49</v>
      </c>
      <c r="D38" s="1"/>
      <c r="E38" s="1"/>
      <c r="F38" s="1"/>
      <c r="G38" s="1"/>
      <c r="H38" s="26"/>
      <c r="I38" s="28">
        <v>43321753</v>
      </c>
      <c r="J38" s="12">
        <f t="shared" si="2"/>
        <v>-22814235</v>
      </c>
      <c r="K38" s="28">
        <v>20507518</v>
      </c>
    </row>
    <row r="39" spans="1:11" x14ac:dyDescent="0.35">
      <c r="A39" s="1"/>
      <c r="B39" s="1" t="s">
        <v>50</v>
      </c>
      <c r="C39" s="1"/>
      <c r="D39" s="1"/>
      <c r="E39" s="1"/>
      <c r="F39" s="1"/>
      <c r="G39" s="1"/>
      <c r="H39" s="26"/>
      <c r="I39" s="28">
        <v>183299966</v>
      </c>
      <c r="J39" s="12">
        <f t="shared" si="2"/>
        <v>30784656</v>
      </c>
      <c r="K39" s="28">
        <v>214084622</v>
      </c>
    </row>
    <row r="40" spans="1:11" x14ac:dyDescent="0.35">
      <c r="A40" s="1"/>
      <c r="B40" s="1" t="s">
        <v>51</v>
      </c>
      <c r="C40" s="1"/>
      <c r="D40" s="1"/>
      <c r="E40" s="1"/>
      <c r="F40" s="1"/>
      <c r="G40" s="1"/>
      <c r="H40" s="26"/>
      <c r="I40" s="28">
        <v>3571052</v>
      </c>
      <c r="J40" s="12">
        <f t="shared" si="2"/>
        <v>2868317</v>
      </c>
      <c r="K40" s="28">
        <v>6439369</v>
      </c>
    </row>
    <row r="41" spans="1:11" x14ac:dyDescent="0.35">
      <c r="A41" s="1"/>
      <c r="B41" s="1" t="s">
        <v>32</v>
      </c>
      <c r="C41" s="1"/>
      <c r="D41" s="1"/>
      <c r="E41" s="1"/>
      <c r="F41" s="1"/>
      <c r="G41" s="1"/>
      <c r="H41" s="26"/>
      <c r="I41" s="18">
        <v>4210736</v>
      </c>
      <c r="J41" s="12">
        <f t="shared" si="2"/>
        <v>-2763784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52</v>
      </c>
      <c r="G42" s="1"/>
      <c r="H42" s="26"/>
      <c r="I42" s="18">
        <f>SUM(I35:I41)</f>
        <v>374188213</v>
      </c>
      <c r="J42" s="12">
        <f t="shared" si="2"/>
        <v>-14813251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53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54</v>
      </c>
      <c r="C45" s="1"/>
      <c r="D45" s="1"/>
      <c r="E45" s="1"/>
      <c r="F45" s="1"/>
      <c r="G45" s="1"/>
      <c r="H45" s="26"/>
      <c r="I45" s="27">
        <v>98596752</v>
      </c>
      <c r="J45" s="12">
        <f t="shared" ref="J45:J52" si="3">+K45-I45</f>
        <v>3024531</v>
      </c>
      <c r="K45" s="27">
        <v>101621283</v>
      </c>
    </row>
    <row r="46" spans="1:11" x14ac:dyDescent="0.35">
      <c r="A46" s="1"/>
      <c r="B46" s="1" t="s">
        <v>47</v>
      </c>
      <c r="C46" s="1"/>
      <c r="D46" s="1"/>
      <c r="E46" s="1"/>
      <c r="F46" s="1"/>
      <c r="G46" s="1"/>
      <c r="H46" s="26"/>
      <c r="I46" s="28">
        <v>29910680</v>
      </c>
      <c r="J46" s="12">
        <f t="shared" si="3"/>
        <v>5426292</v>
      </c>
      <c r="K46" s="28">
        <v>35336972</v>
      </c>
    </row>
    <row r="47" spans="1:11" x14ac:dyDescent="0.35">
      <c r="A47" s="1"/>
      <c r="B47" s="1" t="s">
        <v>48</v>
      </c>
      <c r="C47" s="1"/>
      <c r="D47" s="1"/>
      <c r="E47" s="1"/>
      <c r="F47" s="1"/>
      <c r="G47" s="1"/>
      <c r="H47" s="26"/>
      <c r="I47" s="28">
        <v>53340331</v>
      </c>
      <c r="J47" s="12">
        <f t="shared" si="3"/>
        <v>14972880</v>
      </c>
      <c r="K47" s="28">
        <v>68313211</v>
      </c>
    </row>
    <row r="48" spans="1:11" x14ac:dyDescent="0.35">
      <c r="A48" s="1"/>
      <c r="B48" s="1" t="s">
        <v>49</v>
      </c>
      <c r="C48" s="1"/>
      <c r="D48" s="1"/>
      <c r="E48" s="1"/>
      <c r="F48" s="1"/>
      <c r="G48" s="1"/>
      <c r="H48" s="26"/>
      <c r="I48" s="28">
        <v>928245</v>
      </c>
      <c r="J48" s="12">
        <f t="shared" si="3"/>
        <v>15672189</v>
      </c>
      <c r="K48" s="28">
        <v>16600434</v>
      </c>
    </row>
    <row r="49" spans="1:12" x14ac:dyDescent="0.35">
      <c r="A49" s="1"/>
      <c r="B49" s="1" t="s">
        <v>55</v>
      </c>
      <c r="C49" s="1"/>
      <c r="D49" s="1"/>
      <c r="E49" s="1"/>
      <c r="F49" s="1"/>
      <c r="G49" s="1"/>
      <c r="H49" s="26"/>
      <c r="I49" s="28">
        <v>17281369</v>
      </c>
      <c r="J49" s="12">
        <f t="shared" si="3"/>
        <v>1058232</v>
      </c>
      <c r="K49" s="28">
        <v>18339601</v>
      </c>
    </row>
    <row r="50" spans="1:12" x14ac:dyDescent="0.35">
      <c r="A50" s="1"/>
      <c r="B50" s="1" t="s">
        <v>40</v>
      </c>
      <c r="C50" s="1"/>
      <c r="D50" s="1"/>
      <c r="E50" s="1"/>
      <c r="F50" s="1"/>
      <c r="G50" s="1"/>
      <c r="H50" s="26"/>
      <c r="I50" s="30">
        <v>3321011</v>
      </c>
      <c r="J50" s="12">
        <f t="shared" si="3"/>
        <v>-1294594</v>
      </c>
      <c r="K50" s="30">
        <v>2026417</v>
      </c>
    </row>
    <row r="51" spans="1:12" x14ac:dyDescent="0.35">
      <c r="A51" s="1"/>
      <c r="B51" s="1"/>
      <c r="C51" s="1"/>
      <c r="D51" s="1"/>
      <c r="E51" s="1"/>
      <c r="F51" s="1" t="s">
        <v>56</v>
      </c>
      <c r="G51" s="1"/>
      <c r="H51" s="26"/>
      <c r="I51" s="18">
        <f>SUM(I45:I50)</f>
        <v>203378388</v>
      </c>
      <c r="J51" s="12">
        <f t="shared" si="3"/>
        <v>38859530</v>
      </c>
      <c r="K51" s="18">
        <f>SUM(K45:K50)</f>
        <v>242237918</v>
      </c>
    </row>
    <row r="52" spans="1:12" x14ac:dyDescent="0.35">
      <c r="A52" s="1"/>
      <c r="B52" s="1"/>
      <c r="C52" s="1"/>
      <c r="D52" s="1"/>
      <c r="E52" s="1"/>
      <c r="F52" s="1" t="s">
        <v>57</v>
      </c>
      <c r="G52" s="1"/>
      <c r="H52" s="26"/>
      <c r="I52" s="18">
        <f>+I42+I51</f>
        <v>577566601</v>
      </c>
      <c r="J52" s="12">
        <f t="shared" si="3"/>
        <v>24046279</v>
      </c>
      <c r="K52" s="18">
        <f>+K42+K51</f>
        <v>601612880</v>
      </c>
    </row>
    <row r="53" spans="1:12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2" x14ac:dyDescent="0.35">
      <c r="A54" s="1" t="s">
        <v>58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2" x14ac:dyDescent="0.35">
      <c r="A55" s="1"/>
      <c r="B55" s="1" t="s">
        <v>59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2" x14ac:dyDescent="0.35">
      <c r="A56" s="1"/>
      <c r="B56" s="1" t="s">
        <v>60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2" x14ac:dyDescent="0.35">
      <c r="A57" s="1"/>
      <c r="B57" s="1" t="s">
        <v>17</v>
      </c>
      <c r="C57" s="1"/>
      <c r="D57" s="1"/>
      <c r="E57" s="1"/>
      <c r="F57" s="1"/>
      <c r="G57" s="1"/>
      <c r="H57" s="1"/>
      <c r="I57" s="28">
        <v>6591869</v>
      </c>
      <c r="J57" s="12">
        <f t="shared" si="4"/>
        <v>-1050962</v>
      </c>
      <c r="K57" s="28">
        <v>5540907</v>
      </c>
    </row>
    <row r="58" spans="1:12" x14ac:dyDescent="0.35">
      <c r="A58" s="1"/>
      <c r="B58" s="1" t="s">
        <v>61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2" x14ac:dyDescent="0.35">
      <c r="A59" s="1"/>
      <c r="B59" s="1" t="s">
        <v>62</v>
      </c>
      <c r="C59" s="1"/>
      <c r="D59" s="1"/>
      <c r="E59" s="1"/>
      <c r="F59" s="1"/>
      <c r="G59" s="1"/>
      <c r="H59" s="1"/>
      <c r="I59" s="28">
        <v>13422358</v>
      </c>
      <c r="J59" s="12">
        <f t="shared" si="4"/>
        <v>-8223839</v>
      </c>
      <c r="K59" s="28">
        <v>5198519</v>
      </c>
    </row>
    <row r="60" spans="1:12" x14ac:dyDescent="0.35">
      <c r="A60" s="1"/>
      <c r="B60" s="1" t="s">
        <v>63</v>
      </c>
      <c r="C60" s="1"/>
      <c r="D60" s="1"/>
      <c r="E60" s="1"/>
      <c r="F60" s="1"/>
      <c r="G60" s="1"/>
      <c r="H60" s="1"/>
      <c r="I60" s="28">
        <v>-19668841</v>
      </c>
      <c r="J60" s="12">
        <f t="shared" si="4"/>
        <v>11879769</v>
      </c>
      <c r="K60" s="28">
        <v>-7789072</v>
      </c>
    </row>
    <row r="61" spans="1:12" x14ac:dyDescent="0.35">
      <c r="A61" s="1"/>
      <c r="B61" s="1" t="s">
        <v>64</v>
      </c>
      <c r="C61" s="1"/>
      <c r="D61" s="1"/>
      <c r="E61" s="1"/>
      <c r="F61" s="1"/>
      <c r="G61" s="1"/>
      <c r="H61" s="1"/>
      <c r="I61" s="28">
        <v>50104132</v>
      </c>
      <c r="J61" s="12">
        <f t="shared" si="4"/>
        <v>-4673074.9999999925</v>
      </c>
      <c r="K61" s="28">
        <f>48940757.82-3509700.81999999</f>
        <v>45431057.000000007</v>
      </c>
    </row>
    <row r="62" spans="1:12" x14ac:dyDescent="0.35">
      <c r="A62" s="1"/>
      <c r="B62" s="1" t="s">
        <v>65</v>
      </c>
      <c r="C62" s="1"/>
      <c r="D62" s="1"/>
      <c r="E62" s="1"/>
      <c r="F62" s="1"/>
      <c r="G62" s="1"/>
      <c r="H62" s="1"/>
      <c r="I62" s="30">
        <f>+'ER BVEV'!J25</f>
        <v>9664883</v>
      </c>
      <c r="J62" s="12">
        <f t="shared" si="4"/>
        <v>-6155182.1800000072</v>
      </c>
      <c r="K62" s="30">
        <v>3509700.8199999928</v>
      </c>
      <c r="L62" s="41"/>
    </row>
    <row r="63" spans="1:12" x14ac:dyDescent="0.35">
      <c r="A63" s="1"/>
      <c r="B63" s="1"/>
      <c r="C63" s="1"/>
      <c r="D63" s="1"/>
      <c r="E63" s="1"/>
      <c r="F63" s="1" t="s">
        <v>66</v>
      </c>
      <c r="G63" s="1"/>
      <c r="H63" s="1"/>
      <c r="I63" s="36">
        <f>SUM(I55:I62)</f>
        <v>235834009</v>
      </c>
      <c r="J63" s="12">
        <f t="shared" si="4"/>
        <v>-8221289.1800000072</v>
      </c>
      <c r="K63" s="36">
        <f>SUM(K55:K62)</f>
        <v>227612719.81999999</v>
      </c>
    </row>
    <row r="64" spans="1:12" x14ac:dyDescent="0.35">
      <c r="A64" s="1"/>
      <c r="B64" s="1"/>
      <c r="C64" s="1"/>
      <c r="D64" s="1"/>
      <c r="E64" s="1"/>
      <c r="F64" s="1" t="s">
        <v>67</v>
      </c>
      <c r="G64" s="1"/>
      <c r="H64" s="1"/>
      <c r="I64" s="32">
        <f>+I52+I63</f>
        <v>813400610</v>
      </c>
      <c r="J64" s="12">
        <f t="shared" si="4"/>
        <v>15824989.819999933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19</v>
      </c>
      <c r="I68" t="s">
        <v>20</v>
      </c>
      <c r="K68" t="s">
        <v>20</v>
      </c>
    </row>
    <row r="69" spans="7:11" x14ac:dyDescent="0.35">
      <c r="G69" t="s">
        <v>21</v>
      </c>
      <c r="I69" t="s">
        <v>22</v>
      </c>
      <c r="K69" t="s">
        <v>22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50:J64 J11:J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opLeftCell="A6" zoomScale="80" zoomScaleNormal="80" workbookViewId="0">
      <selection activeCell="J25" sqref="J25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74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2026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72</v>
      </c>
      <c r="L8" s="5" t="s">
        <v>68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222348752</v>
      </c>
      <c r="K9" s="12">
        <f>+J9-L9</f>
        <v>-228085983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-154284660</v>
      </c>
      <c r="K10" s="12">
        <f>+J10-L10</f>
        <v>199017612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68064092</v>
      </c>
      <c r="K11" s="12">
        <f>+J11-L11</f>
        <v>-29068371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-10500264</v>
      </c>
      <c r="K13" s="12">
        <f t="shared" ref="K13:K25" si="0">+J13-L13</f>
        <v>13952186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-4143172</v>
      </c>
      <c r="K14" s="12">
        <f t="shared" si="0"/>
        <v>1777594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-11636266</v>
      </c>
      <c r="K15" s="12">
        <f t="shared" si="0"/>
        <v>12954232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-5393447</v>
      </c>
      <c r="K16" s="12">
        <f t="shared" si="0"/>
        <v>933981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+J11+J13+J14+J15+J16</f>
        <v>36390943</v>
      </c>
      <c r="K17" s="12">
        <f t="shared" si="0"/>
        <v>549622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3414278</v>
      </c>
      <c r="K18" s="12">
        <f t="shared" si="0"/>
        <v>-8855400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-24377424</v>
      </c>
      <c r="K19" s="12">
        <f t="shared" si="0"/>
        <v>14128896</v>
      </c>
      <c r="L19" s="14">
        <v>-38506320</v>
      </c>
    </row>
    <row r="20" spans="1:14" x14ac:dyDescent="0.35">
      <c r="A20" s="9" t="s">
        <v>71</v>
      </c>
      <c r="B20" s="9"/>
      <c r="C20" s="9"/>
      <c r="D20" s="9"/>
      <c r="E20" s="9"/>
      <c r="F20" s="9"/>
      <c r="G20" s="9"/>
      <c r="H20" s="10"/>
      <c r="I20" s="10"/>
      <c r="J20" s="18">
        <v>73466</v>
      </c>
      <c r="K20" s="12">
        <f t="shared" si="0"/>
        <v>1708822</v>
      </c>
      <c r="L20" s="18">
        <v>-1635356</v>
      </c>
    </row>
    <row r="21" spans="1:14" x14ac:dyDescent="0.35">
      <c r="A21" s="4" t="s">
        <v>15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15501263</v>
      </c>
      <c r="K21" s="12">
        <f t="shared" si="0"/>
        <v>7531940</v>
      </c>
      <c r="L21" s="14">
        <f>SUM(L17:L20)</f>
        <v>7969323</v>
      </c>
    </row>
    <row r="22" spans="1:14" hidden="1" x14ac:dyDescent="0.35">
      <c r="A22" s="9" t="s">
        <v>16</v>
      </c>
      <c r="B22" s="9"/>
      <c r="C22" s="9"/>
      <c r="D22" s="9"/>
      <c r="E22" s="9"/>
      <c r="F22" s="9"/>
      <c r="G22" s="9"/>
      <c r="H22" s="10"/>
      <c r="I22" s="10"/>
      <c r="J22" s="14">
        <v>0</v>
      </c>
      <c r="K22" s="12">
        <f t="shared" si="0"/>
        <v>0</v>
      </c>
      <c r="L22" s="14"/>
    </row>
    <row r="23" spans="1:14" hidden="1" x14ac:dyDescent="0.35">
      <c r="A23" s="9" t="s">
        <v>17</v>
      </c>
      <c r="B23" s="9"/>
      <c r="C23" s="9"/>
      <c r="D23" s="9"/>
      <c r="E23" s="9"/>
      <c r="F23" s="9"/>
      <c r="G23" s="9"/>
      <c r="H23" s="10"/>
      <c r="I23" s="10"/>
      <c r="J23" s="14">
        <v>0</v>
      </c>
      <c r="K23" s="12">
        <f t="shared" si="0"/>
        <v>0</v>
      </c>
      <c r="L23" s="14"/>
    </row>
    <row r="24" spans="1:14" x14ac:dyDescent="0.35">
      <c r="A24" s="9" t="s">
        <v>18</v>
      </c>
      <c r="B24" s="9"/>
      <c r="C24" s="9"/>
      <c r="D24" s="9"/>
      <c r="E24" s="9"/>
      <c r="F24" s="9"/>
      <c r="G24" s="9"/>
      <c r="H24" s="10"/>
      <c r="I24" s="10"/>
      <c r="J24" s="38">
        <v>-5836380</v>
      </c>
      <c r="K24" s="12">
        <f t="shared" si="0"/>
        <v>-1376758</v>
      </c>
      <c r="L24" s="18">
        <v>-4459622</v>
      </c>
    </row>
    <row r="25" spans="1:14" x14ac:dyDescent="0.35">
      <c r="A25" s="4" t="s">
        <v>70</v>
      </c>
      <c r="B25" s="9"/>
      <c r="C25" s="9"/>
      <c r="D25" s="9"/>
      <c r="E25" s="9"/>
      <c r="F25" s="9"/>
      <c r="G25" s="9"/>
      <c r="H25" s="10"/>
      <c r="I25" s="10"/>
      <c r="J25" s="39">
        <f>+J21+J24</f>
        <v>9664883</v>
      </c>
      <c r="K25" s="12">
        <f t="shared" si="0"/>
        <v>6155182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19</v>
      </c>
      <c r="H32" t="s">
        <v>20</v>
      </c>
    </row>
    <row r="33" spans="6:12" x14ac:dyDescent="0.35">
      <c r="F33" t="s">
        <v>21</v>
      </c>
      <c r="H33" t="s">
        <v>22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2026-07-21T03:06:21Z</dcterms:modified>
</cp:coreProperties>
</file>