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06. BOLSA DE VALORES\2026\02. IFGC\"/>
    </mc:Choice>
  </mc:AlternateContent>
  <xr:revisionPtr revIDLastSave="0" documentId="13_ncr:1_{8639D05E-D032-42DF-B015-542C1BE1B1C4}" xr6:coauthVersionLast="36" xr6:coauthVersionMax="36" xr10:uidLastSave="{00000000-0000-0000-0000-000000000000}"/>
  <bookViews>
    <workbookView xWindow="0" yWindow="0" windowWidth="23040" windowHeight="9190" xr2:uid="{00000000-000D-0000-FFFF-FFFF00000000}"/>
  </bookViews>
  <sheets>
    <sheet name="ESTADO DE SITUACION FINANCIERA" sheetId="1" r:id="rId1"/>
    <sheet name="ESTADO DE RESULTADOS INTEGRAL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0" i="1" l="1"/>
  <c r="C27" i="1"/>
  <c r="C23" i="2" l="1"/>
  <c r="C31" i="2"/>
  <c r="C15" i="2"/>
  <c r="C10" i="2"/>
  <c r="C13" i="2" s="1"/>
  <c r="C23" i="1"/>
  <c r="C34" i="1" s="1"/>
  <c r="C18" i="1"/>
  <c r="C18" i="2" l="1"/>
  <c r="C20" i="2" s="1"/>
  <c r="C42" i="2" s="1"/>
  <c r="C36" i="1"/>
  <c r="C22" i="2"/>
  <c r="D10" i="2"/>
  <c r="D13" i="2" s="1"/>
  <c r="D18" i="1" l="1"/>
  <c r="D23" i="2" l="1"/>
  <c r="D30" i="1"/>
  <c r="D27" i="1"/>
  <c r="D23" i="1"/>
  <c r="D34" i="1" l="1"/>
  <c r="D15" i="2"/>
  <c r="D18" i="2" s="1"/>
  <c r="D31" i="2"/>
  <c r="D22" i="2" s="1"/>
  <c r="D36" i="1" l="1"/>
  <c r="D20" i="2" l="1"/>
  <c r="D42" i="2" l="1"/>
  <c r="D12" i="1"/>
  <c r="D37" i="1" s="1"/>
  <c r="C12" i="1" l="1"/>
  <c r="C37" i="1" s="1"/>
</calcChain>
</file>

<file path=xl/sharedStrings.xml><?xml version="1.0" encoding="utf-8"?>
<sst xmlns="http://schemas.openxmlformats.org/spreadsheetml/2006/main" count="81" uniqueCount="73">
  <si>
    <t>Activo</t>
  </si>
  <si>
    <t>Pasivo</t>
  </si>
  <si>
    <t>Efectivo y equivalentes de efectivo</t>
  </si>
  <si>
    <t>Cuentas por cobrar (neto)</t>
  </si>
  <si>
    <t>Inversiones en acciones (neto)</t>
  </si>
  <si>
    <t>Otros activos</t>
  </si>
  <si>
    <t>Total activos</t>
  </si>
  <si>
    <t>Cuentas por pagar</t>
  </si>
  <si>
    <t>Provisiones</t>
  </si>
  <si>
    <t>Otros pasivos</t>
  </si>
  <si>
    <t>Total pasivos</t>
  </si>
  <si>
    <t>Patrimonio neto</t>
  </si>
  <si>
    <t>Capital social</t>
  </si>
  <si>
    <t>Resultados por aplicar</t>
  </si>
  <si>
    <t>Utilidades (Pérdidas) de ejercicios anteriores</t>
  </si>
  <si>
    <t>Utilidades (Pérdidas) del presente ejercicio</t>
  </si>
  <si>
    <t>Primas sobre acciones</t>
  </si>
  <si>
    <t>Patrimonio restringido</t>
  </si>
  <si>
    <t>Utilidades no distribuibles</t>
  </si>
  <si>
    <t>Donaciones</t>
  </si>
  <si>
    <t>Otro resultado integral acumulado</t>
  </si>
  <si>
    <t>Elementos que no se reclasificarán a resultados</t>
  </si>
  <si>
    <t>Elementos que se reclasificarán a resultados</t>
  </si>
  <si>
    <t>Participaciones no controladoras</t>
  </si>
  <si>
    <t>Total patrimonio</t>
  </si>
  <si>
    <t>Total pasivo y patrimonio</t>
  </si>
  <si>
    <t>Total ingresos netos</t>
  </si>
  <si>
    <t>Gastos de administración</t>
  </si>
  <si>
    <t>Gastos generales</t>
  </si>
  <si>
    <t>Gastos por impuestos sobre las ganancias</t>
  </si>
  <si>
    <t>Otro resultado integral</t>
  </si>
  <si>
    <t>Elementos que no se reclasificaran en resultados</t>
  </si>
  <si>
    <t>Superávit por revaluación</t>
  </si>
  <si>
    <t>Cambios de valor razonable de los pasivos financieros a valor razonable con cambios en resultados atribuibles a cambios en el riesgo de crédito</t>
  </si>
  <si>
    <t>Cambios en el valor razonable del valor temporal de una opción de una partida cubierta relacionada con una transacción</t>
  </si>
  <si>
    <t>Cambios en el valor razonable del elemento a término de los contratos a término de una partida cubierta relacionada con una transacción</t>
  </si>
  <si>
    <t>Utilidad (Pérdida) actuarial de beneficios post-empleo</t>
  </si>
  <si>
    <t>Impuestos de los elementos que no se reclasificaran en resultados</t>
  </si>
  <si>
    <t>Elementos que se reclasificaran en resultados</t>
  </si>
  <si>
    <t>Diferencias de conversión de negocio en el extranjero</t>
  </si>
  <si>
    <t>Reserva de cobertura de flujos de efectivo</t>
  </si>
  <si>
    <t>Cambios en el valor razonable de instrumentos de deuda a valor razonable con cambios en Otro Resultado Integral.</t>
  </si>
  <si>
    <t>Cambios en el valor razonable del valor temporal de una opción de una partida cubierta relacionada con un período de tiempo</t>
  </si>
  <si>
    <t>Cambios en el valor razonable del elemento a término de los contratos a término de una partida cubierta relacionada con un período de tiempo</t>
  </si>
  <si>
    <t>Pérdidas crediticias esperadas instrumentos financieros a valor razonables con cambios en Otro Resultado Integral</t>
  </si>
  <si>
    <t>Impuestos de los elementos que se reclasificaran en resultados</t>
  </si>
  <si>
    <t>Resultado integral total del ejercicio</t>
  </si>
  <si>
    <t>Ganancia por Acción de las operaciones que continúan atribuible a los accionistas de la matriz durante el año (expresada en dólar por acción):</t>
  </si>
  <si>
    <t>Básica</t>
  </si>
  <si>
    <t>Diluida</t>
  </si>
  <si>
    <t>Ganancia por Acción de las operaciones discontinuadas atribuible a los accionistas de la matriz durante el año (expresada en dólar por acción):</t>
  </si>
  <si>
    <t>(Expresado en miles de Dólares de los Estados Unidos de América)</t>
  </si>
  <si>
    <t>(Expresados en miles de Dólares de los Estados Unidos de América)</t>
  </si>
  <si>
    <t>Firmados por:</t>
  </si>
  <si>
    <t>Contador</t>
  </si>
  <si>
    <r>
      <t>Ricardo Ernesto Mej</t>
    </r>
    <r>
      <rPr>
        <sz val="12"/>
        <color theme="1"/>
        <rFont val="Calibri"/>
        <family val="2"/>
      </rPr>
      <t>ía Reinoza</t>
    </r>
  </si>
  <si>
    <t xml:space="preserve">          Representante Legal                                                       Director de Operaciones y Finanzas</t>
  </si>
  <si>
    <t>José Eduardo Montenegro Palomo                                               Gerardo Emilio Kuri Nosthas</t>
  </si>
  <si>
    <t>José Eduardo Montenegro Palomo                                                                      Gerardo Emilio Kuri Nosthas</t>
  </si>
  <si>
    <t xml:space="preserve">            Representante Legal                                                                            Director de Operaciones y Finanzas</t>
  </si>
  <si>
    <t>Ganancias generadas por entidades registradas bajo el método de la participación</t>
  </si>
  <si>
    <t>Costos por comisiones y honorarios</t>
  </si>
  <si>
    <t>Ingresos por intereses de activos financieros a costo amortizado</t>
  </si>
  <si>
    <t>Utilidad antes de impuesto</t>
  </si>
  <si>
    <t>Utilidad del ejercicio</t>
  </si>
  <si>
    <t>Ingresos por intereses netos</t>
  </si>
  <si>
    <t>INVERSIONES FINANCIERAS GRUPO CUSCATLAN, S.A.</t>
  </si>
  <si>
    <t>Estados de Situación Financiera Separados</t>
  </si>
  <si>
    <t>Estados de Resultados Integrales Separados</t>
  </si>
  <si>
    <t>Reservas de capital</t>
  </si>
  <si>
    <t>Del 1 de enero al 30 de junio de 2026 y 2025</t>
  </si>
  <si>
    <t>2026</t>
  </si>
  <si>
    <t>Saldos al 30 de junio de 2026 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</si>
</sst>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#,##0.0_);[Red]\(#,##0.0\)"/>
    <numFmt numFmtId="165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color rgb="FF002060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b/>
      <u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b/>
      <u/>
      <sz val="11"/>
      <color theme="0"/>
      <name val="Arial"/>
      <family val="2"/>
    </font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b/>
      <u/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55">
    <xf numFmtId="0" fontId="0" fillId="0" borderId="0" xfId="0"/>
    <xf numFmtId="0" fontId="5" fillId="0" borderId="0" xfId="0" applyFont="1"/>
    <xf numFmtId="0" fontId="6" fillId="0" borderId="0" xfId="0" applyFont="1"/>
    <xf numFmtId="0" fontId="7" fillId="0" borderId="0" xfId="0" applyFont="1"/>
    <xf numFmtId="40" fontId="0" fillId="0" borderId="0" xfId="0" applyNumberFormat="1"/>
    <xf numFmtId="0" fontId="8" fillId="0" borderId="0" xfId="0" applyFont="1" applyFill="1" applyAlignment="1">
      <alignment horizontal="left" indent="1"/>
    </xf>
    <xf numFmtId="0" fontId="10" fillId="0" borderId="0" xfId="0" applyFont="1"/>
    <xf numFmtId="0" fontId="11" fillId="2" borderId="0" xfId="0" applyFont="1" applyFill="1"/>
    <xf numFmtId="0" fontId="11" fillId="2" borderId="0" xfId="0" applyFont="1" applyFill="1" applyAlignment="1">
      <alignment horizontal="left"/>
    </xf>
    <xf numFmtId="0" fontId="10" fillId="4" borderId="0" xfId="0" applyFont="1" applyFill="1" applyAlignment="1">
      <alignment horizontal="left" indent="3"/>
    </xf>
    <xf numFmtId="0" fontId="8" fillId="5" borderId="0" xfId="0" applyFont="1" applyFill="1"/>
    <xf numFmtId="0" fontId="0" fillId="0" borderId="0" xfId="0" applyFill="1"/>
    <xf numFmtId="0" fontId="8" fillId="0" borderId="0" xfId="0" applyFont="1" applyFill="1"/>
    <xf numFmtId="164" fontId="3" fillId="0" borderId="0" xfId="0" applyNumberFormat="1" applyFont="1" applyFill="1"/>
    <xf numFmtId="164" fontId="2" fillId="2" borderId="0" xfId="0" applyNumberFormat="1" applyFont="1" applyFill="1"/>
    <xf numFmtId="164" fontId="0" fillId="0" borderId="0" xfId="0" applyNumberFormat="1"/>
    <xf numFmtId="164" fontId="3" fillId="0" borderId="0" xfId="0" applyNumberFormat="1" applyFont="1"/>
    <xf numFmtId="164" fontId="0" fillId="4" borderId="0" xfId="0" applyNumberFormat="1" applyFill="1"/>
    <xf numFmtId="164" fontId="3" fillId="5" borderId="0" xfId="0" applyNumberFormat="1" applyFont="1" applyFill="1"/>
    <xf numFmtId="165" fontId="0" fillId="0" borderId="0" xfId="1" applyNumberFormat="1" applyFont="1"/>
    <xf numFmtId="0" fontId="9" fillId="4" borderId="0" xfId="0" applyFont="1" applyFill="1"/>
    <xf numFmtId="0" fontId="10" fillId="0" borderId="0" xfId="0" applyFont="1" applyAlignment="1">
      <alignment horizontal="left" indent="1"/>
    </xf>
    <xf numFmtId="0" fontId="8" fillId="4" borderId="0" xfId="0" applyFont="1" applyFill="1" applyAlignment="1">
      <alignment horizontal="left"/>
    </xf>
    <xf numFmtId="0" fontId="12" fillId="2" borderId="0" xfId="0" applyFont="1" applyFill="1" applyAlignment="1">
      <alignment horizontal="left"/>
    </xf>
    <xf numFmtId="0" fontId="8" fillId="4" borderId="0" xfId="0" applyFont="1" applyFill="1" applyAlignment="1">
      <alignment horizontal="left" indent="1"/>
    </xf>
    <xf numFmtId="0" fontId="10" fillId="0" borderId="0" xfId="0" applyFont="1" applyAlignment="1">
      <alignment horizontal="left" indent="3"/>
    </xf>
    <xf numFmtId="0" fontId="10" fillId="0" borderId="0" xfId="0" applyFont="1" applyAlignment="1">
      <alignment wrapText="1"/>
    </xf>
    <xf numFmtId="0" fontId="8" fillId="3" borderId="0" xfId="0" applyFont="1" applyFill="1" applyAlignment="1">
      <alignment horizontal="left"/>
    </xf>
    <xf numFmtId="0" fontId="0" fillId="4" borderId="0" xfId="0" applyFill="1"/>
    <xf numFmtId="0" fontId="9" fillId="4" borderId="0" xfId="0" applyFont="1" applyFill="1" applyAlignment="1">
      <alignment horizontal="left"/>
    </xf>
    <xf numFmtId="40" fontId="2" fillId="0" borderId="0" xfId="0" quotePrefix="1" applyNumberFormat="1" applyFont="1" applyFill="1" applyAlignment="1">
      <alignment horizontal="center"/>
    </xf>
    <xf numFmtId="43" fontId="0" fillId="0" borderId="0" xfId="0" applyNumberFormat="1" applyFill="1"/>
    <xf numFmtId="43" fontId="0" fillId="0" borderId="0" xfId="0" applyNumberFormat="1" applyFill="1" applyAlignment="1"/>
    <xf numFmtId="43" fontId="13" fillId="0" borderId="0" xfId="0" applyNumberFormat="1" applyFont="1" applyFill="1"/>
    <xf numFmtId="43" fontId="13" fillId="0" borderId="0" xfId="0" applyNumberFormat="1" applyFont="1" applyFill="1" applyAlignment="1">
      <alignment horizontal="left"/>
    </xf>
    <xf numFmtId="43" fontId="13" fillId="0" borderId="0" xfId="0" applyNumberFormat="1" applyFont="1" applyFill="1" applyAlignment="1"/>
    <xf numFmtId="43" fontId="13" fillId="0" borderId="0" xfId="0" applyNumberFormat="1" applyFont="1" applyFill="1" applyAlignment="1">
      <alignment horizontal="center"/>
    </xf>
    <xf numFmtId="0" fontId="9" fillId="0" borderId="0" xfId="0" applyFont="1" applyFill="1"/>
    <xf numFmtId="0" fontId="9" fillId="0" borderId="0" xfId="0" applyFont="1" applyAlignment="1">
      <alignment horizontal="center"/>
    </xf>
    <xf numFmtId="49" fontId="15" fillId="0" borderId="0" xfId="0" quotePrefix="1" applyNumberFormat="1" applyFont="1" applyFill="1" applyAlignment="1">
      <alignment horizontal="center" vertical="center"/>
    </xf>
    <xf numFmtId="0" fontId="8" fillId="0" borderId="0" xfId="0" applyFont="1" applyAlignment="1">
      <alignment horizontal="right" indent="3"/>
    </xf>
    <xf numFmtId="43" fontId="13" fillId="0" borderId="0" xfId="0" applyNumberFormat="1" applyFont="1" applyFill="1" applyAlignment="1">
      <alignment horizontal="left"/>
    </xf>
    <xf numFmtId="43" fontId="13" fillId="0" borderId="0" xfId="0" applyNumberFormat="1" applyFont="1" applyFill="1" applyAlignment="1">
      <alignment horizontal="center"/>
    </xf>
    <xf numFmtId="164" fontId="8" fillId="0" borderId="0" xfId="0" applyNumberFormat="1" applyFont="1" applyFill="1"/>
    <xf numFmtId="164" fontId="10" fillId="0" borderId="0" xfId="0" applyNumberFormat="1" applyFont="1"/>
    <xf numFmtId="164" fontId="8" fillId="4" borderId="0" xfId="0" applyNumberFormat="1" applyFont="1" applyFill="1"/>
    <xf numFmtId="164" fontId="11" fillId="2" borderId="0" xfId="0" applyNumberFormat="1" applyFont="1" applyFill="1"/>
    <xf numFmtId="164" fontId="8" fillId="3" borderId="0" xfId="0" applyNumberFormat="1" applyFont="1" applyFill="1"/>
    <xf numFmtId="40" fontId="10" fillId="0" borderId="0" xfId="0" applyNumberFormat="1" applyFont="1"/>
    <xf numFmtId="40" fontId="8" fillId="0" borderId="0" xfId="0" applyNumberFormat="1" applyFont="1"/>
    <xf numFmtId="0" fontId="10" fillId="0" borderId="0" xfId="0" applyFont="1" applyFill="1"/>
    <xf numFmtId="43" fontId="10" fillId="0" borderId="0" xfId="0" applyNumberFormat="1" applyFont="1" applyFill="1"/>
    <xf numFmtId="165" fontId="10" fillId="0" borderId="0" xfId="1" applyNumberFormat="1" applyFont="1"/>
    <xf numFmtId="43" fontId="10" fillId="0" borderId="0" xfId="0" applyNumberFormat="1" applyFont="1" applyFill="1" applyAlignment="1">
      <alignment horizontal="center"/>
    </xf>
    <xf numFmtId="43" fontId="10" fillId="0" borderId="0" xfId="0" applyNumberFormat="1" applyFont="1" applyFill="1" applyAlignment="1"/>
  </cellXfs>
  <cellStyles count="3">
    <cellStyle name="Comma" xfId="1" builtinId="3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2060"/>
  </sheetPr>
  <dimension ref="B1:E56"/>
  <sheetViews>
    <sheetView showGridLines="0" tabSelected="1" view="pageBreakPreview" zoomScale="81" zoomScaleNormal="85" zoomScaleSheetLayoutView="81" workbookViewId="0">
      <pane xSplit="2" ySplit="6" topLeftCell="C7" activePane="bottomRight" state="frozen"/>
      <selection activeCell="F1" sqref="F1"/>
      <selection pane="topRight" activeCell="H1" sqref="H1"/>
      <selection pane="bottomLeft" activeCell="F5" sqref="F5"/>
      <selection pane="bottomRight" activeCell="C38" sqref="C38"/>
    </sheetView>
  </sheetViews>
  <sheetFormatPr defaultColWidth="10.90625" defaultRowHeight="14.5" outlineLevelRow="1" x14ac:dyDescent="0.35"/>
  <cols>
    <col min="1" max="1" width="3.6328125" customWidth="1"/>
    <col min="2" max="2" width="53.90625" customWidth="1"/>
    <col min="3" max="3" width="16.6328125" customWidth="1"/>
    <col min="4" max="4" width="16.6328125" bestFit="1" customWidth="1"/>
  </cols>
  <sheetData>
    <row r="1" spans="2:4" ht="18" x14ac:dyDescent="0.4">
      <c r="B1" s="1" t="s">
        <v>66</v>
      </c>
    </row>
    <row r="2" spans="2:4" ht="15.5" x14ac:dyDescent="0.35">
      <c r="B2" s="2" t="s">
        <v>67</v>
      </c>
    </row>
    <row r="3" spans="2:4" ht="15.5" x14ac:dyDescent="0.35">
      <c r="B3" s="2" t="s">
        <v>72</v>
      </c>
    </row>
    <row r="4" spans="2:4" x14ac:dyDescent="0.35">
      <c r="B4" s="3" t="s">
        <v>51</v>
      </c>
    </row>
    <row r="5" spans="2:4" x14ac:dyDescent="0.35">
      <c r="B5" s="3"/>
      <c r="C5" s="38">
        <v>2026</v>
      </c>
      <c r="D5" s="38">
        <v>2025</v>
      </c>
    </row>
    <row r="6" spans="2:4" x14ac:dyDescent="0.35">
      <c r="C6" s="30"/>
      <c r="D6" s="30"/>
    </row>
    <row r="7" spans="2:4" x14ac:dyDescent="0.35">
      <c r="B7" s="20" t="s">
        <v>0</v>
      </c>
      <c r="C7" s="28"/>
      <c r="D7" s="28"/>
    </row>
    <row r="8" spans="2:4" x14ac:dyDescent="0.35">
      <c r="B8" s="5" t="s">
        <v>2</v>
      </c>
      <c r="C8" s="13">
        <v>4666.3999999999996</v>
      </c>
      <c r="D8" s="13">
        <v>856.7</v>
      </c>
    </row>
    <row r="9" spans="2:4" x14ac:dyDescent="0.35">
      <c r="B9" s="5" t="s">
        <v>3</v>
      </c>
      <c r="C9" s="13">
        <v>165.4</v>
      </c>
      <c r="D9" s="13">
        <v>93.6</v>
      </c>
    </row>
    <row r="10" spans="2:4" x14ac:dyDescent="0.35">
      <c r="B10" s="5" t="s">
        <v>4</v>
      </c>
      <c r="C10" s="13">
        <v>413710.3</v>
      </c>
      <c r="D10" s="13">
        <v>429220.5</v>
      </c>
    </row>
    <row r="11" spans="2:4" x14ac:dyDescent="0.35">
      <c r="B11" s="5" t="s">
        <v>5</v>
      </c>
      <c r="C11" s="13">
        <v>96.8</v>
      </c>
      <c r="D11" s="13">
        <v>84.4</v>
      </c>
    </row>
    <row r="12" spans="2:4" x14ac:dyDescent="0.35">
      <c r="B12" s="7" t="s">
        <v>6</v>
      </c>
      <c r="C12" s="14">
        <f>C8+C9+C10+C11</f>
        <v>418638.89999999997</v>
      </c>
      <c r="D12" s="14">
        <f>D8+D9+D10+D11</f>
        <v>430255.2</v>
      </c>
    </row>
    <row r="13" spans="2:4" x14ac:dyDescent="0.35">
      <c r="B13" s="6"/>
      <c r="C13" s="15"/>
      <c r="D13" s="15"/>
    </row>
    <row r="14" spans="2:4" x14ac:dyDescent="0.35">
      <c r="B14" s="20" t="s">
        <v>1</v>
      </c>
      <c r="C14" s="17"/>
      <c r="D14" s="17"/>
    </row>
    <row r="15" spans="2:4" x14ac:dyDescent="0.35">
      <c r="B15" s="5" t="s">
        <v>7</v>
      </c>
      <c r="C15" s="16">
        <v>68.900000000000006</v>
      </c>
      <c r="D15" s="16">
        <v>9.8000000000000007</v>
      </c>
    </row>
    <row r="16" spans="2:4" hidden="1" x14ac:dyDescent="0.35">
      <c r="B16" s="5" t="s">
        <v>8</v>
      </c>
      <c r="C16" s="16"/>
      <c r="D16" s="16">
        <v>0</v>
      </c>
    </row>
    <row r="17" spans="2:4" hidden="1" x14ac:dyDescent="0.35">
      <c r="B17" s="5" t="s">
        <v>9</v>
      </c>
      <c r="C17" s="16"/>
      <c r="D17" s="16">
        <v>0</v>
      </c>
    </row>
    <row r="18" spans="2:4" x14ac:dyDescent="0.35">
      <c r="B18" s="8" t="s">
        <v>10</v>
      </c>
      <c r="C18" s="14">
        <f>C15+C16+C17</f>
        <v>68.900000000000006</v>
      </c>
      <c r="D18" s="14">
        <f>D15+D16+D17</f>
        <v>9.8000000000000007</v>
      </c>
    </row>
    <row r="19" spans="2:4" x14ac:dyDescent="0.35">
      <c r="B19" s="6"/>
      <c r="C19" s="15"/>
      <c r="D19" s="15"/>
    </row>
    <row r="20" spans="2:4" x14ac:dyDescent="0.35">
      <c r="B20" s="29" t="s">
        <v>11</v>
      </c>
      <c r="C20" s="17"/>
      <c r="D20" s="17"/>
    </row>
    <row r="21" spans="2:4" x14ac:dyDescent="0.35">
      <c r="B21" s="5" t="s">
        <v>12</v>
      </c>
      <c r="C21" s="16">
        <v>211077.6</v>
      </c>
      <c r="D21" s="16">
        <v>211077.6</v>
      </c>
    </row>
    <row r="22" spans="2:4" x14ac:dyDescent="0.35">
      <c r="B22" s="5" t="s">
        <v>69</v>
      </c>
      <c r="C22" s="16">
        <v>107605</v>
      </c>
      <c r="D22" s="16">
        <v>107605</v>
      </c>
    </row>
    <row r="23" spans="2:4" x14ac:dyDescent="0.35">
      <c r="B23" s="5" t="s">
        <v>13</v>
      </c>
      <c r="C23" s="16">
        <f>SUM(C24:C25)</f>
        <v>88299.6</v>
      </c>
      <c r="D23" s="16">
        <f>SUM(D24:D25)</f>
        <v>97168.2</v>
      </c>
    </row>
    <row r="24" spans="2:4" outlineLevel="1" x14ac:dyDescent="0.35">
      <c r="B24" s="9" t="s">
        <v>14</v>
      </c>
      <c r="C24" s="17">
        <v>41307.4</v>
      </c>
      <c r="D24" s="17">
        <v>64122.1</v>
      </c>
    </row>
    <row r="25" spans="2:4" outlineLevel="1" x14ac:dyDescent="0.35">
      <c r="B25" s="9" t="s">
        <v>15</v>
      </c>
      <c r="C25" s="17">
        <v>46992.2</v>
      </c>
      <c r="D25" s="17">
        <v>33046.1</v>
      </c>
    </row>
    <row r="26" spans="2:4" hidden="1" x14ac:dyDescent="0.35">
      <c r="B26" s="5" t="s">
        <v>16</v>
      </c>
      <c r="C26" s="16"/>
      <c r="D26" s="16">
        <v>0</v>
      </c>
    </row>
    <row r="27" spans="2:4" x14ac:dyDescent="0.35">
      <c r="B27" s="5" t="s">
        <v>17</v>
      </c>
      <c r="C27" s="16">
        <f>C28+C29</f>
        <v>470.2</v>
      </c>
      <c r="D27" s="16">
        <f>SUM(D28:D29)</f>
        <v>510.8</v>
      </c>
    </row>
    <row r="28" spans="2:4" hidden="1" outlineLevel="1" x14ac:dyDescent="0.35">
      <c r="B28" s="9" t="s">
        <v>18</v>
      </c>
      <c r="C28" s="17">
        <v>470.2</v>
      </c>
      <c r="D28" s="17">
        <v>510.8</v>
      </c>
    </row>
    <row r="29" spans="2:4" hidden="1" outlineLevel="1" x14ac:dyDescent="0.35">
      <c r="B29" s="9" t="s">
        <v>19</v>
      </c>
      <c r="C29" s="17">
        <v>0</v>
      </c>
      <c r="D29" s="17">
        <v>0</v>
      </c>
    </row>
    <row r="30" spans="2:4" collapsed="1" x14ac:dyDescent="0.35">
      <c r="B30" s="5" t="s">
        <v>20</v>
      </c>
      <c r="C30" s="16">
        <f>C31</f>
        <v>11117.6</v>
      </c>
      <c r="D30" s="16">
        <f>SUM(D31:D32)</f>
        <v>13883.8</v>
      </c>
    </row>
    <row r="31" spans="2:4" hidden="1" outlineLevel="1" x14ac:dyDescent="0.35">
      <c r="B31" s="9" t="s">
        <v>21</v>
      </c>
      <c r="C31" s="17">
        <v>11117.6</v>
      </c>
      <c r="D31" s="17">
        <v>13883.8</v>
      </c>
    </row>
    <row r="32" spans="2:4" hidden="1" outlineLevel="1" x14ac:dyDescent="0.35">
      <c r="B32" s="9" t="s">
        <v>22</v>
      </c>
      <c r="C32" s="17">
        <v>0</v>
      </c>
      <c r="D32" s="17">
        <v>0</v>
      </c>
    </row>
    <row r="33" spans="2:5" hidden="1" collapsed="1" x14ac:dyDescent="0.35">
      <c r="B33" s="5" t="s">
        <v>23</v>
      </c>
      <c r="C33" s="16">
        <v>0</v>
      </c>
      <c r="D33" s="16">
        <v>0</v>
      </c>
    </row>
    <row r="34" spans="2:5" x14ac:dyDescent="0.35">
      <c r="B34" s="10" t="s">
        <v>24</v>
      </c>
      <c r="C34" s="18">
        <f>C21+C22+C23+C26+C27+C30+C33</f>
        <v>418569.99999999994</v>
      </c>
      <c r="D34" s="18">
        <f>D21+D22+D23+D26+D27+D30+D33</f>
        <v>430245.39999999997</v>
      </c>
    </row>
    <row r="35" spans="2:5" s="11" customFormat="1" ht="9" customHeight="1" x14ac:dyDescent="0.35">
      <c r="B35" s="12"/>
      <c r="C35" s="13"/>
      <c r="D35" s="13"/>
    </row>
    <row r="36" spans="2:5" x14ac:dyDescent="0.35">
      <c r="B36" s="7" t="s">
        <v>25</v>
      </c>
      <c r="C36" s="14">
        <f>C18+C34</f>
        <v>418638.89999999997</v>
      </c>
      <c r="D36" s="14">
        <f>D18+D34</f>
        <v>430255.19999999995</v>
      </c>
    </row>
    <row r="37" spans="2:5" x14ac:dyDescent="0.35">
      <c r="C37" s="19">
        <f>C12-C36</f>
        <v>0</v>
      </c>
      <c r="D37" s="19">
        <f>D12-D36</f>
        <v>0</v>
      </c>
    </row>
    <row r="38" spans="2:5" x14ac:dyDescent="0.35">
      <c r="B38" s="31" t="s">
        <v>53</v>
      </c>
      <c r="C38" s="11"/>
      <c r="D38" s="11"/>
      <c r="E38" s="11"/>
    </row>
    <row r="39" spans="2:5" x14ac:dyDescent="0.35">
      <c r="B39" s="11"/>
      <c r="C39" s="11"/>
      <c r="D39" s="11"/>
      <c r="E39" s="11"/>
    </row>
    <row r="40" spans="2:5" x14ac:dyDescent="0.35">
      <c r="B40" s="11"/>
      <c r="C40" s="11"/>
      <c r="D40" s="11"/>
      <c r="E40" s="11"/>
    </row>
    <row r="41" spans="2:5" x14ac:dyDescent="0.35">
      <c r="B41" s="11"/>
      <c r="C41" s="31"/>
      <c r="D41" s="31"/>
      <c r="E41" s="31"/>
    </row>
    <row r="42" spans="2:5" x14ac:dyDescent="0.35">
      <c r="B42" s="31"/>
      <c r="C42" s="31"/>
      <c r="D42" s="31"/>
      <c r="E42" s="31"/>
    </row>
    <row r="43" spans="2:5" ht="15.5" x14ac:dyDescent="0.35">
      <c r="B43" s="41" t="s">
        <v>57</v>
      </c>
      <c r="C43" s="41"/>
      <c r="D43" s="41"/>
      <c r="E43" s="31"/>
    </row>
    <row r="44" spans="2:5" ht="15.5" x14ac:dyDescent="0.35">
      <c r="B44" s="41" t="s">
        <v>56</v>
      </c>
      <c r="C44" s="41"/>
      <c r="D44" s="41"/>
      <c r="E44" s="31"/>
    </row>
    <row r="45" spans="2:5" ht="15.5" x14ac:dyDescent="0.35">
      <c r="B45" s="33"/>
      <c r="C45" s="33"/>
      <c r="D45" s="33"/>
      <c r="E45" s="31"/>
    </row>
    <row r="46" spans="2:5" ht="15.5" x14ac:dyDescent="0.35">
      <c r="B46" s="33"/>
      <c r="C46" s="33"/>
      <c r="D46" s="33"/>
      <c r="E46" s="31"/>
    </row>
    <row r="47" spans="2:5" ht="15.5" x14ac:dyDescent="0.35">
      <c r="B47" s="34"/>
      <c r="C47" s="35"/>
      <c r="D47" s="35"/>
      <c r="E47" s="32"/>
    </row>
    <row r="48" spans="2:5" ht="15.5" x14ac:dyDescent="0.35">
      <c r="B48" s="34"/>
      <c r="C48" s="35"/>
      <c r="D48" s="35"/>
      <c r="E48" s="32"/>
    </row>
    <row r="49" spans="2:5" ht="15.5" x14ac:dyDescent="0.35">
      <c r="B49" s="42" t="s">
        <v>55</v>
      </c>
      <c r="C49" s="42"/>
      <c r="D49" s="42"/>
      <c r="E49" s="31"/>
    </row>
    <row r="50" spans="2:5" ht="15.5" x14ac:dyDescent="0.35">
      <c r="B50" s="42" t="s">
        <v>54</v>
      </c>
      <c r="C50" s="42"/>
      <c r="D50" s="42"/>
      <c r="E50" s="31"/>
    </row>
    <row r="51" spans="2:5" x14ac:dyDescent="0.35">
      <c r="B51" s="31"/>
      <c r="C51" s="31"/>
      <c r="D51" s="31"/>
      <c r="E51" s="31"/>
    </row>
    <row r="52" spans="2:5" x14ac:dyDescent="0.35">
      <c r="B52" s="31"/>
      <c r="C52" s="31"/>
      <c r="D52" s="31"/>
      <c r="E52" s="31"/>
    </row>
    <row r="53" spans="2:5" x14ac:dyDescent="0.35">
      <c r="E53" s="32"/>
    </row>
    <row r="54" spans="2:5" x14ac:dyDescent="0.35">
      <c r="E54" s="32"/>
    </row>
    <row r="55" spans="2:5" x14ac:dyDescent="0.35">
      <c r="B55" s="11"/>
      <c r="C55" s="11"/>
      <c r="D55" s="11"/>
      <c r="E55" s="11"/>
    </row>
    <row r="56" spans="2:5" x14ac:dyDescent="0.35">
      <c r="B56" s="11"/>
      <c r="C56" s="11"/>
      <c r="D56" s="11"/>
      <c r="E56" s="11"/>
    </row>
  </sheetData>
  <mergeCells count="4">
    <mergeCell ref="B43:D43"/>
    <mergeCell ref="B44:D44"/>
    <mergeCell ref="B49:D49"/>
    <mergeCell ref="B50:D50"/>
  </mergeCells>
  <pageMargins left="0.93" right="0.7" top="0.75" bottom="0.48" header="0.3" footer="0.3"/>
  <pageSetup scale="9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2060"/>
  </sheetPr>
  <dimension ref="B1:E67"/>
  <sheetViews>
    <sheetView showGridLines="0" view="pageBreakPreview" zoomScale="60" zoomScaleNormal="85" workbookViewId="0">
      <pane xSplit="2" ySplit="5" topLeftCell="C6" activePane="bottomRight" state="frozen"/>
      <selection activeCell="H1" sqref="H1"/>
      <selection pane="topRight" activeCell="J1" sqref="J1"/>
      <selection pane="bottomLeft" activeCell="H5" sqref="H5"/>
      <selection pane="bottomRight" activeCell="F30" sqref="F30"/>
    </sheetView>
  </sheetViews>
  <sheetFormatPr defaultColWidth="10.90625" defaultRowHeight="14.5" x14ac:dyDescent="0.35"/>
  <cols>
    <col min="1" max="1" width="3.81640625" customWidth="1"/>
    <col min="2" max="2" width="83.1796875" customWidth="1"/>
    <col min="3" max="4" width="11.81640625" style="6" customWidth="1"/>
  </cols>
  <sheetData>
    <row r="1" spans="2:4" ht="18" x14ac:dyDescent="0.4">
      <c r="B1" s="1" t="s">
        <v>66</v>
      </c>
    </row>
    <row r="2" spans="2:4" ht="15.5" x14ac:dyDescent="0.35">
      <c r="B2" s="2" t="s">
        <v>68</v>
      </c>
    </row>
    <row r="3" spans="2:4" ht="15.5" x14ac:dyDescent="0.35">
      <c r="B3" s="2" t="s">
        <v>70</v>
      </c>
    </row>
    <row r="4" spans="2:4" x14ac:dyDescent="0.35">
      <c r="B4" s="3" t="s">
        <v>52</v>
      </c>
    </row>
    <row r="5" spans="2:4" x14ac:dyDescent="0.35">
      <c r="B5" s="6"/>
      <c r="C5" s="39" t="s">
        <v>71</v>
      </c>
      <c r="D5" s="39">
        <v>2025</v>
      </c>
    </row>
    <row r="6" spans="2:4" x14ac:dyDescent="0.35">
      <c r="B6" s="37"/>
      <c r="C6" s="43"/>
      <c r="D6" s="43"/>
    </row>
    <row r="7" spans="2:4" x14ac:dyDescent="0.35">
      <c r="B7" s="21" t="s">
        <v>62</v>
      </c>
      <c r="C7" s="44">
        <v>67.400000000000006</v>
      </c>
      <c r="D7" s="44">
        <v>15.8</v>
      </c>
    </row>
    <row r="8" spans="2:4" x14ac:dyDescent="0.35">
      <c r="B8" s="21" t="s">
        <v>61</v>
      </c>
      <c r="C8" s="44">
        <v>-3.2</v>
      </c>
      <c r="D8" s="44">
        <v>-3.2</v>
      </c>
    </row>
    <row r="9" spans="2:4" x14ac:dyDescent="0.35">
      <c r="B9" s="6"/>
      <c r="C9" s="44"/>
      <c r="D9" s="44"/>
    </row>
    <row r="10" spans="2:4" x14ac:dyDescent="0.35">
      <c r="B10" s="20" t="s">
        <v>65</v>
      </c>
      <c r="C10" s="45">
        <f>C7+C8</f>
        <v>64.2</v>
      </c>
      <c r="D10" s="45">
        <f>D7+D8</f>
        <v>12.600000000000001</v>
      </c>
    </row>
    <row r="11" spans="2:4" x14ac:dyDescent="0.35">
      <c r="B11" s="6"/>
      <c r="C11" s="44"/>
      <c r="D11" s="44"/>
    </row>
    <row r="12" spans="2:4" x14ac:dyDescent="0.35">
      <c r="B12" s="21" t="s">
        <v>60</v>
      </c>
      <c r="C12" s="44">
        <v>51384</v>
      </c>
      <c r="D12" s="44">
        <v>34901</v>
      </c>
    </row>
    <row r="13" spans="2:4" x14ac:dyDescent="0.35">
      <c r="B13" s="7" t="s">
        <v>26</v>
      </c>
      <c r="C13" s="46">
        <f>C10+C12</f>
        <v>51448.2</v>
      </c>
      <c r="D13" s="46">
        <f>D10+D12</f>
        <v>34913.599999999999</v>
      </c>
    </row>
    <row r="14" spans="2:4" x14ac:dyDescent="0.35">
      <c r="B14" s="6"/>
      <c r="C14" s="44"/>
      <c r="D14" s="44"/>
    </row>
    <row r="15" spans="2:4" x14ac:dyDescent="0.35">
      <c r="B15" s="20" t="s">
        <v>27</v>
      </c>
      <c r="C15" s="45">
        <f>SUM(C16:C16)</f>
        <v>-145.9</v>
      </c>
      <c r="D15" s="45">
        <f>SUM(D16:D16)</f>
        <v>-140.80000000000001</v>
      </c>
    </row>
    <row r="16" spans="2:4" x14ac:dyDescent="0.35">
      <c r="B16" s="21" t="s">
        <v>28</v>
      </c>
      <c r="C16" s="52">
        <v>-145.9</v>
      </c>
      <c r="D16" s="52">
        <v>-140.80000000000001</v>
      </c>
    </row>
    <row r="17" spans="2:4" x14ac:dyDescent="0.35">
      <c r="B17" s="6"/>
      <c r="C17" s="44"/>
      <c r="D17" s="44"/>
    </row>
    <row r="18" spans="2:4" x14ac:dyDescent="0.35">
      <c r="B18" s="8" t="s">
        <v>63</v>
      </c>
      <c r="C18" s="46">
        <f>C13+C15</f>
        <v>51302.299999999996</v>
      </c>
      <c r="D18" s="46">
        <f>D13+D15</f>
        <v>34772.799999999996</v>
      </c>
    </row>
    <row r="19" spans="2:4" x14ac:dyDescent="0.35">
      <c r="B19" s="22" t="s">
        <v>29</v>
      </c>
      <c r="C19" s="45">
        <v>-4310.1000000000004</v>
      </c>
      <c r="D19" s="45">
        <v>-1726.7</v>
      </c>
    </row>
    <row r="20" spans="2:4" x14ac:dyDescent="0.35">
      <c r="B20" s="27" t="s">
        <v>64</v>
      </c>
      <c r="C20" s="47">
        <f>SUM(C18:C19)</f>
        <v>46992.2</v>
      </c>
      <c r="D20" s="47">
        <f>SUM(D18:D19)</f>
        <v>33046.1</v>
      </c>
    </row>
    <row r="21" spans="2:4" x14ac:dyDescent="0.35">
      <c r="B21" s="6"/>
      <c r="C21" s="44"/>
      <c r="D21" s="44"/>
    </row>
    <row r="22" spans="2:4" x14ac:dyDescent="0.35">
      <c r="B22" s="23" t="s">
        <v>30</v>
      </c>
      <c r="C22" s="46">
        <f>C23+C31</f>
        <v>0</v>
      </c>
      <c r="D22" s="46">
        <f>D23+D31</f>
        <v>0</v>
      </c>
    </row>
    <row r="23" spans="2:4" x14ac:dyDescent="0.35">
      <c r="B23" s="24" t="s">
        <v>31</v>
      </c>
      <c r="C23" s="45">
        <f>SUM(C24:C29)</f>
        <v>0</v>
      </c>
      <c r="D23" s="45">
        <f>SUM(D24:D29)</f>
        <v>0</v>
      </c>
    </row>
    <row r="24" spans="2:4" hidden="1" x14ac:dyDescent="0.35">
      <c r="B24" s="25" t="s">
        <v>32</v>
      </c>
      <c r="C24" s="44"/>
      <c r="D24" s="44">
        <v>0</v>
      </c>
    </row>
    <row r="25" spans="2:4" hidden="1" x14ac:dyDescent="0.35">
      <c r="B25" s="25" t="s">
        <v>33</v>
      </c>
      <c r="C25" s="44"/>
      <c r="D25" s="44">
        <v>0</v>
      </c>
    </row>
    <row r="26" spans="2:4" hidden="1" x14ac:dyDescent="0.35">
      <c r="B26" s="25" t="s">
        <v>34</v>
      </c>
      <c r="C26" s="44"/>
      <c r="D26" s="44">
        <v>0</v>
      </c>
    </row>
    <row r="27" spans="2:4" hidden="1" x14ac:dyDescent="0.35">
      <c r="B27" s="25" t="s">
        <v>35</v>
      </c>
      <c r="C27" s="44"/>
      <c r="D27" s="44">
        <v>0</v>
      </c>
    </row>
    <row r="28" spans="2:4" hidden="1" x14ac:dyDescent="0.35">
      <c r="B28" s="25" t="s">
        <v>36</v>
      </c>
      <c r="C28" s="44"/>
      <c r="D28" s="44">
        <v>0</v>
      </c>
    </row>
    <row r="29" spans="2:4" hidden="1" x14ac:dyDescent="0.35">
      <c r="B29" s="25" t="s">
        <v>37</v>
      </c>
      <c r="C29" s="44"/>
      <c r="D29" s="44">
        <v>0</v>
      </c>
    </row>
    <row r="30" spans="2:4" x14ac:dyDescent="0.35">
      <c r="B30" s="6"/>
      <c r="C30" s="44"/>
      <c r="D30" s="44"/>
    </row>
    <row r="31" spans="2:4" x14ac:dyDescent="0.35">
      <c r="B31" s="24" t="s">
        <v>38</v>
      </c>
      <c r="C31" s="45">
        <f>SUM(C32:C40)</f>
        <v>0</v>
      </c>
      <c r="D31" s="45">
        <f>SUM(D32:D40)</f>
        <v>0</v>
      </c>
    </row>
    <row r="32" spans="2:4" hidden="1" x14ac:dyDescent="0.35">
      <c r="B32" s="25" t="s">
        <v>39</v>
      </c>
      <c r="C32" s="44"/>
      <c r="D32" s="44">
        <v>0</v>
      </c>
    </row>
    <row r="33" spans="2:5" hidden="1" x14ac:dyDescent="0.35">
      <c r="B33" s="25" t="s">
        <v>40</v>
      </c>
      <c r="C33" s="44"/>
      <c r="D33" s="44">
        <v>0</v>
      </c>
    </row>
    <row r="34" spans="2:5" hidden="1" x14ac:dyDescent="0.35">
      <c r="B34" s="25" t="s">
        <v>41</v>
      </c>
      <c r="C34" s="44"/>
      <c r="D34" s="44">
        <v>0</v>
      </c>
    </row>
    <row r="35" spans="2:5" hidden="1" x14ac:dyDescent="0.35">
      <c r="B35" s="25" t="s">
        <v>34</v>
      </c>
      <c r="C35" s="44"/>
      <c r="D35" s="44">
        <v>0</v>
      </c>
    </row>
    <row r="36" spans="2:5" hidden="1" x14ac:dyDescent="0.35">
      <c r="B36" s="25" t="s">
        <v>42</v>
      </c>
      <c r="C36" s="44"/>
      <c r="D36" s="44">
        <v>0</v>
      </c>
    </row>
    <row r="37" spans="2:5" hidden="1" x14ac:dyDescent="0.35">
      <c r="B37" s="25" t="s">
        <v>35</v>
      </c>
      <c r="C37" s="44"/>
      <c r="D37" s="44">
        <v>0</v>
      </c>
    </row>
    <row r="38" spans="2:5" hidden="1" x14ac:dyDescent="0.35">
      <c r="B38" s="25" t="s">
        <v>43</v>
      </c>
      <c r="C38" s="44"/>
      <c r="D38" s="44">
        <v>0</v>
      </c>
    </row>
    <row r="39" spans="2:5" hidden="1" x14ac:dyDescent="0.35">
      <c r="B39" s="25" t="s">
        <v>44</v>
      </c>
      <c r="C39" s="44"/>
      <c r="D39" s="44">
        <v>0</v>
      </c>
    </row>
    <row r="40" spans="2:5" hidden="1" x14ac:dyDescent="0.35">
      <c r="B40" s="25" t="s">
        <v>45</v>
      </c>
      <c r="C40" s="44"/>
      <c r="D40" s="44">
        <v>0</v>
      </c>
    </row>
    <row r="41" spans="2:5" x14ac:dyDescent="0.35">
      <c r="B41" s="6"/>
      <c r="C41" s="44"/>
      <c r="D41" s="44"/>
    </row>
    <row r="42" spans="2:5" x14ac:dyDescent="0.35">
      <c r="B42" s="27" t="s">
        <v>46</v>
      </c>
      <c r="C42" s="47">
        <f>C20+C22</f>
        <v>46992.2</v>
      </c>
      <c r="D42" s="47">
        <f>D20+D22</f>
        <v>33046.1</v>
      </c>
      <c r="E42" s="4"/>
    </row>
    <row r="43" spans="2:5" x14ac:dyDescent="0.35">
      <c r="B43" s="6"/>
      <c r="C43" s="48"/>
      <c r="D43" s="48"/>
    </row>
    <row r="44" spans="2:5" ht="28.5" x14ac:dyDescent="0.35">
      <c r="B44" s="26" t="s">
        <v>47</v>
      </c>
      <c r="C44" s="48"/>
      <c r="D44" s="48"/>
    </row>
    <row r="45" spans="2:5" x14ac:dyDescent="0.35">
      <c r="B45" s="40" t="s">
        <v>48</v>
      </c>
      <c r="C45" s="49">
        <v>0.22262997115752689</v>
      </c>
      <c r="D45" s="49">
        <v>0.16</v>
      </c>
    </row>
    <row r="46" spans="2:5" x14ac:dyDescent="0.35">
      <c r="B46" s="40" t="s">
        <v>49</v>
      </c>
      <c r="C46" s="49">
        <v>0.22262997115752689</v>
      </c>
      <c r="D46" s="49">
        <v>0.16</v>
      </c>
    </row>
    <row r="47" spans="2:5" x14ac:dyDescent="0.35">
      <c r="B47" s="6"/>
      <c r="C47" s="48"/>
      <c r="D47" s="48"/>
    </row>
    <row r="48" spans="2:5" ht="28.5" x14ac:dyDescent="0.35">
      <c r="B48" s="26" t="s">
        <v>50</v>
      </c>
      <c r="C48" s="48"/>
      <c r="D48" s="48"/>
    </row>
    <row r="49" spans="2:4" x14ac:dyDescent="0.35">
      <c r="B49" s="40" t="s">
        <v>48</v>
      </c>
      <c r="C49" s="49">
        <v>0</v>
      </c>
      <c r="D49" s="49">
        <v>0</v>
      </c>
    </row>
    <row r="50" spans="2:4" x14ac:dyDescent="0.35">
      <c r="B50" s="40" t="s">
        <v>49</v>
      </c>
      <c r="C50" s="49">
        <v>0</v>
      </c>
      <c r="D50" s="49">
        <v>0</v>
      </c>
    </row>
    <row r="51" spans="2:4" x14ac:dyDescent="0.35">
      <c r="B51" s="31" t="s">
        <v>53</v>
      </c>
      <c r="C51" s="50"/>
      <c r="D51" s="50"/>
    </row>
    <row r="52" spans="2:4" x14ac:dyDescent="0.35">
      <c r="B52" s="11"/>
      <c r="C52" s="50"/>
      <c r="D52" s="50"/>
    </row>
    <row r="53" spans="2:4" x14ac:dyDescent="0.35">
      <c r="B53" s="11"/>
      <c r="C53" s="50"/>
      <c r="D53" s="50"/>
    </row>
    <row r="54" spans="2:4" x14ac:dyDescent="0.35">
      <c r="B54" s="11"/>
      <c r="C54" s="50"/>
      <c r="D54" s="50"/>
    </row>
    <row r="55" spans="2:4" x14ac:dyDescent="0.35">
      <c r="B55" s="11"/>
      <c r="C55" s="50"/>
      <c r="D55" s="50"/>
    </row>
    <row r="56" spans="2:4" x14ac:dyDescent="0.35">
      <c r="B56" s="11"/>
      <c r="C56" s="51"/>
      <c r="D56" s="51"/>
    </row>
    <row r="57" spans="2:4" x14ac:dyDescent="0.35">
      <c r="B57" s="31"/>
      <c r="C57" s="51"/>
      <c r="D57" s="51"/>
    </row>
    <row r="58" spans="2:4" ht="15.5" x14ac:dyDescent="0.35">
      <c r="B58" s="41" t="s">
        <v>58</v>
      </c>
      <c r="C58" s="41"/>
      <c r="D58" s="41"/>
    </row>
    <row r="59" spans="2:4" ht="15.5" x14ac:dyDescent="0.35">
      <c r="B59" s="41" t="s">
        <v>59</v>
      </c>
      <c r="C59" s="41"/>
      <c r="D59" s="41"/>
    </row>
    <row r="60" spans="2:4" ht="15.5" x14ac:dyDescent="0.35">
      <c r="B60" s="36"/>
      <c r="C60" s="53"/>
      <c r="D60" s="53"/>
    </row>
    <row r="61" spans="2:4" ht="15.5" x14ac:dyDescent="0.35">
      <c r="B61" s="36"/>
      <c r="C61" s="53"/>
      <c r="D61" s="53"/>
    </row>
    <row r="62" spans="2:4" ht="15.5" x14ac:dyDescent="0.35">
      <c r="B62" s="33"/>
      <c r="C62" s="51"/>
      <c r="D62" s="51"/>
    </row>
    <row r="63" spans="2:4" ht="15.5" x14ac:dyDescent="0.35">
      <c r="B63" s="33"/>
      <c r="C63" s="51"/>
      <c r="D63" s="51"/>
    </row>
    <row r="64" spans="2:4" ht="15.5" x14ac:dyDescent="0.35">
      <c r="B64" s="34"/>
      <c r="C64" s="54"/>
      <c r="D64" s="54"/>
    </row>
    <row r="65" spans="2:4" ht="15.5" x14ac:dyDescent="0.35">
      <c r="B65" s="34"/>
      <c r="C65" s="54"/>
      <c r="D65" s="54"/>
    </row>
    <row r="66" spans="2:4" ht="15.5" x14ac:dyDescent="0.35">
      <c r="B66" s="42" t="s">
        <v>55</v>
      </c>
      <c r="C66" s="42"/>
      <c r="D66" s="42"/>
    </row>
    <row r="67" spans="2:4" ht="15.5" x14ac:dyDescent="0.35">
      <c r="B67" s="42" t="s">
        <v>54</v>
      </c>
      <c r="C67" s="42"/>
      <c r="D67" s="42"/>
    </row>
  </sheetData>
  <mergeCells count="4">
    <mergeCell ref="B58:D58"/>
    <mergeCell ref="B59:D59"/>
    <mergeCell ref="B66:D66"/>
    <mergeCell ref="B67:D67"/>
  </mergeCells>
  <pageMargins left="0.93" right="0.56999999999999995" top="0.56999999999999995" bottom="0.48" header="0.3" footer="0.3"/>
  <pageSetup scale="7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ESTADO DE SITUACION FINANCIERA</vt:lpstr>
      <vt:lpstr>ESTADO DE RESULTADOS INTEGRAL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LEMUS, WILBERT [CUSCA SV]</dc:creator>
  <cp:lastModifiedBy>Lemus, Wilbert [CUSCA]</cp:lastModifiedBy>
  <cp:lastPrinted>2025-06-12T20:13:00Z</cp:lastPrinted>
  <dcterms:created xsi:type="dcterms:W3CDTF">2024-01-31T20:23:18Z</dcterms:created>
  <dcterms:modified xsi:type="dcterms:W3CDTF">2026-07-07T19:26:59Z</dcterms:modified>
</cp:coreProperties>
</file>