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6\JUNIO 2026\"/>
    </mc:Choice>
  </mc:AlternateContent>
  <bookViews>
    <workbookView xWindow="0" yWindow="0" windowWidth="19200" windowHeight="7840"/>
  </bookViews>
  <sheets>
    <sheet name="B G. 06 2026" sheetId="5" r:id="rId1"/>
    <sheet name="E R. 06 2026" sheetId="6" r:id="rId2"/>
  </sheets>
  <definedNames>
    <definedName name="_xlnm.Print_Area" localSheetId="0">'B G. 06 2026'!$A$1:$F$77</definedName>
    <definedName name="_xlnm.Print_Area" localSheetId="1">'E R. 06 2026'!$A$1:$F$55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<sst xmlns="http://schemas.openxmlformats.org/spreadsheetml/2006/main" count="101" uniqueCount="93">
  <si>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</si>
  <si>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</si>
  <si>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</si>
  <si>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</si>
  <si>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</si>
  <si>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</si>
  <si>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</si>
  <si>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</si>
  <si>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</si>
  <si>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</si>
  <si>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</si>
  <si>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</si>
  <si>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</si>
  <si>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</si>
  <si>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</si>
  <si>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</si>
  <si>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</si>
  <si>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</si>
  <si>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</si>
  <si>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</si>
  <si>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</si>
  <si>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</si>
  <si>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</si>
  <si>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</si>
  <si>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</si>
  <si>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</si>
  <si>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</si>
  <si>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</si>
  <si>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</si>
  <si>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</si>
  <si>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</si>
  <si>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</si>
  <si>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</si>
  <si>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</si>
  <si>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</si>
  <si>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</si>
  <si>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</si>
  <si>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</si>
  <si>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</si>
  <si>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</si>
  <si>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</si>
  <si>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</si>
  <si>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</si>
  <si>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</si>
  <si>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</si>
  <si>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</si>
  <si>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</si>
  <si>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</si>
  <si>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</si>
  <si>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</si>
  <si>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</si>
  <si>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</si>
  <si>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</si>
  <si>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</si>
  <si>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</si>
  <si>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</si>
  <si>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</si>
  <si>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</si>
  <si>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</si>
  <si>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</si>
  <si>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</si>
  <si>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</si>
  <si>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</si>
  <si>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</si>
  <si>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</si>
  <si>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</si>
  <si>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</si>
  <si>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</si>
  <si>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</si>
  <si>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</si>
  <si>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</si>
  <si>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</si>
  <si>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</si>
  <si>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</si>
  <si>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</si>
  <si>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</si>
  <si>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</si>
  <si>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</si>
  <si>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</si>
  <si>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</si>
  <si>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</si>
  <si>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</si>
  <si>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</si>
  <si>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</si>
  <si>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</si>
  <si>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</si>
  <si>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</si>
  <si>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</si>
  <si>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</si>
  <si>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</si>
  <si>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</si>
  <si>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30 de Junio de 2026</t>
  </si>
  <si>
    <t>Estado de resultados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</si>
</sst>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110" zoomScaleNormal="110" zoomScaleSheetLayoutView="110" workbookViewId="0"/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4" t="s">
        <v>0</v>
      </c>
      <c r="C1" s="74"/>
      <c r="D1" s="74"/>
    </row>
    <row r="2" spans="1:6" ht="14" x14ac:dyDescent="0.3">
      <c r="B2" s="74" t="s">
        <v>81</v>
      </c>
      <c r="C2" s="74"/>
      <c r="D2" s="74"/>
    </row>
    <row r="3" spans="1:6" ht="14" x14ac:dyDescent="0.3">
      <c r="B3" s="74" t="s">
        <v>91</v>
      </c>
      <c r="C3" s="74"/>
      <c r="D3" s="74"/>
    </row>
    <row r="4" spans="1:6" ht="14" x14ac:dyDescent="0.3">
      <c r="B4" s="74" t="s">
        <v>80</v>
      </c>
      <c r="C4" s="74"/>
      <c r="D4" s="74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411467.14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230403.43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18737.490000000002</v>
      </c>
      <c r="D13" s="5"/>
      <c r="F13" s="50"/>
    </row>
    <row r="14" spans="1:6" x14ac:dyDescent="0.25">
      <c r="A14" s="3">
        <v>116</v>
      </c>
      <c r="B14" s="4" t="s">
        <v>8</v>
      </c>
      <c r="C14" s="5">
        <v>10052.02</v>
      </c>
      <c r="D14" s="10"/>
      <c r="F14" s="50"/>
    </row>
    <row r="15" spans="1:6" x14ac:dyDescent="0.25">
      <c r="A15" s="3">
        <v>117</v>
      </c>
      <c r="B15" s="4" t="s">
        <v>9</v>
      </c>
      <c r="C15" s="5">
        <v>3190.95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5343.78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152770.5</v>
      </c>
    </row>
    <row r="18" spans="1:8" x14ac:dyDescent="0.25">
      <c r="A18" s="3">
        <v>123</v>
      </c>
      <c r="B18" s="4" t="s">
        <v>12</v>
      </c>
      <c r="C18" s="5">
        <v>127131.9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25638.6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564237.64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43211.78</v>
      </c>
    </row>
    <row r="24" spans="1:8" x14ac:dyDescent="0.25">
      <c r="A24" s="3">
        <v>213</v>
      </c>
      <c r="B24" s="4" t="s">
        <v>16</v>
      </c>
      <c r="C24" s="11">
        <v>43211.78</v>
      </c>
      <c r="D24" s="5"/>
    </row>
    <row r="25" spans="1:8" hidden="1" x14ac:dyDescent="0.25">
      <c r="A25" s="3">
        <v>215</v>
      </c>
      <c r="B25" s="4" t="s">
        <v>79</v>
      </c>
      <c r="C25" s="11">
        <v>0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43211.78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3523</v>
      </c>
    </row>
    <row r="35" spans="1:8" x14ac:dyDescent="0.25">
      <c r="A35" s="3">
        <v>332</v>
      </c>
      <c r="B35" s="4" t="s">
        <v>24</v>
      </c>
      <c r="C35" s="5">
        <v>3523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205502.86</v>
      </c>
      <c r="F36" s="50"/>
    </row>
    <row r="37" spans="1:8" x14ac:dyDescent="0.25">
      <c r="A37" s="3">
        <v>340</v>
      </c>
      <c r="B37" s="4" t="s">
        <v>26</v>
      </c>
      <c r="C37" s="5">
        <v>228596.99</v>
      </c>
      <c r="D37" s="5"/>
      <c r="F37" s="50"/>
    </row>
    <row r="38" spans="1:8" x14ac:dyDescent="0.25">
      <c r="A38" s="3">
        <v>341</v>
      </c>
      <c r="B38" s="4" t="s">
        <v>27</v>
      </c>
      <c r="C38" s="5">
        <v>-23094.13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564237.64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2"/>
      <c r="B67" s="72"/>
      <c r="C67" s="75"/>
      <c r="D67" s="75"/>
      <c r="E67" s="73"/>
      <c r="F67" s="73"/>
    </row>
    <row r="68" spans="1:6" ht="14.5" customHeight="1" x14ac:dyDescent="0.3">
      <c r="A68" s="72" t="s">
        <v>87</v>
      </c>
      <c r="B68" s="72"/>
      <c r="C68" s="72"/>
      <c r="D68" s="72"/>
      <c r="E68" s="72" t="s">
        <v>77</v>
      </c>
      <c r="F68" s="72"/>
    </row>
    <row r="69" spans="1:6" ht="13" x14ac:dyDescent="0.3">
      <c r="A69" s="72" t="s">
        <v>89</v>
      </c>
      <c r="B69" s="72"/>
      <c r="C69" s="72"/>
      <c r="D69" s="72"/>
      <c r="E69" s="72" t="s">
        <v>78</v>
      </c>
      <c r="F69" s="72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B1:D1"/>
    <mergeCell ref="B3:D3"/>
    <mergeCell ref="B4:D4"/>
    <mergeCell ref="C67:D67"/>
    <mergeCell ref="B2:D2"/>
    <mergeCell ref="A67:B67"/>
    <mergeCell ref="E69:F69"/>
    <mergeCell ref="E67:F67"/>
    <mergeCell ref="E68:F68"/>
    <mergeCell ref="A69:D69"/>
    <mergeCell ref="A68:D68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zoomScale="115" zoomScaleNormal="115" zoomScaleSheetLayoutView="115" workbookViewId="0"/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4" t="s">
        <v>0</v>
      </c>
      <c r="C1" s="74"/>
      <c r="D1" s="74"/>
    </row>
    <row r="2" spans="1:8" ht="14" x14ac:dyDescent="0.3">
      <c r="B2" s="74" t="s">
        <v>81</v>
      </c>
      <c r="C2" s="74"/>
      <c r="D2" s="74"/>
    </row>
    <row r="3" spans="1:8" ht="14" x14ac:dyDescent="0.3">
      <c r="B3" s="74" t="s">
        <v>92</v>
      </c>
      <c r="C3" s="74"/>
      <c r="D3" s="74"/>
    </row>
    <row r="4" spans="1:8" ht="14" x14ac:dyDescent="0.3">
      <c r="B4" s="74" t="s">
        <v>80</v>
      </c>
      <c r="C4" s="74"/>
      <c r="D4" s="74"/>
    </row>
    <row r="6" spans="1:8" x14ac:dyDescent="0.25">
      <c r="A6" s="78"/>
      <c r="B6" s="78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2188.92</v>
      </c>
      <c r="F9" s="32">
        <v>24080.97</v>
      </c>
    </row>
    <row r="10" spans="1:8" x14ac:dyDescent="0.25">
      <c r="A10" s="23">
        <v>512</v>
      </c>
      <c r="B10" s="30" t="s">
        <v>47</v>
      </c>
      <c r="C10" s="31"/>
      <c r="D10" s="33">
        <v>2898.51</v>
      </c>
      <c r="F10" s="33">
        <v>22518.16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5087.43</v>
      </c>
      <c r="F11" s="35">
        <f>SUM(F9:F10)</f>
        <v>46599.130000000005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11755.02</v>
      </c>
      <c r="F15" s="32">
        <v>84716.36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6306.96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12806.18</v>
      </c>
      <c r="E19" s="39"/>
      <c r="F19" s="35">
        <f>SUM(F14:F18)</f>
        <v>91023.32</v>
      </c>
    </row>
    <row r="20" spans="1:6" x14ac:dyDescent="0.25">
      <c r="A20" s="40"/>
      <c r="B20" s="34" t="s">
        <v>54</v>
      </c>
      <c r="C20" s="28"/>
      <c r="D20" s="5">
        <f>+D11-D19</f>
        <v>-7718.75</v>
      </c>
      <c r="E20" s="41"/>
      <c r="F20" s="5">
        <f>+F11-F19</f>
        <v>-44424.19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1558.63</v>
      </c>
      <c r="E23" s="41"/>
      <c r="F23" s="42">
        <v>24251.78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1558.63</v>
      </c>
      <c r="E27" s="41"/>
      <c r="F27" s="33">
        <f>+F23</f>
        <v>24251.78</v>
      </c>
    </row>
    <row r="28" spans="1:6" x14ac:dyDescent="0.25">
      <c r="A28" s="40"/>
      <c r="B28" s="26" t="s">
        <v>61</v>
      </c>
      <c r="C28" s="28"/>
      <c r="D28" s="9">
        <f>+D20+D27</f>
        <v>-6160.12</v>
      </c>
      <c r="E28" s="39"/>
      <c r="F28" s="9">
        <f>+F20+F27</f>
        <v>-20172.410000000003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-6160.12</v>
      </c>
      <c r="E40" s="39"/>
      <c r="F40" s="44">
        <f>+F28-F39</f>
        <v>-20172.410000000003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683.79</v>
      </c>
      <c r="E44" s="41"/>
      <c r="F44" s="5">
        <v>2921.72</v>
      </c>
    </row>
    <row r="45" spans="1:6" ht="13" x14ac:dyDescent="0.4">
      <c r="A45" s="23"/>
      <c r="B45" s="30"/>
      <c r="C45" s="31"/>
      <c r="D45" s="57">
        <f>+D44</f>
        <v>683.79</v>
      </c>
      <c r="F45" s="57">
        <f>+F44</f>
        <v>2921.72</v>
      </c>
    </row>
    <row r="46" spans="1:6" ht="13" x14ac:dyDescent="0.4">
      <c r="A46" s="40"/>
      <c r="B46" s="26" t="s">
        <v>74</v>
      </c>
      <c r="C46" s="28"/>
      <c r="D46" s="59">
        <f>+D28-D45</f>
        <v>-6843.91</v>
      </c>
      <c r="E46" s="39"/>
      <c r="F46" s="59">
        <f>+F28-F45</f>
        <v>-23094.130000000005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7"/>
      <c r="F52" s="77"/>
    </row>
    <row r="53" spans="1:6" ht="13" customHeight="1" x14ac:dyDescent="0.3">
      <c r="A53" s="45"/>
      <c r="B53" s="54"/>
      <c r="C53" s="76"/>
      <c r="D53" s="76"/>
      <c r="E53" s="77"/>
      <c r="F53" s="77"/>
    </row>
    <row r="54" spans="1:6" ht="13" x14ac:dyDescent="0.3">
      <c r="A54" s="72" t="s">
        <v>88</v>
      </c>
      <c r="B54" s="72"/>
      <c r="C54" s="72"/>
      <c r="D54" s="72"/>
      <c r="E54" s="72" t="s">
        <v>77</v>
      </c>
      <c r="F54" s="72"/>
    </row>
    <row r="55" spans="1:6" ht="13" x14ac:dyDescent="0.3">
      <c r="A55" s="72" t="s">
        <v>90</v>
      </c>
      <c r="B55" s="72"/>
      <c r="C55" s="72"/>
      <c r="D55" s="72"/>
      <c r="E55" s="72" t="s">
        <v>78</v>
      </c>
      <c r="F55" s="72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  <mergeCell ref="E54:F54"/>
    <mergeCell ref="E55:F55"/>
    <mergeCell ref="C53:D53"/>
    <mergeCell ref="E52:F52"/>
    <mergeCell ref="E53:F53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06 2026</vt:lpstr>
      <vt:lpstr>E R. 06 2026</vt:lpstr>
      <vt:lpstr>'B G. 06 2026'!Área_de_impresión</vt:lpstr>
      <vt:lpstr>'E R. 06 2026'!Área_de_impresión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2026-07-02T14:15:44Z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