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misión EF\12. Diciembre 2025\"/>
    </mc:Choice>
  </mc:AlternateContent>
  <xr:revisionPtr revIDLastSave="0" documentId="13_ncr:1_{42E37A99-EF29-4282-81CC-0BFD16D6B7EE}" xr6:coauthVersionLast="47" xr6:coauthVersionMax="47" xr10:uidLastSave="{00000000-0000-0000-0000-000000000000}"/>
  <bookViews>
    <workbookView xWindow="-120" yWindow="-120" windowWidth="24240" windowHeight="13020" tabRatio="635" xr2:uid="{00000000-000D-0000-FFFF-FFFF00000000}"/>
  </bookViews>
  <sheets>
    <sheet name="ESF_DICIEMBRE_2025" sheetId="1" r:id="rId1"/>
    <sheet name="ERI_DICIEMBRE_2025" sheetId="3" r:id="rId2"/>
    <sheet name="EPC_DICIEMBRE_2025" sheetId="4" r:id="rId3"/>
    <sheet name="EFE_DICIEMBRE_2025" sheetId="6" r:id="rId4"/>
  </sheets>
  <definedNames>
    <definedName name="_xlnm.Print_Area" localSheetId="3">EFE_DICIEMBRE_2025!$B$2:$J$65</definedName>
    <definedName name="_xlnm.Print_Area" localSheetId="2">EPC_DICIEMBRE_2025!$B$2:$K$51</definedName>
    <definedName name="_xlnm.Print_Area" localSheetId="1">ERI_DICIEMBRE_2025!$B$2:$I$64</definedName>
    <definedName name="_xlnm.Print_Area" localSheetId="0">ESF_DICIEMBRE_2025!$B$2:$I$62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6" l="1"/>
  <c r="I43" i="6"/>
  <c r="I39" i="6"/>
  <c r="I40" i="6" s="1"/>
  <c r="I34" i="6"/>
  <c r="I28" i="6"/>
  <c r="I42" i="6" s="1"/>
  <c r="I45" i="6" s="1"/>
  <c r="G45" i="6"/>
  <c r="G39" i="6"/>
  <c r="G34" i="6"/>
  <c r="G40" i="6" s="1"/>
  <c r="G28" i="6"/>
  <c r="J23" i="4"/>
  <c r="F28" i="1" l="1"/>
  <c r="F19" i="4"/>
  <c r="G19" i="4"/>
  <c r="H19" i="4"/>
  <c r="I19" i="4"/>
  <c r="E19" i="4"/>
  <c r="J17" i="4"/>
  <c r="J19" i="4" l="1"/>
  <c r="J11" i="4" l="1"/>
  <c r="J29" i="4"/>
  <c r="J27" i="4"/>
  <c r="J15" i="4"/>
  <c r="G21" i="4"/>
  <c r="G31" i="4" s="1"/>
  <c r="H21" i="4"/>
  <c r="J9" i="4"/>
  <c r="H27" i="3"/>
  <c r="H17" i="3"/>
  <c r="H22" i="3" s="1"/>
  <c r="I21" i="4" l="1"/>
  <c r="I31" i="4" s="1"/>
  <c r="F21" i="4"/>
  <c r="F31" i="4" s="1"/>
  <c r="J21" i="4"/>
  <c r="H31" i="4"/>
  <c r="E21" i="4"/>
  <c r="E31" i="4" s="1"/>
  <c r="H33" i="3"/>
  <c r="H40" i="3" s="1"/>
  <c r="H44" i="3" s="1"/>
  <c r="F27" i="3"/>
  <c r="F17" i="3"/>
  <c r="F22" i="3" s="1"/>
  <c r="J31" i="4" l="1"/>
  <c r="F33" i="3"/>
  <c r="F40" i="3" s="1"/>
  <c r="F44" i="3" s="1"/>
  <c r="H40" i="1"/>
  <c r="H30" i="1"/>
  <c r="H18" i="1"/>
  <c r="H42" i="1" l="1"/>
  <c r="F40" i="1" l="1"/>
  <c r="F30" i="1"/>
  <c r="F18" i="1"/>
  <c r="F42" i="1" l="1"/>
</calcChain>
</file>

<file path=xl/sharedStrings.xml><?xml version="1.0" encoding="utf-8"?>
<sst xmlns="http://schemas.openxmlformats.org/spreadsheetml/2006/main" count="197" uniqueCount="132">
  <si>
    <t>OTROS ACTIVOS</t>
  </si>
  <si>
    <t>OTROS PASIVOS</t>
  </si>
  <si>
    <t>MELVIN ARTURO MEZA ÁLVAREZ</t>
  </si>
  <si>
    <t>CONTADOR GENERAL</t>
  </si>
  <si>
    <t>JOSÉ EDUARDO AGUILAR MOLINA</t>
  </si>
  <si>
    <t>CUENTAS POR PAGAR</t>
  </si>
  <si>
    <t>PROVISIONES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</si>
  <si>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</si>
  <si>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</si>
  <si>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</si>
  <si>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</si>
  <si>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</si>
  <si>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</si>
  <si>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</si>
  <si>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</si>
  <si>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</si>
  <si>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</si>
  <si>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</si>
  <si>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</si>
  <si>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</si>
  <si>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</si>
  <si>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</si>
  <si>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OTROS INGRESOS POR INTERESES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</si>
  <si>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</si>
  <si>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</si>
  <si>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</si>
  <si>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</si>
  <si>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</si>
  <si>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</si>
  <si>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</si>
  <si>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</si>
  <si>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</si>
  <si>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</si>
  <si>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</si>
  <si>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</si>
  <si>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</si>
  <si>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</si>
  <si>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</si>
  <si>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</si>
  <si>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</si>
  <si>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INGRESOS POR COMISIONES Y HONORARIOS NETOS</t>
  </si>
  <si>
    <t>T  O  T  A  L    P  A  S  I  V  O  S</t>
  </si>
  <si>
    <t>T O T A L    A C T  I  V O S</t>
  </si>
  <si>
    <t>T  O  T  A  L    P  A  T  R  I  M  O  N  I  O   N  E  T  O</t>
  </si>
  <si>
    <t>ROSSIE NATALEE CASTRO ELÍAS</t>
  </si>
  <si>
    <t>FRANCISCO JAVIER LÓPEZ BADIA</t>
  </si>
  <si>
    <t>RENÉ ANTONIO RIVERA MAGAÑA</t>
  </si>
  <si>
    <t>ANA GUADALUPE ESCOBAR DE HERNÁNDEZ</t>
  </si>
  <si>
    <t>HÉCTOR DAVID RÍOS ROBREDO</t>
  </si>
  <si>
    <t>DIRECTORA PROPIETARIA</t>
  </si>
  <si>
    <t xml:space="preserve">DIRECTOR PROPIETARIO  </t>
  </si>
  <si>
    <t>LAS  NOTAS  SON  PARTE  INTEGRAL  DE  LOS  ESTADOS  FINANCIEROS</t>
  </si>
  <si>
    <t>FIRMADOS POR</t>
  </si>
  <si>
    <t>T  O  T  A  L    P  A  S  I  V  O  S   Y    P  A  T  R  I  M  O  N  I  O   N  E  T  O</t>
  </si>
  <si>
    <t xml:space="preserve">  (EXPRESADO EN MILES DE DÓLARES DE LOS ESTADOS UNIDOS DE AMÉRICA)</t>
  </si>
  <si>
    <t xml:space="preserve">PASIVOS FINANCIEROS A COSTO AMORTIZADO (NETO) </t>
  </si>
  <si>
    <t>REPRESENTANTE LEGAL</t>
  </si>
  <si>
    <t xml:space="preserve">REPRESENTANTE LEGAL   </t>
  </si>
  <si>
    <t>PÉRDIDA POR REVERSIÓN (DETERIORO) DE VALOR DE ACTIVOS EXTRAORIDINARIOS</t>
  </si>
  <si>
    <t>GASTOS GENERALES</t>
  </si>
  <si>
    <t>A  C  T  I  V  O</t>
  </si>
  <si>
    <t>P  A  S  I  V  O</t>
  </si>
  <si>
    <t>FUENTES DE CAMBIOS EN EL PATRIMONIO NETO</t>
  </si>
  <si>
    <t>PÉRDIDA DETERIORO DE ACTIVOS FINANCIEROS DE
RIESGO CREDITICIO</t>
  </si>
  <si>
    <t>NOTA</t>
  </si>
  <si>
    <t>ESTADO DE CAMBIOS EN EL PATRIMONIO</t>
  </si>
  <si>
    <t>OTRO RESULTADO INTEGRAL:</t>
  </si>
  <si>
    <t>BALANCE AL 01 DE ENERO DE 2024</t>
  </si>
  <si>
    <t>BALANCE AL 31 DE DICIEMBRE DE 2024</t>
  </si>
  <si>
    <t>(EXPRESADO EN MILES DE DÓLARES DE LOS ESTADOS UNIDOS DE AMÉRICA)</t>
  </si>
  <si>
    <t>EFECTO DE LOS CAMBIOS EN POLÍTICAS CONTABLES</t>
  </si>
  <si>
    <r>
      <t xml:space="preserve">RESERVAS DE </t>
    </r>
    <r>
      <rPr>
        <b/>
        <u/>
        <sz val="10"/>
        <rFont val="Arial"/>
        <family val="2"/>
      </rPr>
      <t>CAPITAL</t>
    </r>
  </si>
  <si>
    <r>
      <t xml:space="preserve">RESULTADOS POR 
</t>
    </r>
    <r>
      <rPr>
        <b/>
        <u/>
        <sz val="10"/>
        <rFont val="Arial"/>
        <family val="2"/>
      </rPr>
      <t>APLICAR</t>
    </r>
  </si>
  <si>
    <r>
      <t xml:space="preserve">UTILIDADES NO </t>
    </r>
    <r>
      <rPr>
        <b/>
        <u/>
        <sz val="10"/>
        <rFont val="Arial"/>
        <family val="2"/>
      </rPr>
      <t>DISTRIBUIBLES</t>
    </r>
  </si>
  <si>
    <r>
      <t xml:space="preserve">OTRO RESULTADO INTEGRAL EJERCICIOS </t>
    </r>
    <r>
      <rPr>
        <b/>
        <u/>
        <sz val="10"/>
        <rFont val="Arial"/>
        <family val="2"/>
      </rPr>
      <t>ANTERIORES</t>
    </r>
  </si>
  <si>
    <r>
      <t xml:space="preserve">PATRIMONIO </t>
    </r>
    <r>
      <rPr>
        <b/>
        <u/>
        <sz val="10"/>
        <rFont val="Arial"/>
        <family val="2"/>
      </rPr>
      <t>TOTAL</t>
    </r>
  </si>
  <si>
    <t xml:space="preserve">UTILIDAD NETA DEL PERÍODO </t>
  </si>
  <si>
    <t xml:space="preserve">AJUSTES PARA CONCILIAR LA UTILIDAD NETA CON EL EFECTIVO DE LAS ACTIVIDADES DE OPERACIÓN: </t>
  </si>
  <si>
    <t>RESERVAS PARA SANEAMIENTOS DE ACTIVOS DE RIESGO CREDITICIO</t>
  </si>
  <si>
    <t>RESERVAS DE SANEAMIENTO DE OTROS ACTIVOS</t>
  </si>
  <si>
    <t>DEPRECIACIONES</t>
  </si>
  <si>
    <t xml:space="preserve">AMORTIZACIONES </t>
  </si>
  <si>
    <t>RESULTADOS EN VENTA Y/O RETIRO DE ACTIVOS EXTRAORDINARIOS</t>
  </si>
  <si>
    <t>RESULTADOS EN VENTA Y/O RETIRO DE ACTIVOS FÍSICOS</t>
  </si>
  <si>
    <t>INTERESES Y COMISIONES POR RECIBIR</t>
  </si>
  <si>
    <t>INTERESES Y COMISIONES POR PAGAR</t>
  </si>
  <si>
    <t xml:space="preserve">VARIACIÓN EN CUENTAS DE ACTIVOS: </t>
  </si>
  <si>
    <t>(INCREMENTOS) EN PRÉSTAMOS</t>
  </si>
  <si>
    <t xml:space="preserve">VENTAS DE ACTIVOS EXTRAORDINARIOS </t>
  </si>
  <si>
    <t>VARIACIÓN EN CUENTAS DE PASIVOS:</t>
  </si>
  <si>
    <t xml:space="preserve">INCREMENTOS EN DEPÓSITOS </t>
  </si>
  <si>
    <t>ADQUISICIÓN DE ACTIVOS FÍSICOS</t>
  </si>
  <si>
    <t>INGRESOS POR VENTA DE ACTIVOS FÍSICOS</t>
  </si>
  <si>
    <t>ADQUISICIÓN DE INTANGIBLES</t>
  </si>
  <si>
    <t>EFECTIVO NETO (USADO EN) PROVISTO POR LAS ACTIVIDADES DE INVERSIÓN</t>
  </si>
  <si>
    <t>PRÉSTAMOS RECIBIDOS</t>
  </si>
  <si>
    <t>PAGOS DE PRÉSTAMOS</t>
  </si>
  <si>
    <t>EFECTIVO NETO PROVISTO (USADO) EN ACTIVIDADES DE FINANCIAMIENTO</t>
  </si>
  <si>
    <t>INCREMENTO (DISMINUCIÓN) NETO EN EL EFECTIVO Y EQUIVALENTES DE EFECTIVO</t>
  </si>
  <si>
    <t>A. FLUJOS DE EFECTIVO PROVENIENTE DE ACTIVIDADES DE OPERACIÓN:</t>
  </si>
  <si>
    <t>B. FLUJOS DE EFECTIVO PROVENIENTE DE ACTIVIDADES DE INVERSIÓN</t>
  </si>
  <si>
    <t xml:space="preserve">C. FLUJOS DE EFECTIVO PROVENIENTE DE ACTIVIDADES DE FINANCIAMIENTO </t>
  </si>
  <si>
    <r>
      <rPr>
        <sz val="11"/>
        <rFont val="Arial"/>
        <family val="2"/>
      </rPr>
      <t>DICIEMBRE</t>
    </r>
    <r>
      <rPr>
        <u/>
        <sz val="11"/>
        <rFont val="Arial"/>
        <family val="2"/>
      </rPr>
      <t xml:space="preserve">
2024</t>
    </r>
  </si>
  <si>
    <t xml:space="preserve">                                                          ESTADO DE RESULTADOS INTEGRAL</t>
  </si>
  <si>
    <t xml:space="preserve">                                                    ESTADOS DE FLUJOS DE EFECTIVO</t>
  </si>
  <si>
    <t xml:space="preserve">                                                                                        (EXPRESADO EN MILES DE DÓLARES DE LOS ESTADOS UNIDOS DE AMÉRICA)</t>
  </si>
  <si>
    <t xml:space="preserve">                                                                    (EXPRESADO EN MILES DE DÓLARES DE LOS ESTADOS UNIDOS DE AMÉRICA)</t>
  </si>
  <si>
    <t>BALANCE AL 31 DE DICIEMBRE DE 2025</t>
  </si>
  <si>
    <t>BALANCE AL 01 DE ENERO DE 2025</t>
  </si>
  <si>
    <r>
      <rPr>
        <sz val="11"/>
        <rFont val="Arial"/>
        <family val="2"/>
      </rPr>
      <t>DICIEMBRE</t>
    </r>
    <r>
      <rPr>
        <u/>
        <sz val="11"/>
        <rFont val="Arial"/>
        <family val="2"/>
      </rPr>
      <t xml:space="preserve">
2025</t>
    </r>
  </si>
  <si>
    <t>SALDOS AL 31 DE DICIEMBRE DE 2025 Y DE 2024</t>
  </si>
  <si>
    <t>AÑOS QUE TERMINARON AL 31 DE DICIEMBRE DE 2025 Y DE 2024</t>
  </si>
  <si>
    <t xml:space="preserve">                    AÑOS QUE TERMINARON AL 31 DE DICIEMBRE DE 2025 Y 2024</t>
  </si>
  <si>
    <t xml:space="preserve">                                                          AÑOS QUE TERMINARON AL 31 DE DICIEMBRE DE 2025 Y DE 2024</t>
  </si>
  <si>
    <t>EFECTIVO Y EQUIVALENTE DE EFECTIVO AL 01 DE ENERO DE 2025 Y 2024</t>
  </si>
  <si>
    <t>EFECTIVO Y EQUIVALENTES DE EFECTIVO AL 31 DE DICIEMBRE DE 2025 Y 2024</t>
  </si>
  <si>
    <t>6 y 13</t>
  </si>
  <si>
    <t>15 y 16</t>
  </si>
  <si>
    <t>UTILIDADES ASIGNADAS AL FONDO DE PROTECCIÓN DE EMPLEADOS Y FUNCIONARIOS DEL BFA</t>
  </si>
  <si>
    <t>INCREMENTOS EN ELEMENTOS QUE NO SE RECLASIFICARÁN EN RESULTADOS</t>
  </si>
  <si>
    <t>DISMINUCIONES EN ELEMENTOS QUE NO SE RECLASIFICARÁN EN RESULTADOS</t>
  </si>
  <si>
    <t xml:space="preserve">DISMINUCIONES EN CUENTAS POR COBRAR </t>
  </si>
  <si>
    <t xml:space="preserve">INCREMENTOS (DISMINUCIONES) EN OBLIGACIONES A LA VISTA </t>
  </si>
  <si>
    <t xml:space="preserve">INCREMENTOS (DISMINUCIONES) EN CUENTAS POR PAGAR </t>
  </si>
  <si>
    <t xml:space="preserve">INCREMENTOS (DISMINUCIONES) EN OTROS PASIVOS </t>
  </si>
  <si>
    <t xml:space="preserve">EFECTIVO NETO PROVEÍDO (USADO) EN LAS ACTIVIDADES DE OPERACIÓN </t>
  </si>
  <si>
    <t>UTILIDADES ASIGNADAS AL FONDO DE PROTECCIÓN DE EMPLEADOS</t>
  </si>
  <si>
    <t>EFECTIVO NETO PROVEÍDO POR LAS ACTIVIDADES DE OPERACIÓN</t>
  </si>
  <si>
    <t>EFECTIVO NETO UTILIZADO POR LAS ACTIVIDADES DE INVERSIÓN</t>
  </si>
  <si>
    <t>EFECTIVO NETO PROVEÍDO POR LAS ACTIVIDADES DE FINANCIAMIENTO</t>
  </si>
  <si>
    <t>(DISMINUCIONES) INCREMENTOS EN OTROS ACTIVOS</t>
  </si>
  <si>
    <t xml:space="preserve">(DISMINUCIONES) INCREMENTOS EN INSTRUMENTOS FINANCIEROS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</si>
</sst>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  <numFmt numFmtId="174" formatCode="_ * #,##0.0_);[Black]_(\ * \(#,##0.0\)"/>
    <numFmt numFmtId="175" formatCode="_ * #,##0.00_);[Black]_(\ * \(#,##0.00\)"/>
    <numFmt numFmtId="176" formatCode="_ &quot;$&quot;* #,##0.0_);[Red]_(&quot;$&quot;\ * \(#,##0.0\)"/>
    <numFmt numFmtId="177" formatCode="#,##0.0_);\(#,##0.0\)"/>
    <numFmt numFmtId="178" formatCode="0.0"/>
    <numFmt numFmtId="179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u/>
      <sz val="10"/>
      <name val="Arial"/>
      <family val="2"/>
    </font>
    <font>
      <u/>
      <sz val="11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39" fontId="8" fillId="0" borderId="0"/>
    <xf numFmtId="164" fontId="1" fillId="0" borderId="0" applyFont="0" applyFill="0" applyBorder="0" applyAlignment="0" applyProtection="0"/>
    <xf numFmtId="0" fontId="2" fillId="0" borderId="0"/>
    <xf numFmtId="170" fontId="8" fillId="0" borderId="0"/>
    <xf numFmtId="165" fontId="2" fillId="0" borderId="0" applyFont="0" applyFill="0" applyBorder="0" applyAlignment="0" applyProtection="0"/>
  </cellStyleXfs>
  <cellXfs count="132">
    <xf numFmtId="0" fontId="0" fillId="0" borderId="0" xfId="0"/>
    <xf numFmtId="172" fontId="6" fillId="0" borderId="0" xfId="6" applyNumberFormat="1" applyFont="1" applyAlignment="1">
      <alignment vertical="center"/>
    </xf>
    <xf numFmtId="172" fontId="11" fillId="0" borderId="0" xfId="6" applyNumberFormat="1" applyFont="1" applyAlignment="1">
      <alignment vertical="center"/>
    </xf>
    <xf numFmtId="172" fontId="6" fillId="0" borderId="1" xfId="6" applyNumberFormat="1" applyFont="1" applyBorder="1" applyAlignment="1">
      <alignment vertical="center"/>
    </xf>
    <xf numFmtId="168" fontId="6" fillId="0" borderId="0" xfId="1" applyNumberFormat="1" applyFont="1" applyAlignment="1">
      <alignment vertical="center"/>
    </xf>
    <xf numFmtId="171" fontId="2" fillId="0" borderId="0" xfId="6" applyNumberFormat="1" applyFont="1" applyAlignment="1">
      <alignment vertical="center"/>
    </xf>
    <xf numFmtId="172" fontId="2" fillId="0" borderId="0" xfId="6" applyNumberFormat="1" applyFont="1" applyAlignment="1">
      <alignment vertical="center"/>
    </xf>
    <xf numFmtId="172" fontId="2" fillId="0" borderId="1" xfId="6" applyNumberFormat="1" applyFont="1" applyBorder="1" applyAlignment="1">
      <alignment vertical="center"/>
    </xf>
    <xf numFmtId="173" fontId="2" fillId="0" borderId="1" xfId="7" applyNumberFormat="1" applyFont="1" applyBorder="1" applyAlignment="1">
      <alignment vertical="center"/>
    </xf>
    <xf numFmtId="171" fontId="6" fillId="0" borderId="0" xfId="6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2" applyFont="1" applyAlignment="1">
      <alignment horizontal="right"/>
    </xf>
    <xf numFmtId="0" fontId="7" fillId="0" borderId="0" xfId="1" applyFont="1" applyAlignment="1">
      <alignment vertical="center"/>
    </xf>
    <xf numFmtId="167" fontId="6" fillId="0" borderId="2" xfId="1" applyNumberFormat="1" applyFont="1" applyBorder="1" applyAlignment="1">
      <alignment vertical="center"/>
    </xf>
    <xf numFmtId="168" fontId="6" fillId="0" borderId="1" xfId="1" applyNumberFormat="1" applyFont="1" applyBorder="1" applyAlignment="1">
      <alignment vertical="center"/>
    </xf>
    <xf numFmtId="39" fontId="10" fillId="0" borderId="0" xfId="3" applyFont="1" applyAlignment="1">
      <alignment horizontal="left"/>
    </xf>
    <xf numFmtId="39" fontId="6" fillId="0" borderId="0" xfId="3" applyFont="1" applyAlignment="1">
      <alignment horizontal="left"/>
    </xf>
    <xf numFmtId="39" fontId="10" fillId="0" borderId="0" xfId="3" applyFont="1"/>
    <xf numFmtId="39" fontId="10" fillId="0" borderId="0" xfId="3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indent="6"/>
    </xf>
    <xf numFmtId="0" fontId="3" fillId="0" borderId="0" xfId="1" applyFont="1" applyAlignment="1">
      <alignment horizontal="left" vertical="center" indent="4"/>
    </xf>
    <xf numFmtId="0" fontId="3" fillId="0" borderId="0" xfId="1" applyFont="1" applyAlignment="1">
      <alignment horizontal="left" indent="4"/>
    </xf>
    <xf numFmtId="0" fontId="5" fillId="0" borderId="0" xfId="1" quotePrefix="1" applyFont="1" applyAlignment="1">
      <alignment horizontal="left" vertical="center" indent="4"/>
    </xf>
    <xf numFmtId="0" fontId="5" fillId="0" borderId="0" xfId="1" applyFont="1" applyAlignment="1">
      <alignment horizontal="left" vertical="center" indent="4"/>
    </xf>
    <xf numFmtId="0" fontId="7" fillId="0" borderId="0" xfId="1" applyFont="1" applyAlignment="1">
      <alignment horizontal="left" vertical="center" indent="4"/>
    </xf>
    <xf numFmtId="39" fontId="5" fillId="0" borderId="0" xfId="3" applyFont="1" applyAlignment="1">
      <alignment horizontal="left" vertical="center" indent="4"/>
    </xf>
    <xf numFmtId="167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 indent="4"/>
    </xf>
    <xf numFmtId="168" fontId="6" fillId="0" borderId="0" xfId="1" applyNumberFormat="1" applyFont="1" applyAlignment="1">
      <alignment horizontal="left" vertical="center" indent="4"/>
    </xf>
    <xf numFmtId="167" fontId="6" fillId="0" borderId="0" xfId="1" applyNumberFormat="1" applyFont="1" applyAlignment="1">
      <alignment horizontal="left" vertical="center" indent="4"/>
    </xf>
    <xf numFmtId="39" fontId="10" fillId="0" borderId="0" xfId="3" applyFont="1" applyAlignment="1">
      <alignment horizontal="left" indent="4"/>
    </xf>
    <xf numFmtId="39" fontId="6" fillId="0" borderId="0" xfId="3" applyFont="1" applyAlignment="1">
      <alignment horizontal="left" indent="4"/>
    </xf>
    <xf numFmtId="171" fontId="9" fillId="0" borderId="2" xfId="6" applyNumberFormat="1" applyFont="1" applyBorder="1" applyAlignment="1">
      <alignment vertical="center"/>
    </xf>
    <xf numFmtId="0" fontId="6" fillId="0" borderId="0" xfId="1" quotePrefix="1" applyFont="1" applyAlignment="1">
      <alignment horizontal="left" vertical="center" indent="6"/>
    </xf>
    <xf numFmtId="0" fontId="6" fillId="0" borderId="0" xfId="1" applyFont="1" applyAlignment="1">
      <alignment horizontal="left" vertical="center" indent="6"/>
    </xf>
    <xf numFmtId="39" fontId="6" fillId="0" borderId="0" xfId="3" applyFont="1" applyAlignment="1">
      <alignment horizontal="left" vertical="center" indent="6"/>
    </xf>
    <xf numFmtId="173" fontId="2" fillId="0" borderId="0" xfId="7" applyNumberFormat="1" applyFont="1" applyBorder="1" applyAlignment="1">
      <alignment vertical="center"/>
    </xf>
    <xf numFmtId="171" fontId="9" fillId="0" borderId="0" xfId="6" applyNumberFormat="1" applyFont="1" applyAlignment="1">
      <alignment vertical="center"/>
    </xf>
    <xf numFmtId="0" fontId="9" fillId="0" borderId="0" xfId="1" applyFont="1" applyAlignment="1">
      <alignment horizontal="left" vertical="center" indent="4"/>
    </xf>
    <xf numFmtId="172" fontId="2" fillId="0" borderId="0" xfId="6" applyNumberFormat="1" applyFont="1" applyAlignment="1">
      <alignment vertical="top"/>
    </xf>
    <xf numFmtId="172" fontId="2" fillId="0" borderId="1" xfId="6" applyNumberFormat="1" applyFont="1" applyBorder="1" applyAlignment="1">
      <alignment vertical="top"/>
    </xf>
    <xf numFmtId="174" fontId="2" fillId="0" borderId="1" xfId="6" applyNumberFormat="1" applyFont="1" applyBorder="1" applyAlignment="1">
      <alignment vertical="top"/>
    </xf>
    <xf numFmtId="175" fontId="13" fillId="0" borderId="0" xfId="0" applyNumberFormat="1" applyFont="1"/>
    <xf numFmtId="0" fontId="6" fillId="0" borderId="0" xfId="1" applyFont="1" applyAlignment="1">
      <alignment vertical="center"/>
    </xf>
    <xf numFmtId="0" fontId="15" fillId="0" borderId="0" xfId="1" applyFont="1" applyAlignment="1">
      <alignment horizontal="center" vertical="top"/>
    </xf>
    <xf numFmtId="0" fontId="14" fillId="0" borderId="0" xfId="0" applyFont="1" applyAlignment="1">
      <alignment horizontal="left" vertical="center" indent="1"/>
    </xf>
    <xf numFmtId="176" fontId="9" fillId="0" borderId="0" xfId="6" applyNumberFormat="1" applyFont="1" applyAlignment="1">
      <alignment vertical="center"/>
    </xf>
    <xf numFmtId="0" fontId="12" fillId="0" borderId="0" xfId="0" applyFont="1" applyAlignment="1">
      <alignment horizontal="left" vertical="top" wrapText="1" indent="2"/>
    </xf>
    <xf numFmtId="175" fontId="12" fillId="0" borderId="0" xfId="0" applyNumberFormat="1" applyFont="1"/>
    <xf numFmtId="0" fontId="12" fillId="0" borderId="0" xfId="0" applyFont="1" applyAlignment="1">
      <alignment horizontal="left" vertical="center" indent="2"/>
    </xf>
    <xf numFmtId="0" fontId="6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176" fontId="9" fillId="0" borderId="1" xfId="6" applyNumberFormat="1" applyFont="1" applyBorder="1" applyAlignment="1">
      <alignment vertical="center"/>
    </xf>
    <xf numFmtId="175" fontId="12" fillId="0" borderId="1" xfId="0" applyNumberFormat="1" applyFont="1" applyBorder="1"/>
    <xf numFmtId="176" fontId="9" fillId="0" borderId="3" xfId="6" applyNumberFormat="1" applyFont="1" applyBorder="1" applyAlignment="1">
      <alignment vertical="center"/>
    </xf>
    <xf numFmtId="0" fontId="17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indent="3"/>
    </xf>
    <xf numFmtId="171" fontId="6" fillId="0" borderId="3" xfId="6" applyNumberFormat="1" applyFont="1" applyBorder="1" applyAlignment="1">
      <alignment vertical="center"/>
    </xf>
    <xf numFmtId="176" fontId="9" fillId="0" borderId="0" xfId="6" applyNumberFormat="1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1"/>
    </xf>
    <xf numFmtId="0" fontId="7" fillId="0" borderId="0" xfId="1" applyFont="1"/>
    <xf numFmtId="0" fontId="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center" wrapText="1"/>
    </xf>
    <xf numFmtId="0" fontId="2" fillId="0" borderId="0" xfId="1" applyAlignment="1">
      <alignment horizontal="left" vertical="center" indent="6"/>
    </xf>
    <xf numFmtId="167" fontId="2" fillId="0" borderId="0" xfId="1" applyNumberFormat="1" applyAlignment="1">
      <alignment horizontal="left" vertical="center" indent="4"/>
    </xf>
    <xf numFmtId="167" fontId="2" fillId="0" borderId="0" xfId="1" applyNumberFormat="1" applyAlignment="1">
      <alignment vertical="center"/>
    </xf>
    <xf numFmtId="0" fontId="2" fillId="0" borderId="0" xfId="1" quotePrefix="1" applyAlignment="1">
      <alignment horizontal="left" vertical="center" indent="6"/>
    </xf>
    <xf numFmtId="168" fontId="2" fillId="0" borderId="0" xfId="1" applyNumberFormat="1" applyAlignment="1">
      <alignment horizontal="left" vertical="center" indent="4"/>
    </xf>
    <xf numFmtId="168" fontId="2" fillId="0" borderId="0" xfId="1" applyNumberFormat="1" applyAlignment="1">
      <alignment vertical="center"/>
    </xf>
    <xf numFmtId="169" fontId="2" fillId="0" borderId="0" xfId="1" applyNumberFormat="1" applyAlignment="1">
      <alignment vertical="center"/>
    </xf>
    <xf numFmtId="169" fontId="2" fillId="0" borderId="0" xfId="1" applyNumberFormat="1" applyAlignment="1">
      <alignment horizontal="left" vertical="center" indent="4"/>
    </xf>
    <xf numFmtId="0" fontId="2" fillId="0" borderId="0" xfId="1" applyAlignment="1">
      <alignment horizontal="center" vertical="center"/>
    </xf>
    <xf numFmtId="0" fontId="3" fillId="0" borderId="0" xfId="1" applyFont="1"/>
    <xf numFmtId="0" fontId="22" fillId="0" borderId="0" xfId="1" applyFont="1"/>
    <xf numFmtId="168" fontId="2" fillId="0" borderId="1" xfId="1" applyNumberFormat="1" applyBorder="1" applyAlignment="1">
      <alignment vertical="center"/>
    </xf>
    <xf numFmtId="0" fontId="2" fillId="0" borderId="0" xfId="1" quotePrefix="1" applyAlignment="1">
      <alignment horizontal="left" vertical="center" indent="8"/>
    </xf>
    <xf numFmtId="0" fontId="12" fillId="0" borderId="0" xfId="0" applyFont="1"/>
    <xf numFmtId="0" fontId="12" fillId="0" borderId="0" xfId="0" applyFont="1" applyAlignment="1">
      <alignment horizontal="center" vertical="top" wrapText="1"/>
    </xf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12" fillId="0" borderId="0" xfId="0" applyFont="1" applyAlignment="1">
      <alignment horizontal="left" indent="1"/>
    </xf>
    <xf numFmtId="0" fontId="2" fillId="0" borderId="0" xfId="1" applyAlignment="1">
      <alignment horizontal="center" vertical="top"/>
    </xf>
    <xf numFmtId="0" fontId="12" fillId="0" borderId="1" xfId="0" applyFont="1" applyBorder="1"/>
    <xf numFmtId="0" fontId="2" fillId="0" borderId="0" xfId="1"/>
    <xf numFmtId="0" fontId="7" fillId="0" borderId="0" xfId="1" applyFont="1" applyAlignment="1">
      <alignment horizontal="right"/>
    </xf>
    <xf numFmtId="0" fontId="2" fillId="0" borderId="0" xfId="1" applyAlignment="1">
      <alignment horizontal="left" vertical="center" indent="4"/>
    </xf>
    <xf numFmtId="174" fontId="15" fillId="0" borderId="0" xfId="0" applyNumberFormat="1" applyFont="1" applyAlignment="1">
      <alignment vertical="top"/>
    </xf>
    <xf numFmtId="174" fontId="15" fillId="0" borderId="0" xfId="0" applyNumberFormat="1" applyFont="1" applyAlignment="1">
      <alignment horizontal="left" vertical="top"/>
    </xf>
    <xf numFmtId="175" fontId="15" fillId="0" borderId="0" xfId="0" applyNumberFormat="1" applyFont="1"/>
    <xf numFmtId="174" fontId="15" fillId="0" borderId="0" xfId="0" applyNumberFormat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74" fontId="15" fillId="0" borderId="0" xfId="0" applyNumberFormat="1" applyFont="1" applyAlignment="1">
      <alignment vertical="center"/>
    </xf>
    <xf numFmtId="177" fontId="2" fillId="0" borderId="0" xfId="6" applyNumberFormat="1" applyFont="1" applyAlignment="1">
      <alignment vertical="center"/>
    </xf>
    <xf numFmtId="178" fontId="2" fillId="0" borderId="0" xfId="6" applyNumberFormat="1" applyFont="1" applyAlignment="1">
      <alignment vertical="center"/>
    </xf>
    <xf numFmtId="178" fontId="2" fillId="0" borderId="1" xfId="6" applyNumberFormat="1" applyFont="1" applyBorder="1" applyAlignment="1">
      <alignment vertical="center"/>
    </xf>
    <xf numFmtId="179" fontId="2" fillId="0" borderId="0" xfId="6" applyNumberFormat="1" applyFont="1" applyAlignment="1">
      <alignment vertical="center"/>
    </xf>
    <xf numFmtId="166" fontId="23" fillId="0" borderId="0" xfId="1" quotePrefix="1" applyNumberFormat="1" applyFont="1" applyAlignment="1">
      <alignment horizontal="left" vertical="center" indent="28"/>
    </xf>
    <xf numFmtId="0" fontId="6" fillId="0" borderId="0" xfId="1" applyFont="1" applyAlignment="1">
      <alignment horizontal="left" vertical="center" indent="28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39" fontId="10" fillId="0" borderId="0" xfId="3" applyFont="1" applyAlignment="1">
      <alignment horizontal="center" vertical="top"/>
    </xf>
    <xf numFmtId="39" fontId="10" fillId="0" borderId="0" xfId="3" applyFont="1" applyAlignment="1">
      <alignment horizontal="center"/>
    </xf>
    <xf numFmtId="166" fontId="9" fillId="0" borderId="0" xfId="1" quotePrefix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0" xfId="1" quotePrefix="1" applyAlignment="1">
      <alignment horizontal="left" vertical="top" wrapText="1" indent="6"/>
    </xf>
    <xf numFmtId="0" fontId="2" fillId="0" borderId="0" xfId="1" quotePrefix="1" applyAlignment="1">
      <alignment horizontal="left" vertical="center" wrapText="1" indent="6"/>
    </xf>
    <xf numFmtId="0" fontId="3" fillId="0" borderId="0" xfId="1" applyFont="1" applyAlignment="1">
      <alignment horizontal="center"/>
    </xf>
    <xf numFmtId="166" fontId="24" fillId="0" borderId="0" xfId="1" quotePrefix="1" applyNumberFormat="1" applyFont="1" applyAlignment="1">
      <alignment horizontal="left" vertical="center" indent="34"/>
    </xf>
    <xf numFmtId="166" fontId="9" fillId="0" borderId="0" xfId="1" quotePrefix="1" applyNumberFormat="1" applyFont="1" applyAlignment="1">
      <alignment horizontal="left" vertical="center" indent="35"/>
    </xf>
    <xf numFmtId="39" fontId="16" fillId="0" borderId="0" xfId="3" applyFont="1" applyAlignment="1">
      <alignment horizontal="center"/>
    </xf>
    <xf numFmtId="39" fontId="16" fillId="0" borderId="0" xfId="3" applyFont="1" applyAlignment="1">
      <alignment horizontal="center" vertical="top"/>
    </xf>
    <xf numFmtId="0" fontId="6" fillId="0" borderId="0" xfId="1" applyFont="1" applyAlignment="1">
      <alignment horizontal="left" indent="4"/>
    </xf>
    <xf numFmtId="0" fontId="6" fillId="0" borderId="0" xfId="1" applyFont="1" applyAlignment="1">
      <alignment horizontal="left" indent="7"/>
    </xf>
    <xf numFmtId="166" fontId="3" fillId="0" borderId="0" xfId="1" quotePrefix="1" applyNumberFormat="1" applyFont="1" applyAlignment="1">
      <alignment horizontal="left" vertical="center"/>
    </xf>
    <xf numFmtId="166" fontId="3" fillId="0" borderId="0" xfId="1" quotePrefix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39" fontId="10" fillId="0" borderId="0" xfId="3" applyFont="1" applyAlignment="1">
      <alignment horizontal="center" vertical="center"/>
    </xf>
  </cellXfs>
  <cellStyles count="8">
    <cellStyle name="Millares 2" xfId="7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6E0F0F-D1AE-406D-B628-FD08981BB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974339"/>
          <a:ext cx="2009775" cy="764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</xdr:row>
      <xdr:rowOff>50414</xdr:rowOff>
    </xdr:from>
    <xdr:to>
      <xdr:col>1</xdr:col>
      <xdr:colOff>2181225</xdr:colOff>
      <xdr:row>4</xdr:row>
      <xdr:rowOff>262137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E3892-B0C4-43BC-A689-A8E605C4B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352425" y="336164"/>
          <a:ext cx="2009775" cy="764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2</xdr:row>
      <xdr:rowOff>12314</xdr:rowOff>
    </xdr:from>
    <xdr:to>
      <xdr:col>2</xdr:col>
      <xdr:colOff>2543555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8180AA-EDD1-4B02-8BED-87F9664A3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52450" y="202814"/>
          <a:ext cx="2172080" cy="8258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31364</xdr:rowOff>
    </xdr:from>
    <xdr:to>
      <xdr:col>1</xdr:col>
      <xdr:colOff>2143125</xdr:colOff>
      <xdr:row>4</xdr:row>
      <xdr:rowOff>243087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D62E7-3394-4690-826D-4D930BDAD7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314325" y="317114"/>
          <a:ext cx="2009775" cy="76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J94"/>
  <sheetViews>
    <sheetView showGridLines="0" tabSelected="1" topLeftCell="A7" zoomScaleNormal="100" zoomScaleSheetLayoutView="100" workbookViewId="0">
      <selection activeCell="D24" sqref="D23:D24"/>
    </sheetView>
  </sheetViews>
  <sheetFormatPr baseColWidth="10" defaultColWidth="0" defaultRowHeight="18" zeroHeight="1" x14ac:dyDescent="0.25"/>
  <cols>
    <col min="1" max="1" width="2.7109375" style="72" customWidth="1"/>
    <col min="2" max="2" width="38.7109375" style="72" customWidth="1"/>
    <col min="3" max="3" width="26.7109375" style="72" customWidth="1"/>
    <col min="4" max="4" width="10.7109375" style="72" customWidth="1"/>
    <col min="5" max="5" width="2.7109375" style="72" customWidth="1"/>
    <col min="6" max="6" width="16.7109375" style="72" customWidth="1"/>
    <col min="7" max="7" width="2.7109375" style="72" customWidth="1"/>
    <col min="8" max="8" width="16.7109375" style="72" customWidth="1"/>
    <col min="9" max="9" width="4.7109375" style="72" customWidth="1"/>
    <col min="10" max="10" width="2.7109375" style="72" customWidth="1"/>
    <col min="11" max="16384" width="11.42578125" style="72" hidden="1"/>
  </cols>
  <sheetData>
    <row r="1" spans="2:9" ht="18" customHeight="1" x14ac:dyDescent="0.25">
      <c r="H1" s="73"/>
    </row>
    <row r="2" spans="2:9" ht="5.0999999999999996" customHeight="1" x14ac:dyDescent="0.25">
      <c r="B2" s="12"/>
      <c r="C2" s="12"/>
      <c r="D2" s="12"/>
      <c r="E2" s="12"/>
      <c r="F2" s="12"/>
      <c r="H2" s="12"/>
    </row>
    <row r="3" spans="2:9" ht="21.95" customHeight="1" x14ac:dyDescent="0.25">
      <c r="B3" s="111" t="s">
        <v>39</v>
      </c>
      <c r="C3" s="111"/>
      <c r="D3" s="111"/>
      <c r="E3" s="111"/>
      <c r="F3" s="111"/>
      <c r="G3" s="111"/>
      <c r="H3" s="111"/>
      <c r="I3" s="111"/>
    </row>
    <row r="4" spans="2:9" ht="21.95" customHeight="1" x14ac:dyDescent="0.25">
      <c r="B4" s="111" t="s">
        <v>110</v>
      </c>
      <c r="C4" s="111"/>
      <c r="D4" s="111"/>
      <c r="E4" s="111"/>
      <c r="F4" s="111"/>
      <c r="G4" s="111"/>
      <c r="H4" s="111"/>
      <c r="I4" s="111"/>
    </row>
    <row r="5" spans="2:9" ht="21.95" customHeight="1" x14ac:dyDescent="0.25">
      <c r="B5" s="112" t="s">
        <v>54</v>
      </c>
      <c r="C5" s="112"/>
      <c r="D5" s="112"/>
      <c r="E5" s="112"/>
      <c r="F5" s="112"/>
      <c r="G5" s="112"/>
      <c r="H5" s="112"/>
      <c r="I5" s="112"/>
    </row>
    <row r="6" spans="2:9" ht="12" customHeight="1" x14ac:dyDescent="0.25">
      <c r="B6" s="86"/>
      <c r="C6" s="86"/>
      <c r="D6" s="86"/>
      <c r="E6" s="86"/>
      <c r="F6" s="86"/>
      <c r="H6" s="12"/>
    </row>
    <row r="7" spans="2:9" ht="35.1" customHeight="1" x14ac:dyDescent="0.25">
      <c r="B7" s="10"/>
      <c r="C7" s="10"/>
      <c r="D7" s="74" t="s">
        <v>64</v>
      </c>
      <c r="E7" s="75"/>
      <c r="F7" s="76" t="s">
        <v>109</v>
      </c>
      <c r="G7" s="87"/>
      <c r="H7" s="76" t="s">
        <v>102</v>
      </c>
    </row>
    <row r="8" spans="2:9" ht="15" customHeight="1" x14ac:dyDescent="0.25">
      <c r="B8" s="27" t="s">
        <v>60</v>
      </c>
      <c r="C8" s="10"/>
      <c r="D8" s="10"/>
      <c r="E8" s="10"/>
      <c r="F8" s="10"/>
      <c r="H8" s="11"/>
    </row>
    <row r="9" spans="2:9" ht="8.1" customHeight="1" x14ac:dyDescent="0.25">
      <c r="B9" s="28"/>
      <c r="C9" s="12"/>
      <c r="D9" s="12"/>
      <c r="E9" s="12"/>
      <c r="F9" s="13"/>
      <c r="H9" s="13"/>
    </row>
    <row r="10" spans="2:9" ht="15" customHeight="1" x14ac:dyDescent="0.25">
      <c r="B10" s="41" t="s">
        <v>7</v>
      </c>
      <c r="C10" s="14"/>
      <c r="D10" s="85"/>
      <c r="E10" s="14"/>
      <c r="F10" s="79">
        <v>143835.20000000001</v>
      </c>
      <c r="H10" s="79">
        <v>116712.2</v>
      </c>
    </row>
    <row r="11" spans="2:9" ht="15" customHeight="1" x14ac:dyDescent="0.25">
      <c r="B11" s="40" t="s">
        <v>8</v>
      </c>
      <c r="C11" s="14"/>
      <c r="D11" s="85">
        <v>4</v>
      </c>
      <c r="E11" s="14"/>
      <c r="F11" s="82">
        <v>12613.4</v>
      </c>
      <c r="H11" s="82">
        <v>10869.6</v>
      </c>
    </row>
    <row r="12" spans="2:9" ht="15" customHeight="1" x14ac:dyDescent="0.25">
      <c r="B12" s="40" t="s">
        <v>12</v>
      </c>
      <c r="C12" s="14"/>
      <c r="D12" s="85">
        <v>5</v>
      </c>
      <c r="E12" s="14"/>
      <c r="F12" s="82">
        <v>372044.1</v>
      </c>
      <c r="H12" s="82">
        <v>339717.3</v>
      </c>
    </row>
    <row r="13" spans="2:9" ht="15" customHeight="1" x14ac:dyDescent="0.25">
      <c r="B13" s="40" t="s">
        <v>9</v>
      </c>
      <c r="C13" s="14"/>
      <c r="D13" s="85"/>
      <c r="E13" s="14"/>
      <c r="F13" s="82">
        <v>6338</v>
      </c>
      <c r="H13" s="82">
        <v>6875.9</v>
      </c>
    </row>
    <row r="14" spans="2:9" ht="15" customHeight="1" x14ac:dyDescent="0.25">
      <c r="B14" s="40" t="s">
        <v>10</v>
      </c>
      <c r="C14" s="14"/>
      <c r="D14" s="85">
        <v>10</v>
      </c>
      <c r="E14" s="14"/>
      <c r="F14" s="82">
        <v>21456</v>
      </c>
      <c r="H14" s="82">
        <v>20993</v>
      </c>
    </row>
    <row r="15" spans="2:9" ht="15" customHeight="1" x14ac:dyDescent="0.25">
      <c r="B15" s="40" t="s">
        <v>11</v>
      </c>
      <c r="C15" s="14"/>
      <c r="D15" s="85">
        <v>9</v>
      </c>
      <c r="E15" s="14"/>
      <c r="F15" s="82">
        <v>259.39999999999998</v>
      </c>
      <c r="H15" s="82">
        <v>788.6</v>
      </c>
    </row>
    <row r="16" spans="2:9" ht="15" customHeight="1" x14ac:dyDescent="0.25">
      <c r="B16" s="40" t="s">
        <v>0</v>
      </c>
      <c r="C16" s="14"/>
      <c r="D16" s="85"/>
      <c r="E16" s="14"/>
      <c r="F16" s="88">
        <v>443.2</v>
      </c>
      <c r="H16" s="88">
        <v>389.3</v>
      </c>
    </row>
    <row r="17" spans="2:8" ht="8.1" customHeight="1" x14ac:dyDescent="0.25">
      <c r="B17" s="29"/>
      <c r="C17" s="10"/>
      <c r="D17" s="24"/>
      <c r="E17" s="10"/>
      <c r="F17" s="4"/>
      <c r="H17" s="4"/>
    </row>
    <row r="18" spans="2:8" ht="23.25" customHeight="1" thickBot="1" x14ac:dyDescent="0.3">
      <c r="B18" s="30" t="s">
        <v>42</v>
      </c>
      <c r="C18" s="10"/>
      <c r="D18" s="24"/>
      <c r="E18" s="10"/>
      <c r="F18" s="15">
        <f>SUM(F10:F16)</f>
        <v>556989.29999999993</v>
      </c>
      <c r="H18" s="15">
        <f>SUM(H10:H16)</f>
        <v>496345.89999999997</v>
      </c>
    </row>
    <row r="19" spans="2:8" ht="21.95" customHeight="1" thickTop="1" x14ac:dyDescent="0.25">
      <c r="B19" s="31"/>
      <c r="C19" s="14"/>
      <c r="D19" s="85"/>
      <c r="E19" s="14"/>
      <c r="F19" s="83"/>
      <c r="H19" s="83"/>
    </row>
    <row r="20" spans="2:8" ht="15" customHeight="1" x14ac:dyDescent="0.25">
      <c r="B20" s="27" t="s">
        <v>61</v>
      </c>
      <c r="C20" s="10"/>
      <c r="D20" s="24"/>
      <c r="E20" s="10"/>
      <c r="F20" s="10"/>
      <c r="H20" s="83"/>
    </row>
    <row r="21" spans="2:8" ht="8.1" customHeight="1" x14ac:dyDescent="0.25">
      <c r="B21" s="31"/>
      <c r="C21" s="14"/>
      <c r="D21" s="85"/>
      <c r="E21" s="14"/>
      <c r="F21" s="83"/>
      <c r="H21" s="83"/>
    </row>
    <row r="22" spans="2:8" ht="15" customHeight="1" x14ac:dyDescent="0.25">
      <c r="B22" s="40" t="s">
        <v>55</v>
      </c>
      <c r="C22" s="14"/>
      <c r="D22" s="85"/>
      <c r="E22" s="14"/>
      <c r="F22" s="79"/>
      <c r="H22" s="79"/>
    </row>
    <row r="23" spans="2:8" ht="15" customHeight="1" x14ac:dyDescent="0.25">
      <c r="B23" s="89" t="s">
        <v>13</v>
      </c>
      <c r="C23" s="14"/>
      <c r="D23" s="85">
        <v>12</v>
      </c>
      <c r="E23" s="14"/>
      <c r="F23" s="79">
        <v>418985</v>
      </c>
      <c r="H23" s="79">
        <v>368543.9</v>
      </c>
    </row>
    <row r="24" spans="2:8" ht="15" customHeight="1" x14ac:dyDescent="0.25">
      <c r="B24" s="89" t="s">
        <v>14</v>
      </c>
      <c r="C24" s="14"/>
      <c r="D24" s="85" t="s">
        <v>116</v>
      </c>
      <c r="E24" s="14"/>
      <c r="F24" s="82">
        <v>24291.200000000001</v>
      </c>
      <c r="H24" s="82">
        <v>23480.799999999999</v>
      </c>
    </row>
    <row r="25" spans="2:8" ht="15" customHeight="1" x14ac:dyDescent="0.25">
      <c r="B25" s="89" t="s">
        <v>15</v>
      </c>
      <c r="C25" s="14"/>
      <c r="D25" s="85"/>
      <c r="E25" s="14"/>
      <c r="F25" s="82">
        <v>64.5</v>
      </c>
      <c r="H25" s="82">
        <v>28</v>
      </c>
    </row>
    <row r="26" spans="2:8" ht="15" customHeight="1" x14ac:dyDescent="0.25">
      <c r="B26" s="40" t="s">
        <v>5</v>
      </c>
      <c r="C26" s="14"/>
      <c r="D26" s="85"/>
      <c r="E26" s="14"/>
      <c r="F26" s="82">
        <v>24412.1</v>
      </c>
      <c r="H26" s="82">
        <v>22940.1</v>
      </c>
    </row>
    <row r="27" spans="2:8" ht="15" customHeight="1" x14ac:dyDescent="0.25">
      <c r="B27" s="40" t="s">
        <v>6</v>
      </c>
      <c r="C27" s="14"/>
      <c r="D27" s="85"/>
      <c r="E27" s="14"/>
      <c r="F27" s="82">
        <v>2893.4</v>
      </c>
      <c r="H27" s="82">
        <v>2622.7</v>
      </c>
    </row>
    <row r="28" spans="2:8" ht="15" customHeight="1" x14ac:dyDescent="0.25">
      <c r="B28" s="40" t="s">
        <v>1</v>
      </c>
      <c r="C28" s="14"/>
      <c r="D28" s="85"/>
      <c r="E28" s="14"/>
      <c r="F28" s="88">
        <f>10672.3+0.1</f>
        <v>10672.4</v>
      </c>
      <c r="H28" s="88">
        <v>10582</v>
      </c>
    </row>
    <row r="29" spans="2:8" ht="8.1" customHeight="1" x14ac:dyDescent="0.25">
      <c r="B29" s="29"/>
      <c r="C29" s="10"/>
      <c r="D29" s="24"/>
      <c r="E29" s="10"/>
      <c r="F29" s="4"/>
      <c r="H29" s="4"/>
    </row>
    <row r="30" spans="2:8" ht="23.25" customHeight="1" x14ac:dyDescent="0.25">
      <c r="B30" s="30" t="s">
        <v>41</v>
      </c>
      <c r="C30" s="10"/>
      <c r="D30" s="24"/>
      <c r="E30" s="10"/>
      <c r="F30" s="4">
        <f>SUM(F23:F28)</f>
        <v>481318.60000000003</v>
      </c>
      <c r="H30" s="4">
        <f>SUM(H23:H28)</f>
        <v>428197.5</v>
      </c>
    </row>
    <row r="31" spans="2:8" ht="8.1" customHeight="1" x14ac:dyDescent="0.25">
      <c r="B31" s="31"/>
      <c r="C31" s="14"/>
      <c r="D31" s="85"/>
      <c r="E31" s="14"/>
      <c r="F31" s="83"/>
      <c r="H31" s="83"/>
    </row>
    <row r="32" spans="2:8" ht="14.1" customHeight="1" x14ac:dyDescent="0.25">
      <c r="B32" s="30"/>
      <c r="C32" s="14"/>
      <c r="D32" s="85"/>
      <c r="E32" s="14"/>
      <c r="F32" s="83"/>
      <c r="H32" s="83"/>
    </row>
    <row r="33" spans="2:9" ht="15" customHeight="1" x14ac:dyDescent="0.25">
      <c r="B33" s="27" t="s">
        <v>16</v>
      </c>
      <c r="C33" s="10"/>
      <c r="D33" s="24"/>
      <c r="E33" s="10"/>
      <c r="F33" s="10"/>
      <c r="H33" s="11"/>
    </row>
    <row r="34" spans="2:9" ht="8.1" customHeight="1" x14ac:dyDescent="0.25">
      <c r="B34" s="31"/>
      <c r="C34" s="14"/>
      <c r="D34" s="85"/>
      <c r="E34" s="14"/>
      <c r="F34" s="83"/>
      <c r="H34" s="83"/>
    </row>
    <row r="35" spans="2:9" ht="15" customHeight="1" x14ac:dyDescent="0.25">
      <c r="B35" s="40" t="s">
        <v>17</v>
      </c>
      <c r="C35" s="14"/>
      <c r="D35" s="85"/>
      <c r="E35" s="14"/>
      <c r="F35" s="82">
        <v>40529.300000000003</v>
      </c>
      <c r="H35" s="82">
        <v>28311.7</v>
      </c>
    </row>
    <row r="36" spans="2:9" ht="15" customHeight="1" x14ac:dyDescent="0.25">
      <c r="B36" s="40" t="s">
        <v>19</v>
      </c>
      <c r="C36" s="14"/>
      <c r="D36" s="85"/>
      <c r="E36" s="14"/>
      <c r="F36" s="82">
        <v>7258.9</v>
      </c>
      <c r="H36" s="82">
        <v>6145.8</v>
      </c>
    </row>
    <row r="37" spans="2:9" ht="15" customHeight="1" x14ac:dyDescent="0.25">
      <c r="B37" s="40" t="s">
        <v>18</v>
      </c>
      <c r="C37" s="14"/>
      <c r="D37" s="85"/>
      <c r="E37" s="14"/>
      <c r="F37" s="82">
        <v>17051.200000000004</v>
      </c>
      <c r="H37" s="82">
        <v>22859.599999999999</v>
      </c>
    </row>
    <row r="38" spans="2:9" ht="15" customHeight="1" x14ac:dyDescent="0.25">
      <c r="B38" s="42" t="s">
        <v>20</v>
      </c>
      <c r="C38" s="14"/>
      <c r="D38" s="85"/>
      <c r="E38" s="14"/>
      <c r="F38" s="88">
        <v>10831.3</v>
      </c>
      <c r="H38" s="88">
        <v>10831.3</v>
      </c>
    </row>
    <row r="39" spans="2:9" ht="8.1" customHeight="1" x14ac:dyDescent="0.25">
      <c r="B39" s="31"/>
      <c r="C39" s="14"/>
      <c r="D39" s="85"/>
      <c r="E39" s="14"/>
      <c r="F39" s="83"/>
      <c r="H39" s="83"/>
    </row>
    <row r="40" spans="2:9" ht="23.25" customHeight="1" x14ac:dyDescent="0.25">
      <c r="B40" s="30" t="s">
        <v>43</v>
      </c>
      <c r="C40" s="10"/>
      <c r="D40" s="24"/>
      <c r="E40" s="10"/>
      <c r="F40" s="16">
        <f>SUM(F35:F38)</f>
        <v>75670.700000000012</v>
      </c>
      <c r="H40" s="16">
        <f>SUM(H35:H38)</f>
        <v>68148.399999999994</v>
      </c>
    </row>
    <row r="41" spans="2:9" ht="8.1" customHeight="1" x14ac:dyDescent="0.25">
      <c r="B41" s="29"/>
      <c r="C41" s="10"/>
      <c r="D41" s="10"/>
      <c r="E41" s="10"/>
      <c r="F41" s="4"/>
      <c r="H41" s="4"/>
    </row>
    <row r="42" spans="2:9" ht="23.25" customHeight="1" thickBot="1" x14ac:dyDescent="0.3">
      <c r="B42" s="32" t="s">
        <v>53</v>
      </c>
      <c r="C42" s="14"/>
      <c r="D42" s="14"/>
      <c r="E42" s="14"/>
      <c r="F42" s="15">
        <f>+F30+F40</f>
        <v>556989.30000000005</v>
      </c>
      <c r="H42" s="15">
        <f>+H30+H40</f>
        <v>496345.9</v>
      </c>
    </row>
    <row r="43" spans="2:9" ht="18" customHeight="1" thickTop="1" x14ac:dyDescent="0.25">
      <c r="B43" s="17"/>
      <c r="C43" s="17"/>
      <c r="D43" s="17"/>
      <c r="E43" s="17"/>
      <c r="F43" s="18"/>
      <c r="H43" s="18"/>
    </row>
    <row r="44" spans="2:9" ht="24" customHeight="1" x14ac:dyDescent="0.25">
      <c r="B44" s="116" t="s">
        <v>51</v>
      </c>
      <c r="C44" s="116"/>
      <c r="D44" s="116"/>
      <c r="E44" s="116"/>
      <c r="F44" s="116"/>
      <c r="G44" s="116"/>
      <c r="H44" s="116"/>
      <c r="I44" s="116"/>
    </row>
    <row r="45" spans="2:9" ht="15.95" customHeight="1" x14ac:dyDescent="0.25">
      <c r="B45" s="115" t="s">
        <v>52</v>
      </c>
      <c r="C45" s="115"/>
      <c r="D45" s="115"/>
      <c r="E45" s="115"/>
      <c r="F45" s="115"/>
      <c r="G45" s="115"/>
      <c r="H45" s="115"/>
      <c r="I45" s="115"/>
    </row>
    <row r="46" spans="2:9" ht="15.95" customHeight="1" x14ac:dyDescent="0.25">
      <c r="B46" s="17"/>
      <c r="C46" s="17"/>
      <c r="D46" s="17"/>
      <c r="E46" s="17"/>
      <c r="F46" s="17"/>
      <c r="H46" s="17"/>
    </row>
    <row r="47" spans="2:9" ht="15.95" customHeight="1" x14ac:dyDescent="0.25">
      <c r="B47" s="19"/>
      <c r="C47" s="19"/>
      <c r="D47" s="19"/>
      <c r="E47" s="19"/>
      <c r="F47" s="19"/>
      <c r="H47" s="20"/>
    </row>
    <row r="48" spans="2:9" ht="15.95" customHeight="1" x14ac:dyDescent="0.25">
      <c r="B48" s="21"/>
    </row>
    <row r="49" spans="2:9" ht="15.95" customHeight="1" x14ac:dyDescent="0.25">
      <c r="B49" s="24" t="s">
        <v>4</v>
      </c>
      <c r="C49" s="22"/>
      <c r="D49" s="22"/>
      <c r="E49" s="22"/>
      <c r="F49" s="113" t="s">
        <v>2</v>
      </c>
      <c r="G49" s="113"/>
      <c r="H49" s="113"/>
      <c r="I49" s="113"/>
    </row>
    <row r="50" spans="2:9" ht="13.5" customHeight="1" x14ac:dyDescent="0.25">
      <c r="B50" s="21" t="s">
        <v>56</v>
      </c>
      <c r="C50" s="22"/>
      <c r="D50" s="22"/>
      <c r="E50" s="22"/>
      <c r="F50" s="114" t="s">
        <v>3</v>
      </c>
      <c r="G50" s="114"/>
      <c r="H50" s="114"/>
      <c r="I50" s="114"/>
    </row>
    <row r="51" spans="2:9" ht="15.95" customHeight="1" x14ac:dyDescent="0.25">
      <c r="B51" s="21"/>
      <c r="C51" s="23"/>
      <c r="D51" s="23"/>
      <c r="E51" s="23"/>
      <c r="F51" s="23"/>
      <c r="G51" s="23"/>
      <c r="H51" s="23"/>
      <c r="I51" s="23"/>
    </row>
    <row r="52" spans="2:9" ht="15.95" customHeight="1" x14ac:dyDescent="0.25">
      <c r="B52" s="21"/>
      <c r="C52" s="23"/>
      <c r="D52" s="23"/>
      <c r="E52" s="23"/>
      <c r="F52" s="23"/>
      <c r="G52" s="23"/>
      <c r="H52" s="23"/>
      <c r="I52" s="23"/>
    </row>
    <row r="53" spans="2:9" ht="15.95" customHeight="1" x14ac:dyDescent="0.25">
      <c r="B53" s="21"/>
      <c r="C53" s="21"/>
      <c r="D53" s="21"/>
      <c r="E53" s="21"/>
      <c r="F53" s="22"/>
      <c r="G53" s="22"/>
      <c r="H53" s="22"/>
      <c r="I53" s="22"/>
    </row>
    <row r="54" spans="2:9" ht="15.95" customHeight="1" x14ac:dyDescent="0.25">
      <c r="B54" s="21"/>
      <c r="C54" s="21"/>
      <c r="D54" s="21"/>
      <c r="E54" s="21"/>
      <c r="F54" s="21"/>
      <c r="G54" s="86"/>
      <c r="H54" s="21"/>
      <c r="I54" s="86"/>
    </row>
    <row r="55" spans="2:9" ht="15.95" customHeight="1" x14ac:dyDescent="0.25">
      <c r="B55" s="24" t="s">
        <v>44</v>
      </c>
      <c r="C55" s="114" t="s">
        <v>45</v>
      </c>
      <c r="D55" s="114"/>
      <c r="E55" s="114"/>
      <c r="F55" s="113" t="s">
        <v>46</v>
      </c>
      <c r="G55" s="113"/>
      <c r="H55" s="113"/>
      <c r="I55" s="113"/>
    </row>
    <row r="56" spans="2:9" ht="13.5" customHeight="1" x14ac:dyDescent="0.25">
      <c r="B56" s="21" t="s">
        <v>49</v>
      </c>
      <c r="C56" s="114" t="s">
        <v>50</v>
      </c>
      <c r="D56" s="114"/>
      <c r="E56" s="114"/>
      <c r="F56" s="114" t="s">
        <v>50</v>
      </c>
      <c r="G56" s="114"/>
      <c r="H56" s="114"/>
      <c r="I56" s="114"/>
    </row>
    <row r="57" spans="2:9" ht="15.95" customHeight="1" x14ac:dyDescent="0.25"/>
    <row r="58" spans="2:9" ht="15.95" customHeight="1" x14ac:dyDescent="0.25"/>
    <row r="59" spans="2:9" ht="15.95" customHeight="1" x14ac:dyDescent="0.25"/>
    <row r="60" spans="2:9" ht="15.95" customHeight="1" x14ac:dyDescent="0.25"/>
    <row r="61" spans="2:9" ht="15.95" customHeight="1" x14ac:dyDescent="0.25">
      <c r="B61" s="25" t="s">
        <v>47</v>
      </c>
      <c r="C61" s="22"/>
      <c r="D61" s="22"/>
      <c r="E61" s="22"/>
      <c r="F61" s="113" t="s">
        <v>48</v>
      </c>
      <c r="G61" s="113"/>
      <c r="H61" s="113"/>
      <c r="I61" s="113"/>
    </row>
    <row r="62" spans="2:9" ht="13.5" customHeight="1" x14ac:dyDescent="0.25">
      <c r="B62" s="26" t="s">
        <v>49</v>
      </c>
      <c r="C62" s="22"/>
      <c r="D62" s="22"/>
      <c r="E62" s="22"/>
      <c r="F62" s="114" t="s">
        <v>50</v>
      </c>
      <c r="G62" s="114"/>
      <c r="H62" s="114"/>
      <c r="I62" s="114"/>
    </row>
    <row r="63" spans="2:9" ht="15" customHeight="1" x14ac:dyDescent="0.25"/>
    <row r="64" spans="2:9" ht="18" customHeight="1" x14ac:dyDescent="0.25"/>
    <row r="65" s="72" customFormat="1" ht="18" hidden="1" customHeight="1" x14ac:dyDescent="0.25"/>
    <row r="66" s="72" customFormat="1" ht="18" hidden="1" customHeight="1" x14ac:dyDescent="0.25"/>
    <row r="67" s="72" customFormat="1" ht="18" hidden="1" customHeight="1" x14ac:dyDescent="0.25"/>
    <row r="68" s="72" customFormat="1" ht="18" hidden="1" customHeight="1" x14ac:dyDescent="0.25"/>
    <row r="69" s="72" customFormat="1" ht="18" hidden="1" customHeight="1" x14ac:dyDescent="0.25"/>
    <row r="70" s="72" customFormat="1" ht="18" hidden="1" customHeight="1" x14ac:dyDescent="0.25"/>
    <row r="71" s="72" customFormat="1" ht="18" hidden="1" customHeight="1" x14ac:dyDescent="0.25"/>
    <row r="72" s="72" customFormat="1" ht="18" hidden="1" customHeight="1" x14ac:dyDescent="0.25"/>
    <row r="73" s="72" customFormat="1" ht="18" hidden="1" customHeight="1" x14ac:dyDescent="0.25"/>
    <row r="74" s="72" customFormat="1" ht="18" hidden="1" customHeight="1" x14ac:dyDescent="0.25"/>
    <row r="75" s="72" customFormat="1" ht="18" hidden="1" customHeight="1" x14ac:dyDescent="0.25"/>
    <row r="76" s="72" customFormat="1" ht="18" hidden="1" customHeight="1" x14ac:dyDescent="0.25"/>
    <row r="77" s="72" customFormat="1" ht="18" hidden="1" customHeight="1" x14ac:dyDescent="0.25"/>
    <row r="78" s="72" customFormat="1" ht="18" hidden="1" customHeight="1" x14ac:dyDescent="0.25"/>
    <row r="79" s="72" customFormat="1" ht="18" hidden="1" customHeight="1" x14ac:dyDescent="0.25"/>
    <row r="80" s="72" customFormat="1" ht="18" hidden="1" customHeight="1" x14ac:dyDescent="0.25"/>
    <row r="81" s="72" customFormat="1" ht="18" hidden="1" customHeight="1" x14ac:dyDescent="0.25"/>
    <row r="82" s="72" customFormat="1" ht="18" hidden="1" customHeight="1" x14ac:dyDescent="0.25"/>
    <row r="83" s="72" customFormat="1" ht="18" hidden="1" customHeight="1" x14ac:dyDescent="0.25"/>
    <row r="84" s="72" customFormat="1" ht="18" hidden="1" customHeight="1" x14ac:dyDescent="0.25"/>
    <row r="85" s="72" customFormat="1" ht="18" hidden="1" customHeight="1" x14ac:dyDescent="0.25"/>
    <row r="86" s="72" customFormat="1" ht="18" hidden="1" customHeight="1" x14ac:dyDescent="0.25"/>
    <row r="87" s="72" customFormat="1" ht="18" hidden="1" customHeight="1" x14ac:dyDescent="0.25"/>
    <row r="88" s="72" customFormat="1" ht="18" hidden="1" customHeight="1" x14ac:dyDescent="0.25"/>
    <row r="89" s="72" customFormat="1" ht="18" hidden="1" customHeight="1" x14ac:dyDescent="0.25"/>
    <row r="90" s="72" customFormat="1" ht="18" hidden="1" customHeight="1" x14ac:dyDescent="0.25"/>
    <row r="91" s="72" customFormat="1" ht="18" hidden="1" customHeight="1" x14ac:dyDescent="0.25"/>
    <row r="92" s="72" customFormat="1" ht="18" hidden="1" customHeight="1" x14ac:dyDescent="0.25"/>
    <row r="93" s="72" customFormat="1" ht="18" hidden="1" customHeight="1" x14ac:dyDescent="0.25"/>
    <row r="94" s="72" customFormat="1" ht="18" hidden="1" customHeight="1" x14ac:dyDescent="0.25"/>
  </sheetData>
  <mergeCells count="13">
    <mergeCell ref="F55:I55"/>
    <mergeCell ref="F56:I56"/>
    <mergeCell ref="F61:I61"/>
    <mergeCell ref="F62:I62"/>
    <mergeCell ref="C55:E55"/>
    <mergeCell ref="C56:E56"/>
    <mergeCell ref="B3:I3"/>
    <mergeCell ref="B4:I4"/>
    <mergeCell ref="B5:I5"/>
    <mergeCell ref="F49:I49"/>
    <mergeCell ref="F50:I50"/>
    <mergeCell ref="B45:I45"/>
    <mergeCell ref="B44:I44"/>
  </mergeCells>
  <conditionalFormatting sqref="F49:F50">
    <cfRule type="cellIs" dxfId="10" priority="9" stopIfTrue="1" operator="equal">
      <formula>0</formula>
    </cfRule>
  </conditionalFormatting>
  <conditionalFormatting sqref="F55:F56">
    <cfRule type="cellIs" dxfId="9" priority="3" stopIfTrue="1" operator="equal">
      <formula>0</formula>
    </cfRule>
  </conditionalFormatting>
  <conditionalFormatting sqref="F61:F62">
    <cfRule type="cellIs" dxfId="8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921E-368A-4D13-BA54-ECB505DEF980}">
  <dimension ref="A1:L97"/>
  <sheetViews>
    <sheetView showGridLines="0" topLeftCell="A5" zoomScaleNormal="100" zoomScaleSheetLayoutView="100" workbookViewId="0">
      <selection activeCell="B19" sqref="B19:C19"/>
    </sheetView>
  </sheetViews>
  <sheetFormatPr baseColWidth="10" defaultColWidth="0" defaultRowHeight="0" customHeight="1" zeroHeight="1" x14ac:dyDescent="0.25"/>
  <cols>
    <col min="1" max="1" width="2.7109375" style="72" customWidth="1"/>
    <col min="2" max="2" width="38.7109375" style="72" customWidth="1"/>
    <col min="3" max="3" width="26.7109375" style="72" customWidth="1"/>
    <col min="4" max="4" width="10.7109375" style="72" customWidth="1"/>
    <col min="5" max="5" width="2.7109375" style="72" customWidth="1"/>
    <col min="6" max="6" width="16.7109375" style="72" customWidth="1"/>
    <col min="7" max="7" width="2.7109375" style="72" customWidth="1"/>
    <col min="8" max="8" width="16.7109375" style="72" customWidth="1"/>
    <col min="9" max="9" width="4.7109375" style="72" customWidth="1"/>
    <col min="10" max="10" width="2.7109375" style="72" customWidth="1"/>
    <col min="11" max="12" width="0" style="72" hidden="1" customWidth="1"/>
    <col min="13" max="16384" width="11.42578125" style="72" hidden="1"/>
  </cols>
  <sheetData>
    <row r="1" spans="2:9" ht="18" customHeight="1" x14ac:dyDescent="0.25">
      <c r="I1" s="73"/>
    </row>
    <row r="2" spans="2:9" ht="5.0999999999999996" customHeight="1" x14ac:dyDescent="0.25">
      <c r="B2" s="12"/>
      <c r="C2" s="12"/>
      <c r="D2" s="12"/>
      <c r="E2" s="12"/>
      <c r="I2" s="12"/>
    </row>
    <row r="3" spans="2:9" ht="21.95" customHeight="1" x14ac:dyDescent="0.25">
      <c r="B3" s="117" t="s">
        <v>103</v>
      </c>
      <c r="C3" s="117"/>
      <c r="D3" s="117"/>
      <c r="E3" s="117"/>
      <c r="F3" s="117"/>
      <c r="G3" s="117"/>
      <c r="H3" s="117"/>
      <c r="I3" s="117"/>
    </row>
    <row r="4" spans="2:9" ht="21.95" customHeight="1" x14ac:dyDescent="0.25">
      <c r="B4" s="117" t="s">
        <v>113</v>
      </c>
      <c r="C4" s="117"/>
      <c r="D4" s="117"/>
      <c r="E4" s="117"/>
      <c r="F4" s="117"/>
      <c r="G4" s="117"/>
      <c r="H4" s="117"/>
      <c r="I4" s="117"/>
    </row>
    <row r="5" spans="2:9" ht="21.95" customHeight="1" x14ac:dyDescent="0.25">
      <c r="B5" s="118" t="s">
        <v>106</v>
      </c>
      <c r="C5" s="118"/>
      <c r="D5" s="118"/>
      <c r="E5" s="118"/>
      <c r="F5" s="118"/>
      <c r="G5" s="118"/>
      <c r="H5" s="118"/>
      <c r="I5" s="118"/>
    </row>
    <row r="6" spans="2:9" ht="12" customHeight="1" x14ac:dyDescent="0.25">
      <c r="B6" s="121"/>
      <c r="C6" s="121"/>
      <c r="D6" s="121"/>
      <c r="E6" s="121"/>
      <c r="F6" s="121"/>
      <c r="G6" s="121"/>
      <c r="H6" s="121"/>
      <c r="I6" s="121"/>
    </row>
    <row r="7" spans="2:9" ht="35.1" customHeight="1" x14ac:dyDescent="0.25">
      <c r="B7" s="10"/>
      <c r="C7" s="10"/>
      <c r="D7" s="74" t="s">
        <v>64</v>
      </c>
      <c r="E7" s="75"/>
      <c r="F7" s="76" t="s">
        <v>109</v>
      </c>
      <c r="G7" s="76"/>
      <c r="H7" s="76" t="s">
        <v>102</v>
      </c>
      <c r="I7" s="75"/>
    </row>
    <row r="8" spans="2:9" ht="15" customHeight="1" x14ac:dyDescent="0.25">
      <c r="B8" s="34" t="s">
        <v>25</v>
      </c>
      <c r="C8" s="27"/>
      <c r="D8" s="27"/>
      <c r="E8" s="27"/>
      <c r="I8" s="11"/>
    </row>
    <row r="9" spans="2:9" ht="14.45" customHeight="1" x14ac:dyDescent="0.25">
      <c r="B9" s="77" t="s">
        <v>36</v>
      </c>
      <c r="C9" s="31"/>
      <c r="D9" s="31"/>
      <c r="E9" s="78"/>
      <c r="F9" s="5">
        <v>4711</v>
      </c>
      <c r="G9" s="5"/>
      <c r="H9" s="5">
        <v>4328.8</v>
      </c>
      <c r="I9" s="79"/>
    </row>
    <row r="10" spans="2:9" ht="14.45" customHeight="1" x14ac:dyDescent="0.25">
      <c r="B10" s="77" t="s">
        <v>21</v>
      </c>
      <c r="C10" s="31"/>
      <c r="D10" s="31"/>
      <c r="E10" s="78"/>
      <c r="F10" s="110">
        <v>36685.4</v>
      </c>
      <c r="G10" s="6"/>
      <c r="H10" s="110">
        <v>34209.599999999999</v>
      </c>
      <c r="I10" s="79"/>
    </row>
    <row r="11" spans="2:9" ht="14.45" customHeight="1" x14ac:dyDescent="0.25">
      <c r="B11" s="80" t="s">
        <v>22</v>
      </c>
      <c r="C11" s="31"/>
      <c r="D11" s="31"/>
      <c r="E11" s="81"/>
      <c r="F11" s="110">
        <v>0</v>
      </c>
      <c r="G11" s="6"/>
      <c r="H11" s="110">
        <v>13.5</v>
      </c>
      <c r="I11" s="82"/>
    </row>
    <row r="12" spans="2:9" ht="9" customHeight="1" x14ac:dyDescent="0.25">
      <c r="B12" s="80"/>
      <c r="C12" s="31"/>
      <c r="D12" s="31"/>
      <c r="E12" s="81"/>
      <c r="F12" s="1"/>
      <c r="G12" s="1"/>
      <c r="H12" s="1"/>
      <c r="I12" s="82"/>
    </row>
    <row r="13" spans="2:9" ht="15" customHeight="1" x14ac:dyDescent="0.25">
      <c r="B13" s="34" t="s">
        <v>23</v>
      </c>
      <c r="C13" s="31"/>
      <c r="D13" s="31"/>
      <c r="E13" s="81"/>
      <c r="F13" s="1"/>
      <c r="G13" s="1"/>
      <c r="H13" s="1"/>
      <c r="I13" s="82"/>
    </row>
    <row r="14" spans="2:9" ht="14.45" customHeight="1" x14ac:dyDescent="0.25">
      <c r="B14" s="80" t="s">
        <v>13</v>
      </c>
      <c r="C14" s="31"/>
      <c r="D14" s="31"/>
      <c r="E14" s="81"/>
      <c r="F14" s="6">
        <v>-5803.4</v>
      </c>
      <c r="G14" s="6"/>
      <c r="H14" s="6">
        <v>-4997.1000000000004</v>
      </c>
      <c r="I14" s="82"/>
    </row>
    <row r="15" spans="2:9" ht="14.45" customHeight="1" x14ac:dyDescent="0.25">
      <c r="B15" s="80" t="s">
        <v>14</v>
      </c>
      <c r="C15" s="31"/>
      <c r="D15" s="31"/>
      <c r="E15" s="81"/>
      <c r="F15" s="7">
        <v>-1394.4</v>
      </c>
      <c r="G15" s="6"/>
      <c r="H15" s="7">
        <v>-1442.6</v>
      </c>
      <c r="I15" s="82"/>
    </row>
    <row r="16" spans="2:9" ht="9" customHeight="1" x14ac:dyDescent="0.25">
      <c r="B16" s="80"/>
      <c r="C16" s="31"/>
      <c r="D16" s="31"/>
      <c r="E16" s="81"/>
      <c r="F16" s="4"/>
      <c r="G16" s="4"/>
      <c r="H16" s="4"/>
      <c r="I16" s="82"/>
    </row>
    <row r="17" spans="2:9" ht="15" customHeight="1" x14ac:dyDescent="0.25">
      <c r="B17" s="34" t="s">
        <v>24</v>
      </c>
      <c r="C17" s="27"/>
      <c r="D17" s="27"/>
      <c r="E17" s="35"/>
      <c r="F17" s="9">
        <f>SUM(F9:F15)</f>
        <v>34198.6</v>
      </c>
      <c r="G17" s="9"/>
      <c r="H17" s="9">
        <f>SUM(H9:H15)</f>
        <v>32112.200000000004</v>
      </c>
      <c r="I17" s="4"/>
    </row>
    <row r="18" spans="2:9" ht="9" customHeight="1" x14ac:dyDescent="0.25">
      <c r="B18" s="30"/>
      <c r="C18" s="27"/>
      <c r="D18" s="27"/>
      <c r="E18" s="36"/>
      <c r="F18" s="82"/>
      <c r="G18" s="82"/>
      <c r="H18" s="82"/>
      <c r="I18" s="33"/>
    </row>
    <row r="19" spans="2:9" ht="30" customHeight="1" x14ac:dyDescent="0.25">
      <c r="B19" s="119" t="s">
        <v>63</v>
      </c>
      <c r="C19" s="119"/>
      <c r="D19" s="31"/>
      <c r="E19" s="81"/>
      <c r="F19" s="46">
        <v>-643.1</v>
      </c>
      <c r="G19" s="46"/>
      <c r="H19" s="46">
        <v>-46.4</v>
      </c>
      <c r="I19" s="82"/>
    </row>
    <row r="20" spans="2:9" ht="27.95" customHeight="1" x14ac:dyDescent="0.25">
      <c r="B20" s="120" t="s">
        <v>58</v>
      </c>
      <c r="C20" s="120"/>
      <c r="D20" s="31"/>
      <c r="E20" s="81"/>
      <c r="F20" s="47">
        <v>-6.1</v>
      </c>
      <c r="G20" s="46"/>
      <c r="H20" s="48">
        <v>-3.1</v>
      </c>
      <c r="I20" s="82"/>
    </row>
    <row r="21" spans="2:9" ht="8.1" customHeight="1" x14ac:dyDescent="0.25">
      <c r="B21" s="27"/>
      <c r="C21" s="27"/>
      <c r="D21" s="27"/>
      <c r="E21" s="27"/>
      <c r="F21" s="4"/>
      <c r="G21" s="4"/>
      <c r="H21" s="4"/>
      <c r="I21" s="83"/>
    </row>
    <row r="22" spans="2:9" ht="15" customHeight="1" x14ac:dyDescent="0.25">
      <c r="B22" s="34" t="s">
        <v>37</v>
      </c>
      <c r="C22" s="27"/>
      <c r="D22" s="27"/>
      <c r="E22" s="35"/>
      <c r="F22" s="9">
        <f>SUM(F17:F20)</f>
        <v>33549.4</v>
      </c>
      <c r="G22" s="9"/>
      <c r="H22" s="9">
        <f>SUM(H17:H20)</f>
        <v>32062.700000000004</v>
      </c>
      <c r="I22" s="4"/>
    </row>
    <row r="23" spans="2:9" ht="9" customHeight="1" x14ac:dyDescent="0.25">
      <c r="B23" s="80"/>
      <c r="C23" s="31"/>
      <c r="D23" s="31"/>
      <c r="E23" s="78"/>
      <c r="F23" s="1"/>
      <c r="G23" s="1"/>
      <c r="H23" s="1"/>
      <c r="I23" s="79"/>
    </row>
    <row r="24" spans="2:9" ht="14.45" customHeight="1" x14ac:dyDescent="0.25">
      <c r="B24" s="80" t="s">
        <v>26</v>
      </c>
      <c r="C24" s="31"/>
      <c r="D24" s="31"/>
      <c r="E24" s="81"/>
      <c r="F24" s="6">
        <v>8274.6</v>
      </c>
      <c r="G24" s="6"/>
      <c r="H24" s="6">
        <v>8100.2</v>
      </c>
      <c r="I24" s="82"/>
    </row>
    <row r="25" spans="2:9" ht="14.45" customHeight="1" x14ac:dyDescent="0.25">
      <c r="B25" s="80" t="s">
        <v>27</v>
      </c>
      <c r="C25" s="31"/>
      <c r="D25" s="31"/>
      <c r="E25" s="81"/>
      <c r="F25" s="7">
        <v>-3001.1</v>
      </c>
      <c r="G25" s="6"/>
      <c r="H25" s="7">
        <v>-2658.3</v>
      </c>
      <c r="I25" s="82"/>
    </row>
    <row r="26" spans="2:9" ht="9" customHeight="1" x14ac:dyDescent="0.25">
      <c r="B26" s="80"/>
      <c r="C26" s="31"/>
      <c r="D26" s="31"/>
      <c r="E26" s="81"/>
      <c r="F26" s="4"/>
      <c r="G26" s="4"/>
      <c r="H26" s="4"/>
      <c r="I26" s="82"/>
    </row>
    <row r="27" spans="2:9" ht="15" customHeight="1" x14ac:dyDescent="0.25">
      <c r="B27" s="34" t="s">
        <v>40</v>
      </c>
      <c r="C27" s="27"/>
      <c r="D27" s="27"/>
      <c r="E27" s="35"/>
      <c r="F27" s="1">
        <f>SUM(F24:F25)</f>
        <v>5273.5</v>
      </c>
      <c r="G27" s="1"/>
      <c r="H27" s="1">
        <f>SUM(H24:H25)</f>
        <v>5441.9</v>
      </c>
      <c r="I27" s="4"/>
    </row>
    <row r="28" spans="2:9" ht="9" customHeight="1" x14ac:dyDescent="0.25">
      <c r="B28" s="80"/>
      <c r="C28" s="31"/>
      <c r="D28" s="31"/>
      <c r="E28" s="81"/>
      <c r="F28" s="1"/>
      <c r="G28" s="1"/>
      <c r="H28" s="1"/>
      <c r="I28" s="82"/>
    </row>
    <row r="29" spans="2:9" ht="15" customHeight="1" x14ac:dyDescent="0.25">
      <c r="B29" s="34" t="s">
        <v>38</v>
      </c>
      <c r="C29" s="27"/>
      <c r="D29" s="27"/>
      <c r="E29" s="35"/>
      <c r="F29" s="1">
        <v>395.8</v>
      </c>
      <c r="G29" s="1"/>
      <c r="H29" s="1">
        <v>329.2</v>
      </c>
      <c r="I29" s="4"/>
    </row>
    <row r="30" spans="2:9" ht="9" customHeight="1" x14ac:dyDescent="0.25">
      <c r="B30" s="30"/>
      <c r="C30" s="27"/>
      <c r="D30" s="27"/>
      <c r="E30" s="35"/>
      <c r="F30" s="1"/>
      <c r="G30" s="1"/>
      <c r="H30" s="1"/>
      <c r="I30" s="4"/>
    </row>
    <row r="31" spans="2:9" ht="15" customHeight="1" x14ac:dyDescent="0.25">
      <c r="B31" s="34" t="s">
        <v>28</v>
      </c>
      <c r="C31" s="27"/>
      <c r="D31" s="27"/>
      <c r="E31" s="35"/>
      <c r="F31" s="1">
        <v>729</v>
      </c>
      <c r="G31" s="1"/>
      <c r="H31" s="1">
        <v>1087.4000000000001</v>
      </c>
      <c r="I31" s="4"/>
    </row>
    <row r="32" spans="2:9" ht="14.1" customHeight="1" x14ac:dyDescent="0.25">
      <c r="B32" s="30"/>
      <c r="C32" s="31"/>
      <c r="D32" s="31"/>
      <c r="E32" s="84"/>
      <c r="F32" s="3"/>
      <c r="G32" s="1"/>
      <c r="H32" s="3"/>
      <c r="I32" s="83"/>
    </row>
    <row r="33" spans="2:9" ht="15" customHeight="1" x14ac:dyDescent="0.25">
      <c r="B33" s="34" t="s">
        <v>29</v>
      </c>
      <c r="C33" s="27"/>
      <c r="D33" s="27"/>
      <c r="E33" s="35"/>
      <c r="F33" s="9">
        <f>$F$22+$F$27+$F$29+$F$31</f>
        <v>39947.700000000004</v>
      </c>
      <c r="G33" s="9"/>
      <c r="H33" s="9">
        <f>$H$22+$H$27+$H$29+$H$31</f>
        <v>38921.200000000004</v>
      </c>
      <c r="I33" s="4"/>
    </row>
    <row r="34" spans="2:9" ht="15" customHeight="1" x14ac:dyDescent="0.25">
      <c r="B34" s="31"/>
      <c r="C34" s="31"/>
      <c r="D34" s="31"/>
      <c r="E34" s="84"/>
      <c r="F34" s="1"/>
      <c r="G34" s="1"/>
      <c r="H34" s="1"/>
      <c r="I34" s="83"/>
    </row>
    <row r="35" spans="2:9" ht="20.100000000000001" customHeight="1" x14ac:dyDescent="0.25">
      <c r="B35" s="34" t="s">
        <v>30</v>
      </c>
      <c r="C35" s="27"/>
      <c r="D35" s="27"/>
      <c r="E35" s="35"/>
      <c r="F35" s="1"/>
      <c r="G35" s="1"/>
      <c r="H35" s="1"/>
      <c r="I35" s="4"/>
    </row>
    <row r="36" spans="2:9" ht="14.45" customHeight="1" x14ac:dyDescent="0.25">
      <c r="B36" s="80" t="s">
        <v>31</v>
      </c>
      <c r="C36" s="31"/>
      <c r="D36" s="31"/>
      <c r="E36" s="81"/>
      <c r="F36" s="6">
        <v>-17322</v>
      </c>
      <c r="G36" s="6"/>
      <c r="H36" s="6">
        <v>-17039.8</v>
      </c>
      <c r="I36" s="82"/>
    </row>
    <row r="37" spans="2:9" ht="14.45" customHeight="1" x14ac:dyDescent="0.25">
      <c r="B37" s="80" t="s">
        <v>59</v>
      </c>
      <c r="C37" s="31"/>
      <c r="D37" s="31"/>
      <c r="E37" s="81"/>
      <c r="F37" s="6">
        <v>-7919.7</v>
      </c>
      <c r="G37" s="6"/>
      <c r="H37" s="6">
        <v>-8027.7</v>
      </c>
      <c r="I37" s="82"/>
    </row>
    <row r="38" spans="2:9" ht="14.45" customHeight="1" x14ac:dyDescent="0.25">
      <c r="B38" s="80" t="s">
        <v>32</v>
      </c>
      <c r="C38" s="31"/>
      <c r="D38" s="31"/>
      <c r="E38" s="81"/>
      <c r="F38" s="7">
        <v>-3574.6</v>
      </c>
      <c r="G38" s="6"/>
      <c r="H38" s="7">
        <v>-3238.9</v>
      </c>
      <c r="I38" s="82"/>
    </row>
    <row r="39" spans="2:9" ht="9" customHeight="1" x14ac:dyDescent="0.25">
      <c r="B39" s="31"/>
      <c r="C39" s="31"/>
      <c r="D39" s="31"/>
      <c r="E39" s="84"/>
      <c r="F39" s="1"/>
      <c r="G39" s="1"/>
      <c r="H39" s="1"/>
      <c r="I39" s="83"/>
    </row>
    <row r="40" spans="2:9" ht="15.95" customHeight="1" x14ac:dyDescent="0.25">
      <c r="B40" s="34" t="s">
        <v>33</v>
      </c>
      <c r="C40" s="27"/>
      <c r="D40" s="27"/>
      <c r="E40" s="35"/>
      <c r="F40" s="9">
        <f>SUM(F33:F38)</f>
        <v>11131.400000000003</v>
      </c>
      <c r="G40" s="9"/>
      <c r="H40" s="9">
        <f>SUM(H33:H38)</f>
        <v>10614.800000000005</v>
      </c>
      <c r="I40" s="4"/>
    </row>
    <row r="41" spans="2:9" ht="9" customHeight="1" x14ac:dyDescent="0.25">
      <c r="B41" s="29"/>
      <c r="C41" s="27"/>
      <c r="D41" s="27"/>
      <c r="E41" s="35"/>
      <c r="F41" s="1"/>
      <c r="G41" s="1"/>
      <c r="H41" s="1"/>
      <c r="I41" s="4"/>
    </row>
    <row r="42" spans="2:9" ht="14.45" customHeight="1" x14ac:dyDescent="0.25">
      <c r="B42" s="80" t="s">
        <v>34</v>
      </c>
      <c r="C42" s="31"/>
      <c r="D42" s="85">
        <v>20</v>
      </c>
      <c r="E42" s="81"/>
      <c r="F42" s="8">
        <v>-3001.7</v>
      </c>
      <c r="G42" s="43"/>
      <c r="H42" s="8">
        <v>-2866</v>
      </c>
      <c r="I42" s="82"/>
    </row>
    <row r="43" spans="2:9" ht="9" customHeight="1" x14ac:dyDescent="0.25">
      <c r="B43" s="17"/>
      <c r="C43" s="37"/>
      <c r="D43" s="37"/>
      <c r="E43" s="38"/>
      <c r="F43" s="2"/>
      <c r="G43" s="2"/>
      <c r="H43" s="2"/>
      <c r="I43" s="18"/>
    </row>
    <row r="44" spans="2:9" ht="18" customHeight="1" thickBot="1" x14ac:dyDescent="0.3">
      <c r="B44" s="45" t="s">
        <v>35</v>
      </c>
      <c r="C44" s="27"/>
      <c r="D44" s="27"/>
      <c r="E44" s="35"/>
      <c r="F44" s="39">
        <f>SUM(F40:F42)</f>
        <v>8129.7000000000035</v>
      </c>
      <c r="G44" s="44"/>
      <c r="H44" s="39">
        <f>SUM(H40:H42)</f>
        <v>7748.8000000000047</v>
      </c>
      <c r="I44" s="4"/>
    </row>
    <row r="45" spans="2:9" ht="18" customHeight="1" thickTop="1" x14ac:dyDescent="0.25">
      <c r="B45" s="17"/>
      <c r="C45" s="17"/>
      <c r="D45" s="17"/>
      <c r="E45" s="18"/>
      <c r="I45" s="18"/>
    </row>
    <row r="46" spans="2:9" ht="24" customHeight="1" x14ac:dyDescent="0.25">
      <c r="B46" s="116" t="s">
        <v>51</v>
      </c>
      <c r="C46" s="116"/>
      <c r="D46" s="116"/>
      <c r="E46" s="116"/>
      <c r="F46" s="116"/>
      <c r="G46" s="116"/>
      <c r="H46" s="116"/>
      <c r="I46" s="116"/>
    </row>
    <row r="47" spans="2:9" ht="15.95" customHeight="1" x14ac:dyDescent="0.25">
      <c r="B47" s="115" t="s">
        <v>52</v>
      </c>
      <c r="C47" s="115"/>
      <c r="D47" s="115"/>
      <c r="E47" s="115"/>
      <c r="F47" s="115"/>
      <c r="G47" s="115"/>
      <c r="H47" s="115"/>
      <c r="I47" s="115"/>
    </row>
    <row r="48" spans="2:9" ht="15.95" customHeight="1" x14ac:dyDescent="0.25">
      <c r="B48" s="17"/>
      <c r="C48" s="17"/>
      <c r="D48" s="17"/>
      <c r="E48" s="17"/>
      <c r="I48" s="17"/>
    </row>
    <row r="49" spans="2:9" ht="15.95" customHeight="1" x14ac:dyDescent="0.25">
      <c r="B49" s="19"/>
      <c r="C49" s="19"/>
      <c r="D49" s="19"/>
      <c r="E49" s="19"/>
      <c r="I49" s="20"/>
    </row>
    <row r="50" spans="2:9" ht="15.95" customHeight="1" x14ac:dyDescent="0.25">
      <c r="B50" s="21"/>
    </row>
    <row r="51" spans="2:9" ht="15.95" customHeight="1" x14ac:dyDescent="0.25">
      <c r="B51" s="24" t="s">
        <v>4</v>
      </c>
      <c r="C51" s="22"/>
      <c r="D51" s="22"/>
      <c r="E51" s="113" t="s">
        <v>2</v>
      </c>
      <c r="F51" s="113"/>
      <c r="G51" s="113"/>
      <c r="H51" s="113"/>
      <c r="I51" s="113"/>
    </row>
    <row r="52" spans="2:9" ht="13.5" customHeight="1" x14ac:dyDescent="0.25">
      <c r="B52" s="21" t="s">
        <v>57</v>
      </c>
      <c r="C52" s="22"/>
      <c r="D52" s="22"/>
      <c r="E52" s="114" t="s">
        <v>3</v>
      </c>
      <c r="F52" s="114"/>
      <c r="G52" s="114"/>
      <c r="H52" s="114"/>
      <c r="I52" s="114"/>
    </row>
    <row r="53" spans="2:9" ht="15.95" customHeight="1" x14ac:dyDescent="0.25">
      <c r="B53" s="21"/>
      <c r="C53" s="23"/>
      <c r="D53" s="23"/>
      <c r="E53" s="23"/>
      <c r="F53" s="23"/>
      <c r="G53" s="23"/>
      <c r="H53" s="23"/>
      <c r="I53" s="23"/>
    </row>
    <row r="54" spans="2:9" ht="15.95" customHeight="1" x14ac:dyDescent="0.25">
      <c r="B54" s="21"/>
      <c r="C54" s="23"/>
      <c r="D54" s="23"/>
      <c r="E54" s="23"/>
      <c r="F54" s="23"/>
      <c r="G54" s="23"/>
      <c r="H54" s="23"/>
      <c r="I54" s="23"/>
    </row>
    <row r="55" spans="2:9" ht="15.95" customHeight="1" x14ac:dyDescent="0.25">
      <c r="B55" s="21"/>
      <c r="C55" s="21"/>
      <c r="D55" s="21"/>
      <c r="E55" s="22"/>
      <c r="F55" s="22"/>
      <c r="G55" s="22"/>
      <c r="H55" s="22"/>
      <c r="I55" s="22"/>
    </row>
    <row r="56" spans="2:9" ht="15.95" customHeight="1" x14ac:dyDescent="0.25">
      <c r="B56" s="21"/>
      <c r="C56" s="21"/>
      <c r="D56" s="21"/>
      <c r="E56" s="21"/>
      <c r="F56" s="86"/>
      <c r="G56" s="86"/>
      <c r="H56" s="86"/>
      <c r="I56" s="21"/>
    </row>
    <row r="57" spans="2:9" ht="15.95" customHeight="1" x14ac:dyDescent="0.25">
      <c r="B57" s="24" t="s">
        <v>44</v>
      </c>
      <c r="C57" s="114" t="s">
        <v>45</v>
      </c>
      <c r="D57" s="114"/>
      <c r="E57" s="113" t="s">
        <v>46</v>
      </c>
      <c r="F57" s="113"/>
      <c r="G57" s="113"/>
      <c r="H57" s="113"/>
      <c r="I57" s="113"/>
    </row>
    <row r="58" spans="2:9" ht="13.5" customHeight="1" x14ac:dyDescent="0.25">
      <c r="B58" s="21" t="s">
        <v>49</v>
      </c>
      <c r="C58" s="114" t="s">
        <v>50</v>
      </c>
      <c r="D58" s="114"/>
      <c r="E58" s="114" t="s">
        <v>50</v>
      </c>
      <c r="F58" s="114"/>
      <c r="G58" s="114"/>
      <c r="H58" s="114"/>
      <c r="I58" s="114"/>
    </row>
    <row r="59" spans="2:9" ht="15.95" customHeight="1" x14ac:dyDescent="0.25"/>
    <row r="60" spans="2:9" ht="15.95" customHeight="1" x14ac:dyDescent="0.25"/>
    <row r="61" spans="2:9" ht="15.95" customHeight="1" x14ac:dyDescent="0.25"/>
    <row r="62" spans="2:9" ht="15.95" customHeight="1" x14ac:dyDescent="0.25"/>
    <row r="63" spans="2:9" ht="15.95" customHeight="1" x14ac:dyDescent="0.25">
      <c r="B63" s="25" t="s">
        <v>47</v>
      </c>
      <c r="C63" s="22"/>
      <c r="D63" s="22"/>
      <c r="E63" s="113" t="s">
        <v>48</v>
      </c>
      <c r="F63" s="113"/>
      <c r="G63" s="113"/>
      <c r="H63" s="113"/>
      <c r="I63" s="113"/>
    </row>
    <row r="64" spans="2:9" ht="13.5" customHeight="1" x14ac:dyDescent="0.25">
      <c r="B64" s="26" t="s">
        <v>49</v>
      </c>
      <c r="C64" s="22"/>
      <c r="D64" s="22"/>
      <c r="E64" s="114" t="s">
        <v>50</v>
      </c>
      <c r="F64" s="114"/>
      <c r="G64" s="114"/>
      <c r="H64" s="114"/>
      <c r="I64" s="114"/>
    </row>
    <row r="65" s="72" customFormat="1" ht="15" customHeight="1" x14ac:dyDescent="0.25"/>
    <row r="66" s="72" customFormat="1" ht="18" customHeight="1" x14ac:dyDescent="0.25"/>
    <row r="97" s="72" customFormat="1" ht="18" hidden="1" x14ac:dyDescent="0.25"/>
  </sheetData>
  <mergeCells count="16">
    <mergeCell ref="E64:I64"/>
    <mergeCell ref="E52:I52"/>
    <mergeCell ref="C57:D57"/>
    <mergeCell ref="E57:I57"/>
    <mergeCell ref="C58:D58"/>
    <mergeCell ref="E58:I58"/>
    <mergeCell ref="E63:I63"/>
    <mergeCell ref="E51:I51"/>
    <mergeCell ref="B3:I3"/>
    <mergeCell ref="B4:I4"/>
    <mergeCell ref="B5:I5"/>
    <mergeCell ref="B46:I46"/>
    <mergeCell ref="B47:I47"/>
    <mergeCell ref="B19:C19"/>
    <mergeCell ref="B20:C20"/>
    <mergeCell ref="B6:I6"/>
  </mergeCells>
  <conditionalFormatting sqref="E51:E52">
    <cfRule type="cellIs" dxfId="7" priority="5" stopIfTrue="1" operator="equal">
      <formula>0</formula>
    </cfRule>
  </conditionalFormatting>
  <conditionalFormatting sqref="E57:E58">
    <cfRule type="cellIs" dxfId="6" priority="3" stopIfTrue="1" operator="equal">
      <formula>0</formula>
    </cfRule>
  </conditionalFormatting>
  <conditionalFormatting sqref="E63:E64">
    <cfRule type="cellIs" dxfId="5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4DFD-53B1-4C6A-B012-3EC5DDED106A}">
  <dimension ref="A1:L52"/>
  <sheetViews>
    <sheetView showGridLines="0" topLeftCell="A2" zoomScaleNormal="100" zoomScaleSheetLayoutView="100" workbookViewId="0">
      <selection activeCell="C33" sqref="C33:J33"/>
    </sheetView>
  </sheetViews>
  <sheetFormatPr baseColWidth="10" defaultColWidth="0" defaultRowHeight="0" customHeight="1" zeroHeight="1" x14ac:dyDescent="0.2"/>
  <cols>
    <col min="1" max="2" width="2.7109375" style="90" customWidth="1"/>
    <col min="3" max="3" width="65.7109375" style="90" customWidth="1"/>
    <col min="4" max="4" width="10.7109375" style="90" customWidth="1"/>
    <col min="5" max="10" width="18.7109375" style="49" customWidth="1"/>
    <col min="11" max="12" width="2.7109375" style="90" customWidth="1"/>
    <col min="13" max="16384" width="11.42578125" style="90" hidden="1"/>
  </cols>
  <sheetData>
    <row r="1" spans="3:10" ht="15" customHeight="1" x14ac:dyDescent="0.2"/>
    <row r="2" spans="3:10" ht="15" customHeight="1" x14ac:dyDescent="0.2"/>
    <row r="3" spans="3:10" ht="21.95" customHeight="1" x14ac:dyDescent="0.2">
      <c r="C3" s="122" t="s">
        <v>65</v>
      </c>
      <c r="D3" s="122"/>
      <c r="E3" s="122"/>
      <c r="F3" s="122"/>
      <c r="G3" s="122"/>
      <c r="H3" s="122"/>
      <c r="I3" s="122"/>
      <c r="J3" s="122"/>
    </row>
    <row r="4" spans="3:10" ht="21.95" customHeight="1" x14ac:dyDescent="0.2">
      <c r="C4" s="122" t="s">
        <v>111</v>
      </c>
      <c r="D4" s="122"/>
      <c r="E4" s="122"/>
      <c r="F4" s="122"/>
      <c r="G4" s="122"/>
      <c r="H4" s="122"/>
      <c r="I4" s="122"/>
      <c r="J4" s="122"/>
    </row>
    <row r="5" spans="3:10" ht="21.95" customHeight="1" x14ac:dyDescent="0.2">
      <c r="C5" s="123" t="s">
        <v>69</v>
      </c>
      <c r="D5" s="123"/>
      <c r="E5" s="123"/>
      <c r="F5" s="123"/>
      <c r="G5" s="123"/>
      <c r="H5" s="123"/>
      <c r="I5" s="123"/>
      <c r="J5" s="123"/>
    </row>
    <row r="6" spans="3:10" ht="15" customHeight="1" x14ac:dyDescent="0.25">
      <c r="C6" s="121"/>
      <c r="D6" s="121"/>
      <c r="E6" s="121"/>
      <c r="F6" s="121"/>
      <c r="G6" s="121"/>
      <c r="H6" s="121"/>
    </row>
    <row r="7" spans="3:10" ht="24.95" customHeight="1" x14ac:dyDescent="0.25">
      <c r="C7" s="12"/>
      <c r="D7" s="12"/>
      <c r="E7" s="12"/>
      <c r="F7" s="12"/>
      <c r="G7" s="12"/>
      <c r="H7" s="12"/>
    </row>
    <row r="8" spans="3:10" s="91" customFormat="1" ht="75" customHeight="1" x14ac:dyDescent="0.25">
      <c r="C8" s="62" t="s">
        <v>62</v>
      </c>
      <c r="D8" s="62" t="s">
        <v>64</v>
      </c>
      <c r="E8" s="62" t="s">
        <v>17</v>
      </c>
      <c r="F8" s="57" t="s">
        <v>71</v>
      </c>
      <c r="G8" s="57" t="s">
        <v>72</v>
      </c>
      <c r="H8" s="57" t="s">
        <v>73</v>
      </c>
      <c r="I8" s="57" t="s">
        <v>74</v>
      </c>
      <c r="J8" s="57" t="s">
        <v>75</v>
      </c>
    </row>
    <row r="9" spans="3:10" s="93" customFormat="1" ht="18" customHeight="1" x14ac:dyDescent="0.25">
      <c r="C9" s="52" t="s">
        <v>67</v>
      </c>
      <c r="D9" s="92"/>
      <c r="E9" s="53">
        <v>28311.7</v>
      </c>
      <c r="F9" s="53">
        <v>5084.2</v>
      </c>
      <c r="G9" s="53">
        <v>6070.1</v>
      </c>
      <c r="H9" s="53">
        <v>10463</v>
      </c>
      <c r="I9" s="53">
        <v>10831.3</v>
      </c>
      <c r="J9" s="53">
        <f>SUM(E9:I9)</f>
        <v>60760.3</v>
      </c>
    </row>
    <row r="10" spans="3:10" ht="15" customHeight="1" x14ac:dyDescent="0.2"/>
    <row r="11" spans="3:10" ht="15" customHeight="1" x14ac:dyDescent="0.2">
      <c r="C11" s="54" t="s">
        <v>70</v>
      </c>
      <c r="D11" s="51">
        <v>16</v>
      </c>
      <c r="E11" s="101">
        <v>0</v>
      </c>
      <c r="F11" s="101">
        <v>0</v>
      </c>
      <c r="G11" s="101">
        <v>-454.7</v>
      </c>
      <c r="H11" s="101">
        <v>454.7</v>
      </c>
      <c r="I11" s="101">
        <v>0</v>
      </c>
      <c r="J11" s="101">
        <f>SUM(E11:I11)</f>
        <v>0</v>
      </c>
    </row>
    <row r="12" spans="3:10" ht="15" customHeight="1" x14ac:dyDescent="0.2">
      <c r="E12" s="101"/>
      <c r="F12" s="101"/>
      <c r="G12" s="101"/>
      <c r="H12" s="101"/>
      <c r="I12" s="101"/>
      <c r="J12" s="101"/>
    </row>
    <row r="13" spans="3:10" ht="15" customHeight="1" x14ac:dyDescent="0.2">
      <c r="C13" s="52" t="s">
        <v>66</v>
      </c>
      <c r="E13" s="101"/>
      <c r="F13" s="101"/>
      <c r="G13" s="101"/>
      <c r="H13" s="101"/>
      <c r="I13" s="101"/>
      <c r="J13" s="101"/>
    </row>
    <row r="14" spans="3:10" ht="5.0999999999999996" customHeight="1" x14ac:dyDescent="0.2">
      <c r="E14" s="101"/>
      <c r="F14" s="101"/>
      <c r="G14" s="101"/>
      <c r="H14" s="101"/>
      <c r="I14" s="101"/>
      <c r="J14" s="101"/>
    </row>
    <row r="15" spans="3:10" ht="30" customHeight="1" x14ac:dyDescent="0.2">
      <c r="C15" s="54" t="s">
        <v>119</v>
      </c>
      <c r="D15" s="51" t="s">
        <v>117</v>
      </c>
      <c r="E15" s="101">
        <v>0</v>
      </c>
      <c r="F15" s="101">
        <v>1061.5999999999999</v>
      </c>
      <c r="G15" s="101">
        <v>6687.2</v>
      </c>
      <c r="H15" s="101">
        <v>0</v>
      </c>
      <c r="I15" s="101">
        <v>0</v>
      </c>
      <c r="J15" s="101">
        <f>SUM(E15:I15)</f>
        <v>7748.7999999999993</v>
      </c>
    </row>
    <row r="16" spans="3:10" ht="5.0999999999999996" customHeight="1" x14ac:dyDescent="0.2">
      <c r="E16" s="101"/>
      <c r="F16" s="101"/>
      <c r="G16" s="101"/>
      <c r="H16" s="101"/>
      <c r="I16" s="101"/>
      <c r="J16" s="101"/>
    </row>
    <row r="17" spans="3:10" ht="30" customHeight="1" x14ac:dyDescent="0.2">
      <c r="C17" s="54" t="s">
        <v>120</v>
      </c>
      <c r="D17" s="51"/>
      <c r="E17" s="101">
        <v>0</v>
      </c>
      <c r="F17" s="101">
        <v>0</v>
      </c>
      <c r="G17" s="101">
        <v>0</v>
      </c>
      <c r="H17" s="101">
        <v>-360.7</v>
      </c>
      <c r="I17" s="101">
        <v>0</v>
      </c>
      <c r="J17" s="101">
        <f>SUM(E17:I17)</f>
        <v>-360.7</v>
      </c>
    </row>
    <row r="18" spans="3:10" ht="5.0999999999999996" customHeight="1" x14ac:dyDescent="0.2">
      <c r="E18" s="55"/>
      <c r="F18" s="55"/>
      <c r="G18" s="55"/>
      <c r="H18" s="55"/>
      <c r="I18" s="55"/>
      <c r="J18" s="55"/>
    </row>
    <row r="19" spans="3:10" s="93" customFormat="1" ht="18" customHeight="1" x14ac:dyDescent="0.25">
      <c r="C19" s="58" t="s">
        <v>68</v>
      </c>
      <c r="D19" s="94"/>
      <c r="E19" s="59">
        <f>SUM(E9:E18)</f>
        <v>28311.7</v>
      </c>
      <c r="F19" s="59">
        <f t="shared" ref="F19:I19" si="0">SUM(F9:F18)</f>
        <v>6145.7999999999993</v>
      </c>
      <c r="G19" s="59">
        <f t="shared" si="0"/>
        <v>12302.6</v>
      </c>
      <c r="H19" s="59">
        <f t="shared" si="0"/>
        <v>10557</v>
      </c>
      <c r="I19" s="59">
        <f t="shared" si="0"/>
        <v>10831.3</v>
      </c>
      <c r="J19" s="59">
        <f>SUM(E19:I19)</f>
        <v>68148.399999999994</v>
      </c>
    </row>
    <row r="20" spans="3:10" ht="8.1" customHeight="1" x14ac:dyDescent="0.2"/>
    <row r="21" spans="3:10" s="93" customFormat="1" ht="15" customHeight="1" x14ac:dyDescent="0.25">
      <c r="C21" s="56" t="s">
        <v>108</v>
      </c>
      <c r="E21" s="104">
        <f>+E19</f>
        <v>28311.7</v>
      </c>
      <c r="F21" s="104">
        <f t="shared" ref="F21:J21" si="1">+F19</f>
        <v>6145.7999999999993</v>
      </c>
      <c r="G21" s="104">
        <f t="shared" si="1"/>
        <v>12302.6</v>
      </c>
      <c r="H21" s="104">
        <f t="shared" si="1"/>
        <v>10557</v>
      </c>
      <c r="I21" s="104">
        <f t="shared" si="1"/>
        <v>10831.3</v>
      </c>
      <c r="J21" s="104">
        <f t="shared" si="1"/>
        <v>68148.399999999994</v>
      </c>
    </row>
    <row r="22" spans="3:10" ht="5.0999999999999996" customHeight="1" x14ac:dyDescent="0.2">
      <c r="E22" s="101"/>
      <c r="F22" s="101"/>
      <c r="G22" s="101"/>
      <c r="H22" s="101"/>
      <c r="I22" s="101"/>
      <c r="J22" s="101"/>
    </row>
    <row r="23" spans="3:10" ht="28.5" customHeight="1" x14ac:dyDescent="0.2">
      <c r="C23" s="54" t="s">
        <v>118</v>
      </c>
      <c r="D23" s="105"/>
      <c r="E23" s="104">
        <v>0</v>
      </c>
      <c r="F23" s="104">
        <v>0</v>
      </c>
      <c r="G23" s="106">
        <v>-85</v>
      </c>
      <c r="H23" s="106">
        <v>0</v>
      </c>
      <c r="I23" s="104">
        <v>0</v>
      </c>
      <c r="J23" s="102">
        <f>SUM(E23:I23)</f>
        <v>-85</v>
      </c>
    </row>
    <row r="24" spans="3:10" ht="12" customHeight="1" x14ac:dyDescent="0.2">
      <c r="E24" s="103"/>
      <c r="F24" s="103"/>
      <c r="G24" s="103"/>
      <c r="H24" s="103"/>
      <c r="I24" s="103"/>
      <c r="J24" s="103"/>
    </row>
    <row r="25" spans="3:10" ht="15" customHeight="1" x14ac:dyDescent="0.2">
      <c r="C25" s="52" t="s">
        <v>66</v>
      </c>
      <c r="E25" s="103"/>
      <c r="F25" s="103"/>
      <c r="G25" s="103"/>
      <c r="H25" s="103"/>
      <c r="I25" s="103"/>
      <c r="J25" s="103"/>
    </row>
    <row r="26" spans="3:10" ht="5.0999999999999996" customHeight="1" x14ac:dyDescent="0.2">
      <c r="E26" s="103"/>
      <c r="F26" s="103"/>
      <c r="G26" s="103"/>
      <c r="H26" s="103"/>
      <c r="I26" s="103"/>
      <c r="J26" s="103"/>
    </row>
    <row r="27" spans="3:10" ht="30" customHeight="1" x14ac:dyDescent="0.2">
      <c r="C27" s="54" t="s">
        <v>119</v>
      </c>
      <c r="D27" s="51" t="s">
        <v>117</v>
      </c>
      <c r="E27" s="102">
        <v>12217.6</v>
      </c>
      <c r="F27" s="102">
        <v>1113.0999999999999</v>
      </c>
      <c r="G27" s="102">
        <v>7016.6</v>
      </c>
      <c r="H27" s="101">
        <v>105</v>
      </c>
      <c r="I27" s="102">
        <v>0</v>
      </c>
      <c r="J27" s="102">
        <f>SUM(E27:I27)</f>
        <v>20452.300000000003</v>
      </c>
    </row>
    <row r="28" spans="3:10" ht="5.0999999999999996" customHeight="1" x14ac:dyDescent="0.2">
      <c r="C28" s="95"/>
      <c r="E28" s="103"/>
      <c r="F28" s="103"/>
      <c r="G28" s="103"/>
      <c r="H28" s="103"/>
      <c r="I28" s="103"/>
      <c r="J28" s="103"/>
    </row>
    <row r="29" spans="3:10" ht="30" customHeight="1" x14ac:dyDescent="0.2">
      <c r="C29" s="54" t="s">
        <v>120</v>
      </c>
      <c r="D29" s="96"/>
      <c r="E29" s="102">
        <v>0</v>
      </c>
      <c r="F29" s="102">
        <v>0</v>
      </c>
      <c r="G29" s="102">
        <v>-12845</v>
      </c>
      <c r="H29" s="101">
        <v>0</v>
      </c>
      <c r="I29" s="102">
        <v>0</v>
      </c>
      <c r="J29" s="102">
        <f>SUM(E29:I29)</f>
        <v>-12845</v>
      </c>
    </row>
    <row r="30" spans="3:10" ht="5.0999999999999996" customHeight="1" x14ac:dyDescent="0.2">
      <c r="C30" s="97"/>
      <c r="D30" s="97"/>
      <c r="E30" s="60"/>
      <c r="F30" s="60"/>
      <c r="G30" s="60"/>
      <c r="H30" s="60"/>
      <c r="I30" s="60"/>
      <c r="J30" s="60"/>
    </row>
    <row r="31" spans="3:10" s="93" customFormat="1" ht="18" customHeight="1" thickBot="1" x14ac:dyDescent="0.3">
      <c r="C31" s="52" t="s">
        <v>107</v>
      </c>
      <c r="D31" s="92"/>
      <c r="E31" s="61">
        <f>SUM(E21:E30)</f>
        <v>40529.300000000003</v>
      </c>
      <c r="F31" s="61">
        <f>SUM(F21:F30)</f>
        <v>7258.9</v>
      </c>
      <c r="G31" s="61">
        <f>SUM(G21:G30)</f>
        <v>6389.2000000000007</v>
      </c>
      <c r="H31" s="61">
        <f>SUM(H21:H30)</f>
        <v>10662</v>
      </c>
      <c r="I31" s="61">
        <f>SUM(I21:I30)</f>
        <v>10831.3</v>
      </c>
      <c r="J31" s="61">
        <f>SUM(E31:I31)</f>
        <v>75670.700000000012</v>
      </c>
    </row>
    <row r="32" spans="3:10" s="72" customFormat="1" ht="15" customHeight="1" thickTop="1" x14ac:dyDescent="0.25">
      <c r="C32" s="17"/>
      <c r="D32" s="17"/>
      <c r="E32" s="17"/>
      <c r="F32" s="18"/>
      <c r="J32" s="18"/>
    </row>
    <row r="33" spans="3:10" s="72" customFormat="1" ht="24" customHeight="1" x14ac:dyDescent="0.25">
      <c r="C33" s="124" t="s">
        <v>51</v>
      </c>
      <c r="D33" s="124"/>
      <c r="E33" s="124"/>
      <c r="F33" s="124"/>
      <c r="G33" s="124"/>
      <c r="H33" s="124"/>
      <c r="I33" s="124"/>
      <c r="J33" s="124"/>
    </row>
    <row r="34" spans="3:10" s="72" customFormat="1" ht="15.95" customHeight="1" x14ac:dyDescent="0.25">
      <c r="C34" s="125" t="s">
        <v>52</v>
      </c>
      <c r="D34" s="125"/>
      <c r="E34" s="125"/>
      <c r="F34" s="125"/>
      <c r="G34" s="125"/>
      <c r="H34" s="125"/>
      <c r="I34" s="125"/>
      <c r="J34" s="125"/>
    </row>
    <row r="35" spans="3:10" s="72" customFormat="1" ht="15.95" customHeight="1" x14ac:dyDescent="0.25">
      <c r="C35" s="17"/>
      <c r="D35" s="17"/>
      <c r="E35" s="17"/>
      <c r="F35" s="17"/>
      <c r="H35" s="66"/>
      <c r="J35" s="17"/>
    </row>
    <row r="36" spans="3:10" s="72" customFormat="1" ht="15.95" customHeight="1" x14ac:dyDescent="0.25">
      <c r="C36" s="19"/>
      <c r="D36" s="19"/>
      <c r="E36" s="19"/>
      <c r="F36" s="19"/>
      <c r="J36" s="20"/>
    </row>
    <row r="37" spans="3:10" s="72" customFormat="1" ht="15.95" customHeight="1" x14ac:dyDescent="0.25">
      <c r="C37" s="21"/>
    </row>
    <row r="38" spans="3:10" s="72" customFormat="1" ht="15.95" customHeight="1" x14ac:dyDescent="0.25">
      <c r="C38" s="24" t="s">
        <v>4</v>
      </c>
      <c r="D38" s="22"/>
      <c r="E38" s="22"/>
      <c r="F38" s="98"/>
      <c r="G38" s="50"/>
      <c r="H38" s="113" t="s">
        <v>2</v>
      </c>
      <c r="I38" s="113"/>
      <c r="J38" s="113"/>
    </row>
    <row r="39" spans="3:10" s="72" customFormat="1" ht="13.5" customHeight="1" x14ac:dyDescent="0.25">
      <c r="C39" s="21" t="s">
        <v>57</v>
      </c>
      <c r="D39" s="22"/>
      <c r="E39" s="22"/>
      <c r="F39" s="98"/>
      <c r="G39" s="22"/>
      <c r="H39" s="114" t="s">
        <v>3</v>
      </c>
      <c r="I39" s="114"/>
      <c r="J39" s="114"/>
    </row>
    <row r="40" spans="3:10" s="72" customFormat="1" ht="15.95" customHeight="1" x14ac:dyDescent="0.25">
      <c r="C40" s="21"/>
      <c r="D40" s="23"/>
      <c r="E40" s="23"/>
      <c r="F40" s="23"/>
      <c r="G40" s="23"/>
      <c r="H40" s="23"/>
      <c r="I40" s="23"/>
      <c r="J40" s="23"/>
    </row>
    <row r="41" spans="3:10" s="72" customFormat="1" ht="15.95" customHeight="1" x14ac:dyDescent="0.25">
      <c r="C41" s="21"/>
      <c r="D41" s="23"/>
      <c r="E41" s="23"/>
      <c r="F41" s="23"/>
      <c r="G41" s="23"/>
      <c r="H41" s="23"/>
      <c r="I41" s="23"/>
      <c r="J41" s="23"/>
    </row>
    <row r="42" spans="3:10" s="72" customFormat="1" ht="15.95" customHeight="1" x14ac:dyDescent="0.25">
      <c r="C42" s="21"/>
      <c r="D42" s="21"/>
      <c r="E42" s="21"/>
      <c r="F42" s="22"/>
      <c r="G42" s="22"/>
      <c r="H42" s="22"/>
      <c r="I42" s="22"/>
      <c r="J42" s="22"/>
    </row>
    <row r="43" spans="3:10" s="72" customFormat="1" ht="15.95" customHeight="1" x14ac:dyDescent="0.25">
      <c r="C43" s="21"/>
      <c r="D43" s="21"/>
      <c r="E43" s="114"/>
      <c r="F43" s="114"/>
      <c r="G43" s="22"/>
      <c r="H43" s="22"/>
      <c r="I43" s="22"/>
      <c r="J43" s="21"/>
    </row>
    <row r="44" spans="3:10" s="72" customFormat="1" ht="15.95" customHeight="1" x14ac:dyDescent="0.25">
      <c r="C44" s="24" t="s">
        <v>44</v>
      </c>
      <c r="D44" s="98"/>
      <c r="E44" s="126" t="s">
        <v>45</v>
      </c>
      <c r="F44" s="126"/>
      <c r="G44" s="126"/>
      <c r="H44" s="113" t="s">
        <v>46</v>
      </c>
      <c r="I44" s="113"/>
      <c r="J44" s="113"/>
    </row>
    <row r="45" spans="3:10" s="72" customFormat="1" ht="13.5" customHeight="1" x14ac:dyDescent="0.25">
      <c r="C45" s="21" t="s">
        <v>49</v>
      </c>
      <c r="D45" s="98"/>
      <c r="E45" s="127" t="s">
        <v>50</v>
      </c>
      <c r="F45" s="127"/>
      <c r="G45" s="127"/>
      <c r="H45" s="114" t="s">
        <v>50</v>
      </c>
      <c r="I45" s="114"/>
      <c r="J45" s="114"/>
    </row>
    <row r="46" spans="3:10" s="72" customFormat="1" ht="15.95" customHeight="1" x14ac:dyDescent="0.25">
      <c r="C46" s="98"/>
      <c r="D46" s="98"/>
      <c r="E46" s="98"/>
      <c r="F46" s="98"/>
      <c r="G46" s="98"/>
      <c r="H46" s="98"/>
      <c r="I46" s="98"/>
      <c r="J46" s="98"/>
    </row>
    <row r="47" spans="3:10" s="72" customFormat="1" ht="15.95" customHeight="1" x14ac:dyDescent="0.25">
      <c r="C47" s="98"/>
      <c r="D47" s="98"/>
      <c r="E47" s="98"/>
      <c r="F47" s="98"/>
      <c r="G47" s="98"/>
      <c r="H47" s="98"/>
      <c r="I47" s="98"/>
      <c r="J47" s="98"/>
    </row>
    <row r="48" spans="3:10" s="72" customFormat="1" ht="15.95" customHeight="1" x14ac:dyDescent="0.25">
      <c r="C48" s="98"/>
      <c r="D48" s="98"/>
      <c r="E48" s="98"/>
      <c r="F48" s="98"/>
      <c r="G48" s="98"/>
      <c r="H48" s="98"/>
      <c r="I48" s="98"/>
      <c r="J48" s="98"/>
    </row>
    <row r="49" spans="3:10" s="72" customFormat="1" ht="15.95" customHeight="1" x14ac:dyDescent="0.25">
      <c r="C49" s="98"/>
      <c r="D49" s="98"/>
      <c r="E49" s="98"/>
      <c r="F49" s="98"/>
      <c r="G49" s="98"/>
      <c r="H49" s="98"/>
      <c r="I49" s="98"/>
      <c r="J49" s="98"/>
    </row>
    <row r="50" spans="3:10" s="72" customFormat="1" ht="15.95" customHeight="1" x14ac:dyDescent="0.25">
      <c r="C50" s="24" t="s">
        <v>47</v>
      </c>
      <c r="D50" s="22"/>
      <c r="E50" s="22"/>
      <c r="F50" s="98"/>
      <c r="G50" s="50"/>
      <c r="H50" s="113" t="s">
        <v>48</v>
      </c>
      <c r="I50" s="113"/>
      <c r="J50" s="113"/>
    </row>
    <row r="51" spans="3:10" s="72" customFormat="1" ht="13.5" customHeight="1" x14ac:dyDescent="0.25">
      <c r="C51" s="21" t="s">
        <v>49</v>
      </c>
      <c r="D51" s="22"/>
      <c r="E51" s="22"/>
      <c r="F51" s="98"/>
      <c r="G51" s="22"/>
      <c r="H51" s="114" t="s">
        <v>50</v>
      </c>
      <c r="I51" s="114"/>
      <c r="J51" s="114"/>
    </row>
    <row r="52" spans="3:10" ht="15" customHeight="1" x14ac:dyDescent="0.2"/>
  </sheetData>
  <mergeCells count="15">
    <mergeCell ref="H51:J51"/>
    <mergeCell ref="E43:F43"/>
    <mergeCell ref="C34:J34"/>
    <mergeCell ref="C6:H6"/>
    <mergeCell ref="E44:G44"/>
    <mergeCell ref="E45:G45"/>
    <mergeCell ref="H38:J38"/>
    <mergeCell ref="H39:J39"/>
    <mergeCell ref="H44:J44"/>
    <mergeCell ref="H45:J45"/>
    <mergeCell ref="C3:J3"/>
    <mergeCell ref="C4:J4"/>
    <mergeCell ref="C5:J5"/>
    <mergeCell ref="C33:J33"/>
    <mergeCell ref="H50:J50"/>
  </mergeCells>
  <conditionalFormatting sqref="H38:H39">
    <cfRule type="cellIs" dxfId="4" priority="7" stopIfTrue="1" operator="equal">
      <formula>0</formula>
    </cfRule>
  </conditionalFormatting>
  <conditionalFormatting sqref="H44:H45">
    <cfRule type="cellIs" dxfId="3" priority="2" stopIfTrue="1" operator="equal">
      <formula>0</formula>
    </cfRule>
  </conditionalFormatting>
  <conditionalFormatting sqref="H50:H51">
    <cfRule type="cellIs" dxfId="2" priority="1" stopIfTrue="1" operator="equal">
      <formula>0</formula>
    </cfRule>
  </conditionalFormatting>
  <printOptions horizontalCentered="1"/>
  <pageMargins left="0.19685039370078741" right="0.19685039370078741" top="0.51181102362204722" bottom="0.39370078740157483" header="0.39370078740157483" footer="0.39370078740157483"/>
  <pageSetup scale="62" orientation="landscape" r:id="rId1"/>
  <ignoredErrors>
    <ignoredError sqref="J29 J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B889-0049-4521-8619-69F8E0AB30F6}">
  <dimension ref="A1:L98"/>
  <sheetViews>
    <sheetView showGridLines="0" topLeftCell="A15" zoomScale="90" zoomScaleNormal="90" zoomScaleSheetLayoutView="100" workbookViewId="0">
      <selection activeCell="I56" sqref="I56"/>
    </sheetView>
  </sheetViews>
  <sheetFormatPr baseColWidth="10" defaultColWidth="0" defaultRowHeight="0" customHeight="1" zeroHeight="1" x14ac:dyDescent="0.25"/>
  <cols>
    <col min="1" max="1" width="2.7109375" style="99" customWidth="1"/>
    <col min="2" max="2" width="45.7109375" style="72" customWidth="1"/>
    <col min="3" max="3" width="30.7109375" style="72" customWidth="1"/>
    <col min="4" max="4" width="10.7109375" style="72" customWidth="1"/>
    <col min="5" max="5" width="2.7109375" style="72" customWidth="1"/>
    <col min="6" max="6" width="8.7109375" style="72" customWidth="1"/>
    <col min="7" max="7" width="14.7109375" style="72" customWidth="1"/>
    <col min="8" max="8" width="2.7109375" style="72" customWidth="1"/>
    <col min="9" max="9" width="14.7109375" style="72" customWidth="1"/>
    <col min="10" max="10" width="4.7109375" style="72" customWidth="1"/>
    <col min="11" max="11" width="2.7109375" style="72" customWidth="1"/>
    <col min="12" max="12" width="0" style="72" hidden="1" customWidth="1"/>
    <col min="13" max="16384" width="11.42578125" style="72" hidden="1"/>
  </cols>
  <sheetData>
    <row r="1" spans="1:10" ht="18" customHeight="1" x14ac:dyDescent="0.25">
      <c r="J1" s="73"/>
    </row>
    <row r="2" spans="1:10" ht="5.0999999999999996" customHeight="1" x14ac:dyDescent="0.25">
      <c r="B2" s="12"/>
      <c r="C2" s="12"/>
      <c r="D2" s="12"/>
      <c r="E2" s="12"/>
      <c r="F2" s="12"/>
      <c r="J2" s="12"/>
    </row>
    <row r="3" spans="1:10" ht="21.95" customHeight="1" x14ac:dyDescent="0.25">
      <c r="B3" s="128" t="s">
        <v>104</v>
      </c>
      <c r="C3" s="128"/>
      <c r="D3" s="128"/>
      <c r="E3" s="128"/>
      <c r="F3" s="128"/>
      <c r="G3" s="128"/>
      <c r="H3" s="128"/>
      <c r="I3" s="128"/>
      <c r="J3" s="128"/>
    </row>
    <row r="4" spans="1:10" ht="21.95" customHeight="1" x14ac:dyDescent="0.25">
      <c r="B4" s="129" t="s">
        <v>112</v>
      </c>
      <c r="C4" s="129"/>
      <c r="D4" s="129"/>
      <c r="E4" s="129"/>
      <c r="F4" s="129"/>
      <c r="G4" s="129"/>
      <c r="H4" s="129"/>
      <c r="I4" s="129"/>
      <c r="J4" s="129"/>
    </row>
    <row r="5" spans="1:10" ht="21.95" customHeight="1" x14ac:dyDescent="0.25">
      <c r="B5" s="130" t="s">
        <v>105</v>
      </c>
      <c r="C5" s="130"/>
      <c r="D5" s="130"/>
      <c r="E5" s="130"/>
      <c r="F5" s="130"/>
      <c r="G5" s="130"/>
      <c r="H5" s="130"/>
      <c r="I5" s="130"/>
      <c r="J5" s="130"/>
    </row>
    <row r="6" spans="1:10" ht="35.1" customHeight="1" x14ac:dyDescent="0.25">
      <c r="B6" s="10"/>
      <c r="C6" s="10"/>
      <c r="D6" s="75"/>
      <c r="E6" s="75"/>
      <c r="F6" s="74" t="s">
        <v>64</v>
      </c>
      <c r="G6" s="76" t="s">
        <v>109</v>
      </c>
      <c r="H6" s="76"/>
      <c r="I6" s="76" t="s">
        <v>102</v>
      </c>
      <c r="J6" s="75"/>
    </row>
    <row r="7" spans="1:10" ht="15" customHeight="1" x14ac:dyDescent="0.25">
      <c r="A7" s="63"/>
      <c r="B7" s="67" t="s">
        <v>99</v>
      </c>
      <c r="C7" s="27"/>
      <c r="D7" s="27"/>
      <c r="E7" s="27"/>
      <c r="F7" s="27"/>
      <c r="J7" s="11"/>
    </row>
    <row r="8" spans="1:10" ht="15" customHeight="1" x14ac:dyDescent="0.25">
      <c r="B8" s="68" t="s">
        <v>76</v>
      </c>
      <c r="C8" s="31"/>
      <c r="D8" s="100"/>
      <c r="E8" s="31"/>
      <c r="F8" s="78"/>
      <c r="G8" s="9">
        <v>8129.7000000000035</v>
      </c>
      <c r="H8" s="86"/>
      <c r="I8" s="9">
        <v>7748.8</v>
      </c>
      <c r="J8" s="79"/>
    </row>
    <row r="9" spans="1:10" ht="15" customHeight="1" x14ac:dyDescent="0.25">
      <c r="B9" s="68" t="s">
        <v>77</v>
      </c>
      <c r="C9" s="31"/>
      <c r="D9" s="100"/>
      <c r="E9" s="31"/>
      <c r="F9" s="78"/>
      <c r="G9" s="6"/>
      <c r="I9" s="6"/>
      <c r="J9" s="79"/>
    </row>
    <row r="10" spans="1:10" ht="15" customHeight="1" x14ac:dyDescent="0.25">
      <c r="B10" s="69" t="s">
        <v>78</v>
      </c>
      <c r="C10" s="31"/>
      <c r="D10" s="100"/>
      <c r="E10" s="31"/>
      <c r="F10" s="85">
        <v>5</v>
      </c>
      <c r="G10" s="6">
        <v>-73.8</v>
      </c>
      <c r="I10" s="6">
        <v>115</v>
      </c>
      <c r="J10" s="82"/>
    </row>
    <row r="11" spans="1:10" ht="15" customHeight="1" x14ac:dyDescent="0.25">
      <c r="B11" s="69" t="s">
        <v>79</v>
      </c>
      <c r="C11" s="31"/>
      <c r="D11" s="100"/>
      <c r="E11" s="31"/>
      <c r="F11" s="85"/>
      <c r="G11" s="6">
        <v>-528.79999999999995</v>
      </c>
      <c r="I11" s="6">
        <v>-1622.1</v>
      </c>
      <c r="J11" s="82"/>
    </row>
    <row r="12" spans="1:10" ht="15" customHeight="1" x14ac:dyDescent="0.25">
      <c r="B12" s="69" t="s">
        <v>80</v>
      </c>
      <c r="C12" s="31"/>
      <c r="D12" s="100"/>
      <c r="E12" s="31"/>
      <c r="F12" s="85">
        <v>10</v>
      </c>
      <c r="G12" s="6">
        <v>974.2</v>
      </c>
      <c r="I12" s="6">
        <v>1519.3</v>
      </c>
      <c r="J12" s="82"/>
    </row>
    <row r="13" spans="1:10" ht="15" customHeight="1" x14ac:dyDescent="0.25">
      <c r="B13" s="69" t="s">
        <v>81</v>
      </c>
      <c r="C13" s="31"/>
      <c r="D13" s="100"/>
      <c r="E13" s="31"/>
      <c r="F13" s="85">
        <v>10</v>
      </c>
      <c r="G13" s="6">
        <v>1983</v>
      </c>
      <c r="I13" s="6">
        <v>1685.9</v>
      </c>
      <c r="J13" s="82"/>
    </row>
    <row r="14" spans="1:10" ht="15" customHeight="1" x14ac:dyDescent="0.25">
      <c r="B14" s="69" t="s">
        <v>82</v>
      </c>
      <c r="C14" s="31"/>
      <c r="D14" s="100"/>
      <c r="E14" s="31"/>
      <c r="F14" s="85"/>
      <c r="G14" s="6">
        <v>11.8</v>
      </c>
      <c r="I14" s="6">
        <v>36.4</v>
      </c>
      <c r="J14" s="82"/>
    </row>
    <row r="15" spans="1:10" ht="15" customHeight="1" x14ac:dyDescent="0.25">
      <c r="B15" s="69" t="s">
        <v>83</v>
      </c>
      <c r="C15" s="31"/>
      <c r="D15" s="100"/>
      <c r="E15" s="31"/>
      <c r="F15" s="85"/>
      <c r="G15" s="6">
        <v>17.5</v>
      </c>
      <c r="I15" s="6">
        <v>16.7</v>
      </c>
      <c r="J15" s="82"/>
    </row>
    <row r="16" spans="1:10" ht="15" customHeight="1" x14ac:dyDescent="0.25">
      <c r="B16" s="69" t="s">
        <v>84</v>
      </c>
      <c r="C16" s="27"/>
      <c r="D16" s="34"/>
      <c r="E16" s="27"/>
      <c r="F16" s="85"/>
      <c r="G16" s="6">
        <v>-76.300000000000011</v>
      </c>
      <c r="I16" s="6">
        <v>-105.8</v>
      </c>
      <c r="J16" s="4"/>
    </row>
    <row r="17" spans="1:10" ht="15" customHeight="1" x14ac:dyDescent="0.25">
      <c r="B17" s="69" t="s">
        <v>85</v>
      </c>
      <c r="C17" s="27"/>
      <c r="D17" s="34"/>
      <c r="E17" s="27"/>
      <c r="F17" s="85">
        <v>13</v>
      </c>
      <c r="G17" s="6">
        <v>-72.5</v>
      </c>
      <c r="I17" s="6">
        <v>82.3</v>
      </c>
      <c r="J17" s="33"/>
    </row>
    <row r="18" spans="1:10" ht="15" customHeight="1" x14ac:dyDescent="0.25">
      <c r="B18" s="68" t="s">
        <v>86</v>
      </c>
      <c r="C18" s="31"/>
      <c r="D18" s="100"/>
      <c r="E18" s="31"/>
      <c r="F18" s="85"/>
      <c r="G18" s="6"/>
      <c r="I18" s="6"/>
      <c r="J18" s="82"/>
    </row>
    <row r="19" spans="1:10" ht="15" customHeight="1" x14ac:dyDescent="0.25">
      <c r="B19" s="69" t="s">
        <v>87</v>
      </c>
      <c r="C19" s="31"/>
      <c r="D19" s="100"/>
      <c r="E19" s="31"/>
      <c r="F19" s="85"/>
      <c r="G19" s="6">
        <v>-32253</v>
      </c>
      <c r="I19" s="6">
        <v>-15693.3</v>
      </c>
      <c r="J19" s="82"/>
    </row>
    <row r="20" spans="1:10" ht="15" customHeight="1" x14ac:dyDescent="0.25">
      <c r="B20" s="69" t="s">
        <v>121</v>
      </c>
      <c r="C20" s="27"/>
      <c r="D20" s="34"/>
      <c r="E20" s="27"/>
      <c r="F20" s="85"/>
      <c r="G20" s="6">
        <v>501.5</v>
      </c>
      <c r="I20" s="6">
        <v>64.3</v>
      </c>
      <c r="J20" s="83"/>
    </row>
    <row r="21" spans="1:10" ht="15" customHeight="1" x14ac:dyDescent="0.25">
      <c r="B21" s="69" t="s">
        <v>88</v>
      </c>
      <c r="C21" s="27"/>
      <c r="D21" s="34"/>
      <c r="E21" s="27"/>
      <c r="F21" s="85"/>
      <c r="G21" s="6">
        <v>572.1</v>
      </c>
      <c r="I21" s="6">
        <v>1196.7</v>
      </c>
      <c r="J21" s="4"/>
    </row>
    <row r="22" spans="1:10" ht="15" customHeight="1" x14ac:dyDescent="0.25">
      <c r="B22" s="69" t="s">
        <v>130</v>
      </c>
      <c r="C22" s="31"/>
      <c r="D22" s="100"/>
      <c r="E22" s="31"/>
      <c r="F22" s="85"/>
      <c r="G22" s="6">
        <v>-53.9</v>
      </c>
      <c r="I22" s="6">
        <v>444.3</v>
      </c>
      <c r="J22" s="79"/>
    </row>
    <row r="23" spans="1:10" ht="15" customHeight="1" x14ac:dyDescent="0.25">
      <c r="B23" s="68" t="s">
        <v>89</v>
      </c>
      <c r="C23" s="31"/>
      <c r="D23" s="100"/>
      <c r="E23" s="31"/>
      <c r="F23" s="85"/>
      <c r="G23" s="6"/>
      <c r="I23" s="6"/>
      <c r="J23" s="82"/>
    </row>
    <row r="24" spans="1:10" ht="15" customHeight="1" x14ac:dyDescent="0.25">
      <c r="B24" s="69" t="s">
        <v>90</v>
      </c>
      <c r="C24" s="31"/>
      <c r="D24" s="100"/>
      <c r="E24" s="31"/>
      <c r="F24" s="85">
        <v>12</v>
      </c>
      <c r="G24" s="6">
        <v>50441.1</v>
      </c>
      <c r="I24" s="6">
        <v>11462.2</v>
      </c>
      <c r="J24" s="82"/>
    </row>
    <row r="25" spans="1:10" ht="15" customHeight="1" x14ac:dyDescent="0.25">
      <c r="B25" s="69" t="s">
        <v>122</v>
      </c>
      <c r="C25" s="31"/>
      <c r="D25" s="100"/>
      <c r="E25" s="31"/>
      <c r="F25" s="85"/>
      <c r="G25" s="6">
        <v>36.5</v>
      </c>
      <c r="I25" s="6">
        <v>-90.3</v>
      </c>
      <c r="J25" s="82"/>
    </row>
    <row r="26" spans="1:10" ht="15" customHeight="1" x14ac:dyDescent="0.25">
      <c r="B26" s="69" t="s">
        <v>123</v>
      </c>
      <c r="C26" s="27"/>
      <c r="D26" s="34"/>
      <c r="E26" s="27"/>
      <c r="F26" s="85"/>
      <c r="G26" s="6">
        <v>1531.2</v>
      </c>
      <c r="I26" s="6">
        <v>-151</v>
      </c>
      <c r="J26" s="4"/>
    </row>
    <row r="27" spans="1:10" ht="15" customHeight="1" x14ac:dyDescent="0.25">
      <c r="B27" s="69" t="s">
        <v>124</v>
      </c>
      <c r="C27" s="31"/>
      <c r="D27" s="100"/>
      <c r="E27" s="31"/>
      <c r="F27" s="85"/>
      <c r="G27" s="7">
        <v>366.3</v>
      </c>
      <c r="I27" s="7">
        <v>-700.1</v>
      </c>
      <c r="J27" s="82"/>
    </row>
    <row r="28" spans="1:10" ht="15" customHeight="1" x14ac:dyDescent="0.25">
      <c r="B28" s="68" t="s">
        <v>125</v>
      </c>
      <c r="C28" s="27"/>
      <c r="D28" s="34"/>
      <c r="E28" s="27"/>
      <c r="F28" s="85"/>
      <c r="G28" s="1">
        <f>SUM(G8:G27)</f>
        <v>31506.6</v>
      </c>
      <c r="H28" s="1"/>
      <c r="I28" s="1">
        <f>SUM(I8:I27)</f>
        <v>6009.3000000000029</v>
      </c>
      <c r="J28" s="4"/>
    </row>
    <row r="29" spans="1:10" ht="15" customHeight="1" x14ac:dyDescent="0.25">
      <c r="A29" s="63"/>
      <c r="B29" s="67" t="s">
        <v>100</v>
      </c>
      <c r="C29" s="27"/>
      <c r="D29" s="34"/>
      <c r="E29" s="27"/>
      <c r="F29" s="85"/>
      <c r="G29" s="1"/>
      <c r="I29" s="1"/>
      <c r="J29" s="4"/>
    </row>
    <row r="30" spans="1:10" ht="15" customHeight="1" x14ac:dyDescent="0.25">
      <c r="B30" s="69" t="s">
        <v>131</v>
      </c>
      <c r="C30" s="27"/>
      <c r="D30" s="34"/>
      <c r="E30" s="27"/>
      <c r="F30" s="85"/>
      <c r="G30" s="6">
        <v>-1743.9</v>
      </c>
      <c r="I30" s="6">
        <v>1921.3</v>
      </c>
      <c r="J30" s="4"/>
    </row>
    <row r="31" spans="1:10" ht="15" customHeight="1" x14ac:dyDescent="0.25">
      <c r="B31" s="69" t="s">
        <v>91</v>
      </c>
      <c r="C31" s="27"/>
      <c r="D31" s="34"/>
      <c r="E31" s="27"/>
      <c r="F31" s="85"/>
      <c r="G31" s="6">
        <v>-1179.2</v>
      </c>
      <c r="I31" s="6">
        <v>-805.3</v>
      </c>
      <c r="J31" s="4"/>
    </row>
    <row r="32" spans="1:10" ht="15" customHeight="1" x14ac:dyDescent="0.25">
      <c r="B32" s="69" t="s">
        <v>92</v>
      </c>
      <c r="C32" s="27"/>
      <c r="D32" s="34"/>
      <c r="E32" s="27"/>
      <c r="F32" s="85"/>
      <c r="G32" s="107">
        <v>19</v>
      </c>
      <c r="I32" s="108">
        <v>0</v>
      </c>
      <c r="J32" s="4"/>
    </row>
    <row r="33" spans="1:10" ht="15" customHeight="1" x14ac:dyDescent="0.25">
      <c r="B33" s="69" t="s">
        <v>93</v>
      </c>
      <c r="C33" s="27"/>
      <c r="D33" s="34"/>
      <c r="E33" s="27"/>
      <c r="F33" s="85">
        <v>10</v>
      </c>
      <c r="G33" s="7">
        <v>-2277.4</v>
      </c>
      <c r="I33" s="7">
        <v>-2462.6</v>
      </c>
      <c r="J33" s="4"/>
    </row>
    <row r="34" spans="1:10" ht="15" customHeight="1" x14ac:dyDescent="0.25">
      <c r="B34" s="70" t="s">
        <v>94</v>
      </c>
      <c r="C34" s="27"/>
      <c r="D34" s="34"/>
      <c r="E34" s="27"/>
      <c r="F34" s="85"/>
      <c r="G34" s="1">
        <f>SUM(G30:G33)</f>
        <v>-5181.5</v>
      </c>
      <c r="H34" s="1"/>
      <c r="I34" s="1">
        <f t="shared" ref="I34" si="0">SUM(I30:I33)</f>
        <v>-1346.6</v>
      </c>
      <c r="J34" s="4"/>
    </row>
    <row r="35" spans="1:10" ht="15" customHeight="1" x14ac:dyDescent="0.25">
      <c r="A35" s="63"/>
      <c r="B35" s="71" t="s">
        <v>101</v>
      </c>
      <c r="C35" s="27"/>
      <c r="D35" s="34"/>
      <c r="E35" s="27"/>
      <c r="F35" s="85"/>
      <c r="G35" s="1"/>
      <c r="I35" s="1"/>
      <c r="J35" s="4"/>
    </row>
    <row r="36" spans="1:10" ht="15" customHeight="1" x14ac:dyDescent="0.25">
      <c r="B36" s="69" t="s">
        <v>95</v>
      </c>
      <c r="C36" s="27"/>
      <c r="D36" s="34"/>
      <c r="E36" s="27"/>
      <c r="F36" s="85">
        <v>13</v>
      </c>
      <c r="G36" s="6">
        <v>2967</v>
      </c>
      <c r="I36" s="6">
        <v>2901.7</v>
      </c>
      <c r="J36" s="4"/>
    </row>
    <row r="37" spans="1:10" ht="15" customHeight="1" x14ac:dyDescent="0.25">
      <c r="B37" s="69" t="s">
        <v>96</v>
      </c>
      <c r="C37" s="27"/>
      <c r="D37" s="34"/>
      <c r="E37" s="27"/>
      <c r="F37" s="85">
        <v>13</v>
      </c>
      <c r="G37" s="6">
        <v>-2084.1</v>
      </c>
      <c r="I37" s="6">
        <v>-962.2</v>
      </c>
      <c r="J37" s="4"/>
    </row>
    <row r="38" spans="1:10" ht="15" customHeight="1" x14ac:dyDescent="0.25">
      <c r="B38" s="69" t="s">
        <v>126</v>
      </c>
      <c r="C38" s="27"/>
      <c r="D38" s="34"/>
      <c r="E38" s="27"/>
      <c r="F38" s="85"/>
      <c r="G38" s="7">
        <v>-85</v>
      </c>
      <c r="I38" s="109">
        <v>0</v>
      </c>
      <c r="J38" s="4"/>
    </row>
    <row r="39" spans="1:10" ht="15" customHeight="1" x14ac:dyDescent="0.25">
      <c r="B39" s="64" t="s">
        <v>97</v>
      </c>
      <c r="C39" s="27"/>
      <c r="D39" s="34"/>
      <c r="E39" s="27"/>
      <c r="F39" s="85"/>
      <c r="G39" s="1">
        <f>SUM(G36:G38)</f>
        <v>797.90000000000009</v>
      </c>
      <c r="H39" s="1"/>
      <c r="I39" s="1">
        <f>SUM(I36:I38)</f>
        <v>1939.4999999999998</v>
      </c>
      <c r="J39" s="4"/>
    </row>
    <row r="40" spans="1:10" ht="15" customHeight="1" x14ac:dyDescent="0.25">
      <c r="B40" s="64" t="s">
        <v>98</v>
      </c>
      <c r="C40" s="27"/>
      <c r="D40" s="34"/>
      <c r="E40" s="27"/>
      <c r="F40" s="85"/>
      <c r="G40" s="3">
        <f>+G39+G34+G28</f>
        <v>27123</v>
      </c>
      <c r="H40" s="1"/>
      <c r="I40" s="3">
        <f>+I39+I34+I28</f>
        <v>6602.2000000000025</v>
      </c>
      <c r="J40" s="4"/>
    </row>
    <row r="41" spans="1:10" ht="15" customHeight="1" x14ac:dyDescent="0.25">
      <c r="B41" s="68" t="s">
        <v>114</v>
      </c>
      <c r="C41" s="27"/>
      <c r="D41" s="34"/>
      <c r="E41" s="27"/>
      <c r="F41" s="85"/>
      <c r="G41" s="1">
        <v>116712.2</v>
      </c>
      <c r="I41" s="1">
        <v>110110</v>
      </c>
      <c r="J41" s="4"/>
    </row>
    <row r="42" spans="1:10" ht="15" customHeight="1" x14ac:dyDescent="0.25">
      <c r="B42" s="69" t="s">
        <v>127</v>
      </c>
      <c r="C42" s="27"/>
      <c r="D42" s="34"/>
      <c r="E42" s="27"/>
      <c r="F42" s="85"/>
      <c r="G42" s="6">
        <v>31506.6</v>
      </c>
      <c r="I42" s="6">
        <f>+I28</f>
        <v>6009.3000000000029</v>
      </c>
      <c r="J42" s="4"/>
    </row>
    <row r="43" spans="1:10" ht="15" customHeight="1" x14ac:dyDescent="0.25">
      <c r="B43" s="69" t="s">
        <v>128</v>
      </c>
      <c r="C43" s="27"/>
      <c r="D43" s="34"/>
      <c r="E43" s="27"/>
      <c r="F43" s="85"/>
      <c r="G43" s="6">
        <v>-5181.5</v>
      </c>
      <c r="I43" s="6">
        <f>+I34</f>
        <v>-1346.6</v>
      </c>
      <c r="J43" s="4"/>
    </row>
    <row r="44" spans="1:10" ht="15" customHeight="1" x14ac:dyDescent="0.25">
      <c r="B44" s="69" t="s">
        <v>129</v>
      </c>
      <c r="C44" s="27"/>
      <c r="D44" s="34"/>
      <c r="E44" s="27"/>
      <c r="F44" s="85"/>
      <c r="G44" s="6">
        <v>797.90000000000009</v>
      </c>
      <c r="I44" s="6">
        <f>+I39</f>
        <v>1939.4999999999998</v>
      </c>
      <c r="J44" s="4"/>
    </row>
    <row r="45" spans="1:10" ht="15" customHeight="1" thickBot="1" x14ac:dyDescent="0.3">
      <c r="B45" s="64" t="s">
        <v>115</v>
      </c>
      <c r="C45" s="27"/>
      <c r="D45" s="34"/>
      <c r="E45" s="27"/>
      <c r="F45" s="85"/>
      <c r="G45" s="65">
        <f>SUM(G41:G44)</f>
        <v>143835.19999999998</v>
      </c>
      <c r="I45" s="65">
        <f>SUM(I41:I44)</f>
        <v>116712.2</v>
      </c>
      <c r="J45" s="4"/>
    </row>
    <row r="46" spans="1:10" ht="6.75" customHeight="1" thickTop="1" x14ac:dyDescent="0.25">
      <c r="B46" s="17"/>
      <c r="C46" s="17"/>
      <c r="D46" s="17"/>
      <c r="E46" s="17"/>
      <c r="F46" s="18"/>
      <c r="J46" s="18"/>
    </row>
    <row r="47" spans="1:10" ht="18" hidden="1" x14ac:dyDescent="0.25">
      <c r="B47" s="116" t="s">
        <v>51</v>
      </c>
      <c r="C47" s="116"/>
      <c r="D47" s="116"/>
      <c r="E47" s="116"/>
      <c r="F47" s="116"/>
      <c r="G47" s="116"/>
      <c r="H47" s="116"/>
      <c r="I47" s="116"/>
      <c r="J47" s="116"/>
    </row>
    <row r="48" spans="1:10" ht="15.95" customHeight="1" x14ac:dyDescent="0.25">
      <c r="B48" s="131" t="s">
        <v>51</v>
      </c>
      <c r="C48" s="131"/>
      <c r="D48" s="131"/>
      <c r="E48" s="131"/>
      <c r="F48" s="131"/>
      <c r="G48" s="131"/>
      <c r="H48" s="131"/>
      <c r="I48" s="131"/>
      <c r="J48" s="131"/>
    </row>
    <row r="49" spans="2:10" ht="15.95" customHeight="1" x14ac:dyDescent="0.25">
      <c r="B49" s="115" t="s">
        <v>52</v>
      </c>
      <c r="C49" s="115"/>
      <c r="D49" s="115"/>
      <c r="E49" s="115"/>
      <c r="F49" s="115"/>
      <c r="G49" s="115"/>
      <c r="H49" s="115"/>
      <c r="I49" s="115"/>
      <c r="J49" s="115"/>
    </row>
    <row r="50" spans="2:10" ht="15.95" customHeight="1" x14ac:dyDescent="0.25">
      <c r="B50" s="19"/>
      <c r="C50" s="19"/>
      <c r="D50" s="19"/>
      <c r="E50" s="19"/>
      <c r="F50" s="19"/>
      <c r="J50" s="20"/>
    </row>
    <row r="51" spans="2:10" ht="15.95" customHeight="1" x14ac:dyDescent="0.25">
      <c r="B51" s="21"/>
    </row>
    <row r="52" spans="2:10" ht="15.95" customHeight="1" x14ac:dyDescent="0.25"/>
    <row r="53" spans="2:10" ht="13.5" customHeight="1" x14ac:dyDescent="0.25">
      <c r="B53" s="24" t="s">
        <v>4</v>
      </c>
      <c r="C53" s="22"/>
      <c r="D53" s="22"/>
      <c r="E53" s="22"/>
      <c r="F53" s="113" t="s">
        <v>2</v>
      </c>
      <c r="G53" s="113"/>
      <c r="H53" s="113"/>
      <c r="I53" s="113"/>
      <c r="J53" s="113"/>
    </row>
    <row r="54" spans="2:10" ht="15.95" customHeight="1" x14ac:dyDescent="0.25">
      <c r="B54" s="21" t="s">
        <v>57</v>
      </c>
      <c r="C54" s="22"/>
      <c r="D54" s="22"/>
      <c r="E54" s="22"/>
      <c r="F54" s="114" t="s">
        <v>3</v>
      </c>
      <c r="G54" s="114"/>
      <c r="H54" s="114"/>
      <c r="I54" s="114"/>
      <c r="J54" s="21"/>
    </row>
    <row r="55" spans="2:10" ht="15.95" customHeight="1" x14ac:dyDescent="0.25">
      <c r="B55" s="21"/>
      <c r="C55" s="23"/>
      <c r="D55" s="23"/>
      <c r="E55" s="23"/>
      <c r="F55" s="23"/>
      <c r="G55" s="23"/>
      <c r="H55" s="23"/>
      <c r="I55" s="23"/>
      <c r="J55" s="23"/>
    </row>
    <row r="56" spans="2:10" ht="15.95" customHeight="1" x14ac:dyDescent="0.25">
      <c r="B56" s="21"/>
      <c r="C56" s="21"/>
      <c r="D56" s="21"/>
      <c r="E56" s="21"/>
      <c r="F56" s="22"/>
      <c r="G56" s="22"/>
      <c r="H56" s="22"/>
      <c r="I56" s="22"/>
      <c r="J56" s="22"/>
    </row>
    <row r="57" spans="2:10" ht="15.95" customHeight="1" x14ac:dyDescent="0.25">
      <c r="B57" s="21"/>
      <c r="C57" s="21"/>
      <c r="D57" s="21"/>
      <c r="E57" s="21"/>
      <c r="F57" s="21"/>
      <c r="G57" s="86"/>
      <c r="H57" s="86"/>
      <c r="I57" s="86"/>
      <c r="J57" s="21"/>
    </row>
    <row r="58" spans="2:10" ht="15.95" customHeight="1" x14ac:dyDescent="0.25">
      <c r="B58" s="24" t="s">
        <v>44</v>
      </c>
      <c r="C58" s="114" t="s">
        <v>45</v>
      </c>
      <c r="D58" s="114"/>
      <c r="E58" s="114"/>
      <c r="F58" s="113" t="s">
        <v>46</v>
      </c>
      <c r="G58" s="113"/>
      <c r="H58" s="113"/>
      <c r="I58" s="113"/>
      <c r="J58" s="113"/>
    </row>
    <row r="59" spans="2:10" ht="13.5" customHeight="1" x14ac:dyDescent="0.25">
      <c r="B59" s="21" t="s">
        <v>49</v>
      </c>
      <c r="C59" s="114" t="s">
        <v>50</v>
      </c>
      <c r="D59" s="114"/>
      <c r="E59" s="114"/>
      <c r="F59" s="114" t="s">
        <v>50</v>
      </c>
      <c r="G59" s="114"/>
      <c r="H59" s="114"/>
      <c r="I59" s="114"/>
      <c r="J59" s="114"/>
    </row>
    <row r="60" spans="2:10" ht="15.95" customHeight="1" x14ac:dyDescent="0.25"/>
    <row r="61" spans="2:10" ht="15.95" customHeight="1" x14ac:dyDescent="0.25"/>
    <row r="62" spans="2:10" ht="15.95" customHeight="1" x14ac:dyDescent="0.25"/>
    <row r="63" spans="2:10" ht="15.95" customHeight="1" x14ac:dyDescent="0.25">
      <c r="B63" s="24" t="s">
        <v>47</v>
      </c>
      <c r="F63" s="113" t="s">
        <v>48</v>
      </c>
      <c r="G63" s="113"/>
      <c r="H63" s="113"/>
      <c r="I63" s="113"/>
      <c r="J63" s="113"/>
    </row>
    <row r="64" spans="2:10" ht="15.95" customHeight="1" x14ac:dyDescent="0.25">
      <c r="B64" s="26" t="s">
        <v>49</v>
      </c>
      <c r="C64" s="22"/>
      <c r="D64" s="22"/>
      <c r="E64" s="22"/>
      <c r="F64" s="114" t="s">
        <v>50</v>
      </c>
      <c r="G64" s="114"/>
      <c r="H64" s="114"/>
      <c r="I64" s="114"/>
      <c r="J64" s="114"/>
    </row>
    <row r="65" spans="3:5" ht="13.5" customHeight="1" x14ac:dyDescent="0.25">
      <c r="C65" s="22"/>
      <c r="D65" s="22"/>
      <c r="E65" s="22"/>
    </row>
    <row r="66" spans="3:5" ht="15" customHeight="1" x14ac:dyDescent="0.25"/>
    <row r="67" spans="3:5" ht="18" customHeight="1" x14ac:dyDescent="0.25"/>
    <row r="98" ht="18" hidden="1" x14ac:dyDescent="0.25"/>
  </sheetData>
  <mergeCells count="14">
    <mergeCell ref="F53:J53"/>
    <mergeCell ref="B3:J3"/>
    <mergeCell ref="B4:J4"/>
    <mergeCell ref="B5:J5"/>
    <mergeCell ref="B47:J47"/>
    <mergeCell ref="B48:J48"/>
    <mergeCell ref="B49:J49"/>
    <mergeCell ref="F54:I54"/>
    <mergeCell ref="F64:J64"/>
    <mergeCell ref="C58:E58"/>
    <mergeCell ref="F58:J58"/>
    <mergeCell ref="C59:E59"/>
    <mergeCell ref="F59:J59"/>
    <mergeCell ref="F63:J63"/>
  </mergeCells>
  <conditionalFormatting sqref="F53:F54 F63:F64">
    <cfRule type="cellIs" dxfId="1" priority="3" stopIfTrue="1" operator="equal">
      <formula>0</formula>
    </cfRule>
  </conditionalFormatting>
  <conditionalFormatting sqref="F58:F59">
    <cfRule type="cellIs" dxfId="0" priority="2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ESF_DICIEMBRE_2025</vt:lpstr>
      <vt:lpstr>ERI_DICIEMBRE_2025</vt:lpstr>
      <vt:lpstr>EPC_DICIEMBRE_2025</vt:lpstr>
      <vt:lpstr>EFE_DICIEMBRE_2025</vt:lpstr>
      <vt:lpstr>EFE_DICIEMBRE_2025!Área_de_impresión</vt:lpstr>
      <vt:lpstr>EPC_DICIEMBRE_2025!Área_de_impresión</vt:lpstr>
      <vt:lpstr>ERI_DICIEMBRE_2025!Área_de_impresión</vt:lpstr>
      <vt:lpstr>ESF_DICIEMBRE_2025!Área_de_impresión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Rodrigo Macin,GF-DC</cp:lastModifiedBy>
  <cp:lastPrinted>2026-01-14T01:11:15Z</cp:lastPrinted>
  <dcterms:created xsi:type="dcterms:W3CDTF">2020-02-14T23:10:54Z</dcterms:created>
  <dcterms:modified xsi:type="dcterms:W3CDTF">2026-02-20T20:03:26Z</dcterms:modified>
</cp:coreProperties>
</file>