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23040" windowHeight="8208" activeTab="1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Balance!$A$1:$I$52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62913"/>
  <extLs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I27" i="2" l="1"/>
  <c r="I17" i="2"/>
  <c r="I14" i="2" s="1"/>
  <c r="I9" i="2"/>
  <c r="I19" i="2" s="1"/>
  <c r="I25" i="2" s="1"/>
  <c r="I31" i="2" s="1"/>
  <c r="I37" i="2" s="1"/>
  <c r="H41" i="1" s="1"/>
  <c r="H39" i="1" s="1"/>
  <c r="H36" i="1"/>
  <c r="H33" i="1"/>
  <c r="H30" i="1"/>
  <c r="H26" i="1"/>
  <c r="H24" i="1"/>
  <c r="H27" i="1" s="1"/>
  <c r="H23" i="1"/>
  <c r="H16" i="1"/>
  <c r="H9" i="1"/>
  <c r="H20" i="1" s="1"/>
  <c r="H42" i="1" l="1"/>
  <c r="H43" i="1"/>
  <c r="K44" i="1" s="1"/>
</calcChain>
</file>

<file path=xl/sharedStrings.xml><?xml version="1.0" encoding="utf-8"?>
<sst xmlns="http://schemas.openxmlformats.org/spreadsheetml/2006/main" count="100" uniqueCount="68">
  <si>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</si>
  <si>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</si>
  <si>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</si>
  <si>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</si>
  <si>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Balance General al 31 de Diciembre de 2025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</si>
  <si>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</si>
  <si>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</si>
  <si>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</si>
  <si>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</si>
  <si>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</si>
  <si>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</si>
  <si>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</si>
  <si>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</si>
  <si>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</si>
  <si>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</si>
  <si>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</si>
  <si>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</si>
  <si>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</si>
  <si>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</si>
  <si>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</si>
  <si>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</si>
  <si>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</si>
  <si>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</si>
  <si>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</si>
  <si>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</si>
  <si>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</si>
  <si>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</si>
  <si>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</si>
  <si>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</si>
  <si>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</si>
  <si>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</si>
  <si>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</si>
  <si>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</si>
  <si>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</si>
  <si>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</si>
  <si>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</si>
  <si>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</si>
  <si>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</si>
  <si>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</si>
  <si>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</si>
  <si>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</si>
  <si>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</si>
  <si>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</si>
  <si>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</si>
  <si>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</si>
  <si>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Estado de Resultados al 31 de Diciembre de 2025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</si>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</sst>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00000000_);\(#,##0.0000000000000\)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9" fontId="2" fillId="0" borderId="0" xfId="0" applyNumberFormat="1" applyFont="1" applyAlignment="1"/>
    <xf numFmtId="39" fontId="2" fillId="0" borderId="1" xfId="0" applyNumberFormat="1" applyFont="1" applyBorder="1" applyAlignme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view="pageBreakPreview" topLeftCell="A44" zoomScaleNormal="100" zoomScaleSheetLayoutView="100" workbookViewId="0">
      <selection activeCell="L18" sqref="K18:L18"/>
    </sheetView>
  </sheetViews>
  <sheetFormatPr baseColWidth="10" defaultColWidth="14.44140625" defaultRowHeight="15" customHeight="1" x14ac:dyDescent="0.3"/>
  <cols>
    <col min="1" max="1" width="1.109375" customWidth="1"/>
    <col min="2" max="2" width="1.6640625" customWidth="1"/>
    <col min="3" max="3" width="2.6640625" customWidth="1"/>
    <col min="4" max="4" width="2" customWidth="1"/>
    <col min="5" max="5" width="42.44140625" customWidth="1"/>
    <col min="6" max="6" width="4.88671875" hidden="1" customWidth="1"/>
    <col min="7" max="7" width="8.33203125" customWidth="1"/>
    <col min="8" max="8" width="23.6640625" customWidth="1"/>
    <col min="9" max="9" width="3.6640625" hidden="1" customWidth="1"/>
    <col min="10" max="11" width="11.44140625" customWidth="1"/>
    <col min="12" max="26" width="10.6640625" customWidth="1"/>
  </cols>
  <sheetData>
    <row r="1" spans="1:26" ht="14.4" x14ac:dyDescent="0.3">
      <c r="A1" s="36" t="s">
        <v>0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6" t="s">
        <v>1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6" t="s">
        <v>2</v>
      </c>
      <c r="B3" s="33"/>
      <c r="C3" s="33"/>
      <c r="D3" s="33"/>
      <c r="E3" s="33"/>
      <c r="F3" s="33"/>
      <c r="G3" s="33"/>
      <c r="H3" s="33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6" t="s">
        <v>3</v>
      </c>
      <c r="B4" s="33"/>
      <c r="C4" s="33"/>
      <c r="D4" s="33"/>
      <c r="E4" s="33"/>
      <c r="F4" s="33"/>
      <c r="G4" s="33"/>
      <c r="H4" s="3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6" t="s">
        <v>4</v>
      </c>
      <c r="B5" s="33"/>
      <c r="C5" s="33"/>
      <c r="D5" s="33"/>
      <c r="E5" s="33"/>
      <c r="F5" s="33"/>
      <c r="G5" s="33"/>
      <c r="H5" s="3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6" t="s">
        <v>5</v>
      </c>
      <c r="B6" s="33"/>
      <c r="C6" s="33"/>
      <c r="D6" s="33"/>
      <c r="E6" s="33"/>
      <c r="F6" s="33"/>
      <c r="G6" s="33"/>
      <c r="H6" s="3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5" t="s">
        <v>6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7</v>
      </c>
      <c r="B9" s="2"/>
      <c r="C9" s="2"/>
      <c r="D9" s="2"/>
      <c r="E9" s="7"/>
      <c r="F9" s="6"/>
      <c r="G9" s="2"/>
      <c r="H9" s="8">
        <f>SUM(H10:H14)</f>
        <v>219417.8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8</v>
      </c>
      <c r="C10" s="2"/>
      <c r="D10" s="2"/>
      <c r="E10" s="2"/>
      <c r="F10" s="6">
        <v>4</v>
      </c>
      <c r="G10" s="2"/>
      <c r="H10" s="10">
        <v>201789.98</v>
      </c>
      <c r="I10" s="9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10</v>
      </c>
      <c r="C11" s="2"/>
      <c r="D11" s="2"/>
      <c r="E11" s="2"/>
      <c r="F11" s="6"/>
      <c r="G11" s="2"/>
      <c r="H11" s="10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11</v>
      </c>
      <c r="C12" s="2"/>
      <c r="D12" s="2"/>
      <c r="E12" s="2"/>
      <c r="F12" s="6">
        <v>6</v>
      </c>
      <c r="G12" s="2"/>
      <c r="H12" s="10">
        <v>9492.83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 t="s">
        <v>12</v>
      </c>
      <c r="C13" s="2"/>
      <c r="D13" s="2"/>
      <c r="E13" s="2"/>
      <c r="F13" s="6"/>
      <c r="G13" s="2"/>
      <c r="H13" s="10">
        <v>4234.99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13</v>
      </c>
      <c r="C14" s="2"/>
      <c r="D14" s="2"/>
      <c r="E14" s="2"/>
      <c r="F14" s="6"/>
      <c r="G14" s="2"/>
      <c r="H14" s="11">
        <v>3900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 t="s">
        <v>14</v>
      </c>
      <c r="B16" s="2"/>
      <c r="C16" s="2"/>
      <c r="D16" s="2"/>
      <c r="E16" s="2"/>
      <c r="F16" s="6"/>
      <c r="G16" s="2"/>
      <c r="H16" s="8">
        <f>+H17+H18+H19</f>
        <v>276108.01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15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9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16</v>
      </c>
      <c r="C18" s="2"/>
      <c r="D18" s="2"/>
      <c r="E18" s="2"/>
      <c r="F18" s="6">
        <v>7</v>
      </c>
      <c r="G18" s="2"/>
      <c r="H18" s="10">
        <v>1287.52</v>
      </c>
      <c r="I18" s="9"/>
      <c r="J18" s="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10</v>
      </c>
      <c r="C19" s="2"/>
      <c r="D19" s="2"/>
      <c r="E19" s="2"/>
      <c r="F19" s="6"/>
      <c r="G19" s="2"/>
      <c r="H19" s="10">
        <v>172820.08</v>
      </c>
      <c r="I19" s="9"/>
      <c r="J19" s="2"/>
      <c r="K19" s="1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" t="s">
        <v>17</v>
      </c>
      <c r="B20" s="2"/>
      <c r="C20" s="2"/>
      <c r="D20" s="2"/>
      <c r="E20" s="2"/>
      <c r="F20" s="6"/>
      <c r="G20" s="2"/>
      <c r="H20" s="13">
        <f>+H9+H16</f>
        <v>495525.81</v>
      </c>
      <c r="I20" s="9"/>
      <c r="J20" s="12"/>
      <c r="K20" s="1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2"/>
      <c r="D21" s="2"/>
      <c r="E21" s="2"/>
      <c r="F21" s="6"/>
      <c r="G21" s="2"/>
      <c r="H21" s="9"/>
      <c r="I21" s="9"/>
      <c r="J21" s="12"/>
      <c r="K21" s="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5" t="s">
        <v>18</v>
      </c>
      <c r="B22" s="2"/>
      <c r="C22" s="2"/>
      <c r="D22" s="2"/>
      <c r="E22" s="2"/>
      <c r="F22" s="15"/>
      <c r="G22" s="7"/>
      <c r="H22" s="16"/>
      <c r="I22" s="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 t="s">
        <v>19</v>
      </c>
      <c r="B23" s="2"/>
      <c r="C23" s="2"/>
      <c r="D23" s="2"/>
      <c r="E23" s="2"/>
      <c r="F23" s="6"/>
      <c r="G23" s="2"/>
      <c r="H23" s="8">
        <f>SUM(H24:H26)</f>
        <v>63289.34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20</v>
      </c>
      <c r="C24" s="2"/>
      <c r="D24" s="2"/>
      <c r="E24" s="2"/>
      <c r="F24" s="6"/>
      <c r="G24" s="2"/>
      <c r="H24" s="10">
        <f>220.5+1617.72+6154.93+0+489.48+0</f>
        <v>8482.630000000001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 t="s">
        <v>21</v>
      </c>
      <c r="C25" s="2"/>
      <c r="D25" s="2"/>
      <c r="E25" s="2"/>
      <c r="F25" s="6"/>
      <c r="G25" s="2"/>
      <c r="H25" s="10">
        <v>53783.6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7"/>
      <c r="B26" s="2" t="s">
        <v>22</v>
      </c>
      <c r="C26" s="2"/>
      <c r="D26" s="2"/>
      <c r="E26" s="2"/>
      <c r="F26" s="6">
        <v>6</v>
      </c>
      <c r="G26" s="2"/>
      <c r="H26" s="10">
        <f>1023.11</f>
        <v>1023.11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">
      <c r="A27" s="1" t="s">
        <v>23</v>
      </c>
      <c r="B27" s="2"/>
      <c r="C27" s="2"/>
      <c r="D27" s="2"/>
      <c r="E27" s="2"/>
      <c r="F27" s="6"/>
      <c r="G27" s="2"/>
      <c r="H27" s="13">
        <f>SUM(H24:I26)</f>
        <v>63289.34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 t="s">
        <v>24</v>
      </c>
      <c r="B29" s="2"/>
      <c r="C29" s="2"/>
      <c r="D29" s="2"/>
      <c r="E29" s="18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 t="s">
        <v>25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 t="s">
        <v>26</v>
      </c>
      <c r="C31" s="2"/>
      <c r="D31" s="2"/>
      <c r="E31" s="2"/>
      <c r="F31" s="6" t="s">
        <v>27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 t="s">
        <v>28</v>
      </c>
      <c r="B33" s="2"/>
      <c r="C33" s="2"/>
      <c r="D33" s="2"/>
      <c r="E33" s="2"/>
      <c r="F33" s="6"/>
      <c r="G33" s="2"/>
      <c r="H33" s="8">
        <f>H34</f>
        <v>17437.560000000001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29</v>
      </c>
      <c r="C34" s="2"/>
      <c r="D34" s="2"/>
      <c r="E34" s="2"/>
      <c r="F34" s="6">
        <v>12</v>
      </c>
      <c r="G34" s="2"/>
      <c r="H34" s="10">
        <v>17437.560000000001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 t="s">
        <v>30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 t="s">
        <v>31</v>
      </c>
      <c r="C37" s="2"/>
      <c r="D37" s="2"/>
      <c r="E37" s="2"/>
      <c r="F37" s="6" t="s">
        <v>32</v>
      </c>
      <c r="G37" s="2"/>
      <c r="H37" s="9">
        <v>0</v>
      </c>
      <c r="I37" s="9"/>
      <c r="J37" s="2" t="s">
        <v>9</v>
      </c>
      <c r="K37" s="19" t="s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"/>
      <c r="D38" s="2"/>
      <c r="E38" s="2"/>
      <c r="F38" s="6"/>
      <c r="G38" s="2"/>
      <c r="H38" s="9"/>
      <c r="I38" s="9"/>
      <c r="J38" s="2"/>
      <c r="K38" s="1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 t="s">
        <v>33</v>
      </c>
      <c r="B39" s="2"/>
      <c r="C39" s="2"/>
      <c r="D39" s="2"/>
      <c r="E39" s="2"/>
      <c r="F39" s="6">
        <v>12</v>
      </c>
      <c r="G39" s="2"/>
      <c r="H39" s="20">
        <f>+H40+H41</f>
        <v>89622.910000000047</v>
      </c>
      <c r="I39" s="2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17" t="s">
        <v>34</v>
      </c>
      <c r="C40" s="2"/>
      <c r="D40" s="2"/>
      <c r="E40" s="2"/>
      <c r="F40" s="6"/>
      <c r="G40" s="2"/>
      <c r="H40" s="10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35</v>
      </c>
      <c r="C41" s="2"/>
      <c r="D41" s="2"/>
      <c r="E41" s="2"/>
      <c r="F41" s="6"/>
      <c r="G41" s="2"/>
      <c r="H41" s="9">
        <f>'Edo de Resultados'!I37</f>
        <v>14891.560000000036</v>
      </c>
      <c r="I41" s="9"/>
      <c r="J41" s="2"/>
      <c r="K41" s="14" t="s">
        <v>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1" t="s">
        <v>36</v>
      </c>
      <c r="B42" s="2"/>
      <c r="C42" s="2"/>
      <c r="D42" s="2"/>
      <c r="E42" s="2"/>
      <c r="F42" s="6"/>
      <c r="G42" s="2"/>
      <c r="H42" s="22">
        <f>H30+H33+H36+H39</f>
        <v>432236.47000000003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3">
      <c r="A43" s="1" t="s">
        <v>37</v>
      </c>
      <c r="B43" s="2"/>
      <c r="C43" s="2"/>
      <c r="D43" s="2"/>
      <c r="E43" s="2"/>
      <c r="F43" s="6"/>
      <c r="G43" s="2"/>
      <c r="H43" s="13">
        <f>H23+H30+H33+H36+H39</f>
        <v>495525.81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6"/>
      <c r="G44" s="2"/>
      <c r="H44" s="14"/>
      <c r="I44" s="14"/>
      <c r="J44" s="2"/>
      <c r="K44" s="9">
        <f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6"/>
      <c r="G45" s="2"/>
      <c r="H45" s="14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2"/>
      <c r="C47" s="32" t="s">
        <v>38</v>
      </c>
      <c r="D47" s="33"/>
      <c r="E47" s="33"/>
      <c r="F47" s="6"/>
      <c r="G47" s="36" t="s">
        <v>39</v>
      </c>
      <c r="H47" s="33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4" t="s">
        <v>40</v>
      </c>
      <c r="D48" s="33"/>
      <c r="E48" s="33"/>
      <c r="F48" s="6"/>
      <c r="G48" s="35" t="s">
        <v>41</v>
      </c>
      <c r="H48" s="33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36" t="s">
        <v>42</v>
      </c>
      <c r="B51" s="33"/>
      <c r="C51" s="33"/>
      <c r="D51" s="33"/>
      <c r="E51" s="33"/>
      <c r="F51" s="33"/>
      <c r="G51" s="33"/>
      <c r="H51" s="33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37" t="s">
        <v>43</v>
      </c>
      <c r="B52" s="33"/>
      <c r="C52" s="33"/>
      <c r="D52" s="33"/>
      <c r="E52" s="33"/>
      <c r="F52" s="33"/>
      <c r="G52" s="33"/>
      <c r="H52" s="33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6:H6"/>
    <mergeCell ref="G47:H47"/>
    <mergeCell ref="A1:H1"/>
    <mergeCell ref="A2:H2"/>
    <mergeCell ref="A3:H3"/>
    <mergeCell ref="A4:H4"/>
    <mergeCell ref="A5:H5"/>
    <mergeCell ref="C47:E47"/>
    <mergeCell ref="C48:E48"/>
    <mergeCell ref="G48:H48"/>
    <mergeCell ref="A51:H51"/>
    <mergeCell ref="A52:H52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9"/>
  <sheetViews>
    <sheetView showGridLines="0" tabSelected="1" view="pageBreakPreview" zoomScale="115" zoomScaleNormal="100" zoomScaleSheetLayoutView="115" workbookViewId="0"/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23.109375" customWidth="1"/>
    <col min="6" max="6" width="2.6640625" customWidth="1"/>
    <col min="7" max="7" width="5.33203125" hidden="1" customWidth="1"/>
    <col min="8" max="8" width="7.109375" hidden="1" customWidth="1"/>
    <col min="9" max="9" width="16.5546875" customWidth="1"/>
    <col min="10" max="10" width="6.5546875" customWidth="1"/>
    <col min="11" max="11" width="11.88671875" customWidth="1"/>
    <col min="12" max="12" width="17.44140625" customWidth="1"/>
    <col min="13" max="13" width="11.44140625" customWidth="1"/>
    <col min="14" max="26" width="10.664062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2" t="s">
        <v>44</v>
      </c>
      <c r="B2" s="33"/>
      <c r="C2" s="33"/>
      <c r="D2" s="33"/>
      <c r="E2" s="33"/>
      <c r="F2" s="33"/>
      <c r="G2" s="33"/>
      <c r="H2" s="33"/>
      <c r="I2" s="33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2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4" t="s">
        <v>3</v>
      </c>
      <c r="B5" s="33"/>
      <c r="C5" s="33"/>
      <c r="D5" s="33"/>
      <c r="E5" s="33"/>
      <c r="F5" s="33"/>
      <c r="G5" s="33"/>
      <c r="H5" s="33"/>
      <c r="I5" s="33"/>
      <c r="J5" s="2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2" t="s">
        <v>45</v>
      </c>
      <c r="B6" s="33"/>
      <c r="C6" s="33"/>
      <c r="D6" s="33"/>
      <c r="E6" s="33"/>
      <c r="F6" s="33"/>
      <c r="G6" s="33"/>
      <c r="H6" s="33"/>
      <c r="I6" s="33"/>
      <c r="J6" s="2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34" t="s">
        <v>5</v>
      </c>
      <c r="B7" s="33"/>
      <c r="C7" s="33"/>
      <c r="D7" s="33"/>
      <c r="E7" s="33"/>
      <c r="F7" s="33"/>
      <c r="G7" s="33"/>
      <c r="H7" s="33"/>
      <c r="I7" s="33"/>
      <c r="J7" s="2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46</v>
      </c>
      <c r="B9" s="2"/>
      <c r="C9" s="2"/>
      <c r="D9" s="2"/>
      <c r="E9" s="2"/>
      <c r="F9" s="2"/>
      <c r="G9" s="2"/>
      <c r="H9" s="2"/>
      <c r="I9" s="8">
        <f>+I10+I11+I12</f>
        <v>152385.38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47</v>
      </c>
      <c r="C10" s="2"/>
      <c r="D10" s="2"/>
      <c r="E10" s="2"/>
      <c r="F10" s="2"/>
      <c r="G10" s="6"/>
      <c r="H10" s="2"/>
      <c r="I10" s="10">
        <v>151000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48</v>
      </c>
      <c r="C11" s="2"/>
      <c r="D11" s="2"/>
      <c r="E11" s="2"/>
      <c r="F11" s="2"/>
      <c r="G11" s="6">
        <v>13</v>
      </c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49</v>
      </c>
      <c r="C12" s="2"/>
      <c r="D12" s="2"/>
      <c r="E12" s="2"/>
      <c r="F12" s="2"/>
      <c r="G12" s="6"/>
      <c r="H12" s="2"/>
      <c r="I12" s="11">
        <v>1385.38</v>
      </c>
      <c r="J12" s="9"/>
      <c r="K12" s="2"/>
      <c r="L12" s="2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6"/>
      <c r="H13" s="2"/>
      <c r="I13" s="9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 t="s">
        <v>50</v>
      </c>
      <c r="B14" s="2"/>
      <c r="C14" s="2"/>
      <c r="D14" s="2"/>
      <c r="E14" s="2"/>
      <c r="F14" s="2"/>
      <c r="G14" s="6"/>
      <c r="H14" s="2"/>
      <c r="I14" s="8">
        <f>+I15+I17</f>
        <v>154523.08999999997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 t="s">
        <v>51</v>
      </c>
      <c r="C15" s="2"/>
      <c r="D15" s="2"/>
      <c r="E15" s="2"/>
      <c r="F15" s="2"/>
      <c r="G15" s="6"/>
      <c r="H15" s="2"/>
      <c r="I15" s="10">
        <v>16069.05</v>
      </c>
      <c r="J15" s="9"/>
      <c r="K15" s="2"/>
      <c r="L15" s="2"/>
      <c r="M15" s="2" t="s">
        <v>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52</v>
      </c>
      <c r="C16" s="2"/>
      <c r="D16" s="2"/>
      <c r="E16" s="2"/>
      <c r="F16" s="2"/>
      <c r="G16" s="6"/>
      <c r="H16" s="2"/>
      <c r="I16" s="9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53</v>
      </c>
      <c r="C17" s="2"/>
      <c r="D17" s="2"/>
      <c r="E17" s="2"/>
      <c r="F17" s="2"/>
      <c r="G17" s="6" t="s">
        <v>54</v>
      </c>
      <c r="H17" s="2"/>
      <c r="I17" s="25">
        <f>16628.19+2712+8035.65+105495.2+142.8+4068+1372.2</f>
        <v>138454.03999999998</v>
      </c>
      <c r="J17" s="9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6"/>
      <c r="H18" s="2"/>
      <c r="I18" s="9"/>
      <c r="J18" s="9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 t="s">
        <v>55</v>
      </c>
      <c r="B19" s="2"/>
      <c r="C19" s="2"/>
      <c r="D19" s="2"/>
      <c r="E19" s="2"/>
      <c r="F19" s="2"/>
      <c r="G19" s="6"/>
      <c r="H19" s="2"/>
      <c r="I19" s="9">
        <f>+I9-I14</f>
        <v>-2137.7099999999627</v>
      </c>
      <c r="J19" s="9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 t="s">
        <v>56</v>
      </c>
      <c r="B20" s="2"/>
      <c r="C20" s="2"/>
      <c r="D20" s="2"/>
      <c r="E20" s="2"/>
      <c r="F20" s="2"/>
      <c r="G20" s="6"/>
      <c r="H20" s="2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 t="s">
        <v>57</v>
      </c>
      <c r="B22" s="2"/>
      <c r="C22" s="2"/>
      <c r="D22" s="2"/>
      <c r="E22" s="2"/>
      <c r="F22" s="2"/>
      <c r="G22" s="6"/>
      <c r="H22" s="2"/>
      <c r="I22" s="11">
        <v>18809.62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 t="s">
        <v>58</v>
      </c>
      <c r="C23" s="2"/>
      <c r="D23" s="2"/>
      <c r="E23" s="2"/>
      <c r="F23" s="2"/>
      <c r="G23" s="6"/>
      <c r="H23" s="2"/>
      <c r="I23" s="8">
        <v>18697.86</v>
      </c>
      <c r="J23" s="9"/>
      <c r="K23" s="9" t="s">
        <v>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6"/>
      <c r="H24" s="2"/>
      <c r="I24" s="9"/>
      <c r="J24" s="9"/>
      <c r="K24" s="2"/>
      <c r="L24" s="14" t="s">
        <v>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 t="s">
        <v>59</v>
      </c>
      <c r="B25" s="2"/>
      <c r="C25" s="2"/>
      <c r="D25" s="2"/>
      <c r="E25" s="2"/>
      <c r="F25" s="2"/>
      <c r="G25" s="6"/>
      <c r="H25" s="2"/>
      <c r="I25" s="8">
        <f>+I19+I22</f>
        <v>16671.910000000036</v>
      </c>
      <c r="J25" s="9"/>
      <c r="K25" s="2"/>
      <c r="L25" s="2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6"/>
      <c r="H26" s="2"/>
      <c r="I26" s="9"/>
      <c r="J26" s="9"/>
      <c r="K26" s="2"/>
      <c r="L26" s="9" t="s">
        <v>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60</v>
      </c>
      <c r="B27" s="2"/>
      <c r="C27" s="2"/>
      <c r="D27" s="2"/>
      <c r="E27" s="2"/>
      <c r="F27" s="2"/>
      <c r="G27" s="6"/>
      <c r="H27" s="2"/>
      <c r="I27" s="8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 t="s">
        <v>61</v>
      </c>
      <c r="C28" s="2"/>
      <c r="D28" s="2"/>
      <c r="E28" s="2"/>
      <c r="F28" s="2"/>
      <c r="G28" s="6">
        <v>6</v>
      </c>
      <c r="H28" s="2"/>
      <c r="I28" s="8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 t="s">
        <v>62</v>
      </c>
      <c r="B31" s="2"/>
      <c r="C31" s="2"/>
      <c r="D31" s="2"/>
      <c r="E31" s="2"/>
      <c r="F31" s="2"/>
      <c r="G31" s="6"/>
      <c r="H31" s="2"/>
      <c r="I31" s="28">
        <f>+I25-I27</f>
        <v>16671.910000000036</v>
      </c>
      <c r="J31" s="9"/>
      <c r="K31" s="2"/>
      <c r="L31" s="29" t="s">
        <v>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 t="s">
        <v>63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 t="s">
        <v>64</v>
      </c>
      <c r="C33" s="2"/>
      <c r="D33" s="2"/>
      <c r="E33" s="2"/>
      <c r="F33" s="2"/>
      <c r="G33" s="6">
        <v>12</v>
      </c>
      <c r="H33" s="2"/>
      <c r="I33" s="10">
        <v>1167.03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65</v>
      </c>
      <c r="C34" s="2"/>
      <c r="D34" s="2"/>
      <c r="E34" s="2"/>
      <c r="F34" s="2"/>
      <c r="G34" s="6"/>
      <c r="H34" s="2"/>
      <c r="I34" s="11">
        <v>613.32000000000005</v>
      </c>
      <c r="J34" s="9"/>
      <c r="K34" s="2"/>
      <c r="L34" s="9" t="s">
        <v>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 t="s">
        <v>66</v>
      </c>
      <c r="B37" s="2"/>
      <c r="C37" s="2"/>
      <c r="D37" s="2"/>
      <c r="E37" s="2"/>
      <c r="F37" s="2"/>
      <c r="G37" s="6"/>
      <c r="H37" s="2"/>
      <c r="I37" s="30">
        <f>+I31-I33-I34</f>
        <v>14891.560000000036</v>
      </c>
      <c r="J37" s="9"/>
      <c r="K37" s="2"/>
      <c r="L37" s="1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6"/>
      <c r="H38" s="2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31"/>
      <c r="I39" s="31"/>
      <c r="J39" s="2"/>
      <c r="K39" s="2"/>
      <c r="L39" s="1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31"/>
      <c r="I40" s="31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31"/>
      <c r="I41" s="31"/>
      <c r="J41" s="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6" t="s">
        <v>38</v>
      </c>
      <c r="B42" s="33"/>
      <c r="C42" s="33"/>
      <c r="D42" s="33"/>
      <c r="E42" s="36" t="s">
        <v>39</v>
      </c>
      <c r="F42" s="33"/>
      <c r="G42" s="33"/>
      <c r="H42" s="33"/>
      <c r="I42" s="33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5" t="s">
        <v>40</v>
      </c>
      <c r="B43" s="33"/>
      <c r="C43" s="33"/>
      <c r="D43" s="33"/>
      <c r="E43" s="35" t="s">
        <v>41</v>
      </c>
      <c r="F43" s="33"/>
      <c r="G43" s="33"/>
      <c r="H43" s="33"/>
      <c r="I43" s="33"/>
      <c r="J43" s="3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9"/>
      <c r="H44" s="9"/>
      <c r="I44" s="31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3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6" t="s">
        <v>42</v>
      </c>
      <c r="B46" s="33"/>
      <c r="C46" s="33"/>
      <c r="D46" s="33"/>
      <c r="E46" s="33"/>
      <c r="F46" s="33"/>
      <c r="G46" s="33"/>
      <c r="H46" s="33"/>
      <c r="I46" s="33"/>
      <c r="J46" s="3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7" t="s">
        <v>43</v>
      </c>
      <c r="B47" s="33"/>
      <c r="C47" s="33"/>
      <c r="D47" s="33"/>
      <c r="E47" s="33"/>
      <c r="F47" s="33"/>
      <c r="G47" s="33"/>
      <c r="H47" s="33"/>
      <c r="I47" s="33"/>
      <c r="J47" s="3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 t="s">
        <v>9</v>
      </c>
      <c r="C48" s="1" t="s">
        <v>9</v>
      </c>
      <c r="D48" s="2"/>
      <c r="E48" s="2"/>
      <c r="F48" s="6"/>
      <c r="G48" s="2"/>
      <c r="H48" s="9"/>
      <c r="I48" s="31"/>
      <c r="J48" s="3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6" t="s">
        <v>9</v>
      </c>
      <c r="E49" s="2"/>
      <c r="F49" s="6"/>
      <c r="G49" s="2"/>
      <c r="H49" s="9"/>
      <c r="I49" s="2"/>
      <c r="J49" s="3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1" t="s">
        <v>67</v>
      </c>
      <c r="D50" s="2" t="s">
        <v>9</v>
      </c>
      <c r="E50" s="6" t="s">
        <v>9</v>
      </c>
      <c r="F50" s="6"/>
      <c r="G50" s="2"/>
      <c r="H50" s="9"/>
      <c r="I50" s="2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1" t="s">
        <v>67</v>
      </c>
      <c r="D51" s="2" t="s">
        <v>9</v>
      </c>
      <c r="E51" s="2" t="s">
        <v>9</v>
      </c>
      <c r="F51" s="6"/>
      <c r="G51" s="2"/>
      <c r="H51" s="9"/>
      <c r="I51" s="2"/>
      <c r="J51" s="31"/>
      <c r="K51" s="2"/>
      <c r="L51" s="2" t="s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6" t="s">
        <v>9</v>
      </c>
      <c r="D52" s="2"/>
      <c r="E52" s="2"/>
      <c r="F52" s="2"/>
      <c r="G52" s="2"/>
      <c r="H52" s="2"/>
      <c r="I52" s="2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2">
    <mergeCell ref="A7:I7"/>
    <mergeCell ref="E42:I42"/>
    <mergeCell ref="A2:I2"/>
    <mergeCell ref="A3:I3"/>
    <mergeCell ref="A4:I4"/>
    <mergeCell ref="A5:I5"/>
    <mergeCell ref="A6:I6"/>
    <mergeCell ref="A42:D42"/>
    <mergeCell ref="A43:D43"/>
    <mergeCell ref="E43:I43"/>
    <mergeCell ref="A46:I46"/>
    <mergeCell ref="A47:I47"/>
  </mergeCells>
  <printOptions horizontalCentered="1" verticalCentered="1"/>
  <pageMargins left="0.78740157480314965" right="0.78740157480314965" top="0.9055118110236221" bottom="0.9055118110236221" header="0" footer="0"/>
  <pageSetup scale="92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Patricia</cp:lastModifiedBy>
  <dcterms:modified xsi:type="dcterms:W3CDTF">2026-02-17T22:18:20Z</dcterms:modified>
</cp:coreProperties>
</file>