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\Downloads\"/>
    </mc:Choice>
  </mc:AlternateContent>
  <bookViews>
    <workbookView xWindow="0" yWindow="0" windowWidth="23040" windowHeight="8208" activeTab="1"/>
  </bookViews>
  <sheets>
    <sheet name="Balance" sheetId="1" r:id="rId1"/>
    <sheet name="Edo de Resultados" sheetId="2" r:id="rId2"/>
  </sheets>
  <definedNames>
    <definedName name="_Order1">0</definedName>
    <definedName name="_xlnm.Print_Area" localSheetId="0">Balance!$A$1:$H$52</definedName>
    <definedName name="_xlnm.Print_Area" localSheetId="1">'Edo de Resultados'!$A$1:$I$47</definedName>
    <definedName name="AS2DocOpenMode">"AS2DocumentEdit"</definedName>
    <definedName name="HTML_CodePage">1252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>{#N/A,#N/A,FALSE,"Aging Summary";#N/A,#N/A,FALSE,"Ratio Analysis";#N/A,#N/A,FALSE,"Test 120 Day Accts";#N/A,#N/A,FALSE,"Tickmarks"}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>{#N/A,#N/A,FALSE,"ANEXO 7";#N/A,#N/A,FALSE,"ANEXO 7-DESG";#N/A,#N/A,FALSE,"Met Part"}</definedName>
    <definedName name="wrn.ELIMINACIONES.">{#N/A,#N/A,FALSE,"Eliminaciones";#N/A,#N/A,FALSE,"Asientos"}</definedName>
  </definedNames>
  <calcPr calcId="162913"/>
  <extLst>
    <ext uri="GoogleSheetsCustomDataVersion2">
      <go:sheetsCustomData xmlns:go="http://customooxmlschemas.google.com/" r:id="rId6" roundtripDataChecksum="go8D7MaBQxO33CmiWjlaKx3RAOVpg2GyA3SV++XhI0o="/>
    </ext>
  </extLst>
</workbook>
</file>

<file path=xl/calcChain.xml><?xml version="1.0" encoding="utf-8"?>
<calcChain xmlns="http://schemas.openxmlformats.org/spreadsheetml/2006/main">
  <c r="I27" i="2" l="1"/>
  <c r="I17" i="2"/>
  <c r="I14" i="2"/>
  <c r="I9" i="2"/>
  <c r="I19" i="2" s="1"/>
  <c r="I25" i="2" s="1"/>
  <c r="I31" i="2" s="1"/>
  <c r="I37" i="2" s="1"/>
  <c r="H41" i="1" s="1"/>
  <c r="H39" i="1" s="1"/>
  <c r="H36" i="1"/>
  <c r="H34" i="1"/>
  <c r="H33" i="1"/>
  <c r="H30" i="1"/>
  <c r="H27" i="1"/>
  <c r="H23" i="1"/>
  <c r="H16" i="1"/>
  <c r="H9" i="1"/>
  <c r="H20" i="1" s="1"/>
  <c r="H42" i="1" l="1"/>
  <c r="H43" i="1"/>
  <c r="K44" i="1" s="1"/>
</calcChain>
</file>

<file path=xl/sharedStrings.xml><?xml version="1.0" encoding="utf-8"?>
<sst xmlns="http://schemas.openxmlformats.org/spreadsheetml/2006/main" count="100" uniqueCount="68">
  <si>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</si>
  <si>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</si>
  <si>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</si>
  <si>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</si>
  <si>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Balance General al 31 de Octubre de 2025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</si>
  <si>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</si>
  <si>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</si>
  <si>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</si>
  <si>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</si>
  <si>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</si>
  <si>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</si>
  <si>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</si>
  <si>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</si>
  <si>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</si>
  <si>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</si>
  <si>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</si>
  <si>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</si>
  <si>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</si>
  <si>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</si>
  <si>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</si>
  <si>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</si>
  <si>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</si>
  <si>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</si>
  <si>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</si>
  <si>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</si>
  <si>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</si>
  <si>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</si>
  <si>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</si>
  <si>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</si>
  <si>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</si>
  <si>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</si>
  <si>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</si>
  <si>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</si>
  <si>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</si>
  <si>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</si>
  <si>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</si>
  <si>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</si>
  <si>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</si>
  <si>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</si>
  <si>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Arístides Alexander Guevara</t>
  </si>
  <si>
    <t>Vicepresidenta</t>
  </si>
  <si>
    <t>Contador</t>
  </si>
  <si>
    <t>Zelaya Rivas Asociados, SA de CV</t>
  </si>
  <si>
    <t>Auditores Externos</t>
  </si>
  <si>
    <t>LAFISE VALORES DE EL SALVADOR, SA DE CV</t>
  </si>
  <si>
    <t>Estado de Resultados al 31 de Octubre de 2025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</si>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</sst>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0000000000_);\(#,##0.0000000000000\)"/>
  </numFmts>
  <fonts count="9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2"/>
      <color theme="1"/>
      <name val="Times New Roman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9" fontId="2" fillId="0" borderId="1" xfId="0" applyNumberFormat="1" applyFont="1" applyBorder="1"/>
    <xf numFmtId="39" fontId="2" fillId="0" borderId="0" xfId="0" applyNumberFormat="1" applyFont="1"/>
    <xf numFmtId="39" fontId="2" fillId="0" borderId="0" xfId="0" applyNumberFormat="1" applyFont="1" applyAlignment="1"/>
    <xf numFmtId="3" fontId="2" fillId="0" borderId="0" xfId="0" applyNumberFormat="1" applyFont="1"/>
    <xf numFmtId="39" fontId="2" fillId="0" borderId="2" xfId="0" applyNumberFormat="1" applyFont="1" applyBorder="1"/>
    <xf numFmtId="37" fontId="2" fillId="0" borderId="0" xfId="0" applyNumberFormat="1" applyFont="1"/>
    <xf numFmtId="0" fontId="5" fillId="0" borderId="0" xfId="0" applyFont="1" applyAlignment="1">
      <alignment horizontal="center"/>
    </xf>
    <xf numFmtId="39" fontId="6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39" fontId="2" fillId="0" borderId="1" xfId="0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3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9" fontId="2" fillId="0" borderId="1" xfId="0" applyNumberFormat="1" applyFont="1" applyBorder="1" applyAlignment="1"/>
    <xf numFmtId="4" fontId="2" fillId="0" borderId="1" xfId="0" applyNumberFormat="1" applyFont="1" applyBorder="1" applyAlignment="1"/>
    <xf numFmtId="4" fontId="8" fillId="0" borderId="0" xfId="0" applyNumberFormat="1" applyFont="1" applyAlignment="1">
      <alignment vertical="top"/>
    </xf>
    <xf numFmtId="1" fontId="2" fillId="0" borderId="0" xfId="0" applyNumberFormat="1" applyFont="1"/>
    <xf numFmtId="39" fontId="1" fillId="0" borderId="2" xfId="0" applyNumberFormat="1" applyFont="1" applyBorder="1" applyAlignment="1">
      <alignment horizontal="right"/>
    </xf>
    <xf numFmtId="165" fontId="2" fillId="0" borderId="0" xfId="0" applyNumberFormat="1" applyFont="1"/>
    <xf numFmtId="39" fontId="1" fillId="0" borderId="4" xfId="0" applyNumberFormat="1" applyFont="1" applyBorder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view="pageBreakPreview" zoomScaleNormal="100" zoomScaleSheetLayoutView="100" workbookViewId="0">
      <selection sqref="A1:H1"/>
    </sheetView>
  </sheetViews>
  <sheetFormatPr baseColWidth="10" defaultColWidth="14.44140625" defaultRowHeight="15" customHeight="1" x14ac:dyDescent="0.3"/>
  <cols>
    <col min="1" max="1" width="1.109375" customWidth="1"/>
    <col min="2" max="2" width="1.6640625" customWidth="1"/>
    <col min="3" max="3" width="2.6640625" customWidth="1"/>
    <col min="4" max="4" width="2" customWidth="1"/>
    <col min="5" max="5" width="42.44140625" customWidth="1"/>
    <col min="6" max="6" width="4.88671875" hidden="1" customWidth="1"/>
    <col min="7" max="7" width="8.33203125" customWidth="1"/>
    <col min="8" max="8" width="23.6640625" customWidth="1"/>
    <col min="9" max="9" width="3.6640625" hidden="1" customWidth="1"/>
    <col min="10" max="11" width="11.44140625" customWidth="1"/>
    <col min="12" max="26" width="10.6640625" customWidth="1"/>
  </cols>
  <sheetData>
    <row r="1" spans="1:26" ht="14.4" x14ac:dyDescent="0.3">
      <c r="A1" s="36" t="s">
        <v>0</v>
      </c>
      <c r="B1" s="33"/>
      <c r="C1" s="33"/>
      <c r="D1" s="33"/>
      <c r="E1" s="33"/>
      <c r="F1" s="33"/>
      <c r="G1" s="33"/>
      <c r="H1" s="3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6" t="s">
        <v>1</v>
      </c>
      <c r="B2" s="33"/>
      <c r="C2" s="33"/>
      <c r="D2" s="33"/>
      <c r="E2" s="33"/>
      <c r="F2" s="33"/>
      <c r="G2" s="33"/>
      <c r="H2" s="33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6" t="s">
        <v>2</v>
      </c>
      <c r="B3" s="33"/>
      <c r="C3" s="33"/>
      <c r="D3" s="33"/>
      <c r="E3" s="33"/>
      <c r="F3" s="33"/>
      <c r="G3" s="33"/>
      <c r="H3" s="33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6" t="s">
        <v>3</v>
      </c>
      <c r="B4" s="33"/>
      <c r="C4" s="33"/>
      <c r="D4" s="33"/>
      <c r="E4" s="33"/>
      <c r="F4" s="33"/>
      <c r="G4" s="33"/>
      <c r="H4" s="3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6" t="s">
        <v>4</v>
      </c>
      <c r="B5" s="33"/>
      <c r="C5" s="33"/>
      <c r="D5" s="33"/>
      <c r="E5" s="33"/>
      <c r="F5" s="33"/>
      <c r="G5" s="33"/>
      <c r="H5" s="33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6" t="s">
        <v>5</v>
      </c>
      <c r="B6" s="33"/>
      <c r="C6" s="33"/>
      <c r="D6" s="33"/>
      <c r="E6" s="33"/>
      <c r="F6" s="33"/>
      <c r="G6" s="33"/>
      <c r="H6" s="33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2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5" t="s">
        <v>6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7</v>
      </c>
      <c r="B9" s="2"/>
      <c r="C9" s="2"/>
      <c r="D9" s="2"/>
      <c r="E9" s="7"/>
      <c r="F9" s="6"/>
      <c r="G9" s="2"/>
      <c r="H9" s="8">
        <f>SUM(H10:H14)</f>
        <v>47451.770000000004</v>
      </c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8</v>
      </c>
      <c r="C10" s="2"/>
      <c r="D10" s="2"/>
      <c r="E10" s="2"/>
      <c r="F10" s="6">
        <v>4</v>
      </c>
      <c r="G10" s="2"/>
      <c r="H10" s="10">
        <v>21129.81</v>
      </c>
      <c r="I10" s="9"/>
      <c r="J10" s="2"/>
      <c r="K10" s="2" t="s">
        <v>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10</v>
      </c>
      <c r="C11" s="2"/>
      <c r="D11" s="2"/>
      <c r="E11" s="2"/>
      <c r="F11" s="6"/>
      <c r="G11" s="2"/>
      <c r="H11" s="10">
        <v>0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11</v>
      </c>
      <c r="C12" s="2"/>
      <c r="D12" s="2"/>
      <c r="E12" s="2"/>
      <c r="F12" s="6">
        <v>6</v>
      </c>
      <c r="G12" s="2"/>
      <c r="H12" s="10">
        <v>10017.83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 t="s">
        <v>12</v>
      </c>
      <c r="C13" s="2"/>
      <c r="D13" s="2"/>
      <c r="E13" s="2"/>
      <c r="F13" s="6"/>
      <c r="G13" s="2"/>
      <c r="H13" s="10">
        <v>4231.2700000000004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 t="s">
        <v>13</v>
      </c>
      <c r="C14" s="2"/>
      <c r="D14" s="2"/>
      <c r="E14" s="2"/>
      <c r="F14" s="6"/>
      <c r="G14" s="2"/>
      <c r="H14" s="8">
        <v>12072.86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6"/>
      <c r="G15" s="2"/>
      <c r="H15" s="9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 t="s">
        <v>14</v>
      </c>
      <c r="B16" s="2"/>
      <c r="C16" s="2"/>
      <c r="D16" s="2"/>
      <c r="E16" s="2"/>
      <c r="F16" s="6"/>
      <c r="G16" s="2"/>
      <c r="H16" s="8">
        <f>+H17+H18+H19</f>
        <v>463163.29000000004</v>
      </c>
      <c r="I16" s="9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15</v>
      </c>
      <c r="C17" s="2"/>
      <c r="D17" s="2"/>
      <c r="E17" s="2"/>
      <c r="F17" s="6">
        <v>5</v>
      </c>
      <c r="G17" s="2"/>
      <c r="H17" s="9">
        <v>102000.41</v>
      </c>
      <c r="I17" s="9"/>
      <c r="J17" s="2" t="s">
        <v>9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 t="s">
        <v>16</v>
      </c>
      <c r="C18" s="2"/>
      <c r="D18" s="2"/>
      <c r="E18" s="2"/>
      <c r="F18" s="6">
        <v>7</v>
      </c>
      <c r="G18" s="2"/>
      <c r="H18" s="10">
        <v>1311.32</v>
      </c>
      <c r="I18" s="9"/>
      <c r="J18" s="2"/>
      <c r="K18" s="1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 t="s">
        <v>10</v>
      </c>
      <c r="C19" s="2"/>
      <c r="D19" s="2"/>
      <c r="E19" s="2"/>
      <c r="F19" s="6"/>
      <c r="G19" s="2"/>
      <c r="H19" s="10">
        <v>359851.56</v>
      </c>
      <c r="I19" s="9"/>
      <c r="J19" s="2"/>
      <c r="K19" s="1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3">
      <c r="A20" s="1" t="s">
        <v>17</v>
      </c>
      <c r="B20" s="2"/>
      <c r="C20" s="2"/>
      <c r="D20" s="2"/>
      <c r="E20" s="2"/>
      <c r="F20" s="6"/>
      <c r="G20" s="2"/>
      <c r="H20" s="12">
        <f>+H9+H16</f>
        <v>510615.06000000006</v>
      </c>
      <c r="I20" s="9"/>
      <c r="J20" s="11"/>
      <c r="K20" s="1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2"/>
      <c r="D21" s="2"/>
      <c r="E21" s="2"/>
      <c r="F21" s="6"/>
      <c r="G21" s="2"/>
      <c r="H21" s="9"/>
      <c r="I21" s="9"/>
      <c r="J21" s="11"/>
      <c r="K21" s="1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5" t="s">
        <v>18</v>
      </c>
      <c r="B22" s="2"/>
      <c r="C22" s="2"/>
      <c r="D22" s="2"/>
      <c r="E22" s="2"/>
      <c r="F22" s="14"/>
      <c r="G22" s="7"/>
      <c r="H22" s="15"/>
      <c r="I22" s="1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 t="s">
        <v>19</v>
      </c>
      <c r="B23" s="2"/>
      <c r="C23" s="2"/>
      <c r="D23" s="2"/>
      <c r="E23" s="2"/>
      <c r="F23" s="6"/>
      <c r="G23" s="2"/>
      <c r="H23" s="8">
        <f>SUM(H24:H26)</f>
        <v>56391.360000000008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 t="s">
        <v>20</v>
      </c>
      <c r="C24" s="2"/>
      <c r="D24" s="2"/>
      <c r="E24" s="2"/>
      <c r="F24" s="6"/>
      <c r="G24" s="2"/>
      <c r="H24" s="10">
        <v>9365.91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2" t="s">
        <v>21</v>
      </c>
      <c r="C25" s="2"/>
      <c r="D25" s="2"/>
      <c r="E25" s="2"/>
      <c r="F25" s="6"/>
      <c r="G25" s="2"/>
      <c r="H25" s="10">
        <v>46615.66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6"/>
      <c r="B26" s="2" t="s">
        <v>22</v>
      </c>
      <c r="C26" s="2"/>
      <c r="D26" s="2"/>
      <c r="E26" s="2"/>
      <c r="F26" s="6">
        <v>6</v>
      </c>
      <c r="G26" s="2"/>
      <c r="H26" s="10">
        <v>409.79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">
      <c r="A27" s="1" t="s">
        <v>23</v>
      </c>
      <c r="B27" s="2"/>
      <c r="C27" s="2"/>
      <c r="D27" s="2"/>
      <c r="E27" s="2"/>
      <c r="F27" s="6"/>
      <c r="G27" s="2"/>
      <c r="H27" s="12">
        <f>SUM(H24:I26)</f>
        <v>56391.360000000008</v>
      </c>
      <c r="I27" s="9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"/>
      <c r="D28" s="2"/>
      <c r="E28" s="2"/>
      <c r="F28" s="6"/>
      <c r="G28" s="2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 t="s">
        <v>24</v>
      </c>
      <c r="B29" s="2"/>
      <c r="C29" s="2"/>
      <c r="D29" s="2"/>
      <c r="E29" s="17"/>
      <c r="F29" s="6"/>
      <c r="G29" s="2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 t="s">
        <v>25</v>
      </c>
      <c r="B30" s="2"/>
      <c r="C30" s="2"/>
      <c r="D30" s="2"/>
      <c r="E30" s="2"/>
      <c r="F30" s="6"/>
      <c r="G30" s="2"/>
      <c r="H30" s="8">
        <f>+H31</f>
        <v>325176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 t="s">
        <v>26</v>
      </c>
      <c r="C31" s="2"/>
      <c r="D31" s="2"/>
      <c r="E31" s="2"/>
      <c r="F31" s="6" t="s">
        <v>27</v>
      </c>
      <c r="G31" s="2"/>
      <c r="H31" s="9">
        <v>325176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/>
      <c r="C32" s="2"/>
      <c r="D32" s="2"/>
      <c r="E32" s="2"/>
      <c r="F32" s="6"/>
      <c r="G32" s="2"/>
      <c r="H32" s="9"/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 t="s">
        <v>28</v>
      </c>
      <c r="B33" s="2"/>
      <c r="C33" s="2"/>
      <c r="D33" s="2"/>
      <c r="E33" s="2"/>
      <c r="F33" s="6"/>
      <c r="G33" s="2"/>
      <c r="H33" s="8">
        <f>H34</f>
        <v>16270.53</v>
      </c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29</v>
      </c>
      <c r="C34" s="2"/>
      <c r="D34" s="2"/>
      <c r="E34" s="2"/>
      <c r="F34" s="6">
        <v>12</v>
      </c>
      <c r="G34" s="2"/>
      <c r="H34" s="9">
        <f>6143.82+339.33+456.87+957.44+1273.68+1676.45+1513.9+1568.12+2340.92</f>
        <v>16270.53</v>
      </c>
      <c r="I34" s="9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6"/>
      <c r="G35" s="2"/>
      <c r="H35" s="9"/>
      <c r="I35" s="9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 t="s">
        <v>30</v>
      </c>
      <c r="B36" s="2"/>
      <c r="C36" s="2"/>
      <c r="D36" s="2"/>
      <c r="E36" s="2"/>
      <c r="F36" s="6"/>
      <c r="G36" s="2"/>
      <c r="H36" s="8">
        <f>H37</f>
        <v>0</v>
      </c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 t="s">
        <v>31</v>
      </c>
      <c r="C37" s="2"/>
      <c r="D37" s="2"/>
      <c r="E37" s="2"/>
      <c r="F37" s="6" t="s">
        <v>32</v>
      </c>
      <c r="G37" s="2"/>
      <c r="H37" s="9">
        <v>0</v>
      </c>
      <c r="I37" s="9"/>
      <c r="J37" s="2" t="s">
        <v>9</v>
      </c>
      <c r="K37" s="18" t="s">
        <v>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"/>
      <c r="D38" s="2"/>
      <c r="E38" s="2"/>
      <c r="F38" s="6"/>
      <c r="G38" s="2"/>
      <c r="H38" s="9"/>
      <c r="I38" s="9"/>
      <c r="J38" s="2"/>
      <c r="K38" s="1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 t="s">
        <v>33</v>
      </c>
      <c r="B39" s="2"/>
      <c r="C39" s="2"/>
      <c r="D39" s="2"/>
      <c r="E39" s="2"/>
      <c r="F39" s="6">
        <v>12</v>
      </c>
      <c r="G39" s="2"/>
      <c r="H39" s="19">
        <f>+H40+H41</f>
        <v>112777.17000000001</v>
      </c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16" t="s">
        <v>34</v>
      </c>
      <c r="C40" s="2"/>
      <c r="D40" s="2"/>
      <c r="E40" s="2"/>
      <c r="F40" s="6"/>
      <c r="G40" s="2"/>
      <c r="H40" s="9">
        <v>74731.350000000006</v>
      </c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 t="s">
        <v>35</v>
      </c>
      <c r="C41" s="2"/>
      <c r="D41" s="2"/>
      <c r="E41" s="2"/>
      <c r="F41" s="6"/>
      <c r="G41" s="2"/>
      <c r="H41" s="9">
        <f>'Edo de Resultados'!I37</f>
        <v>38045.820000000007</v>
      </c>
      <c r="I41" s="9"/>
      <c r="J41" s="2"/>
      <c r="K41" s="13" t="s">
        <v>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3">
      <c r="A42" s="1" t="s">
        <v>36</v>
      </c>
      <c r="B42" s="2"/>
      <c r="C42" s="2"/>
      <c r="D42" s="2"/>
      <c r="E42" s="2"/>
      <c r="F42" s="6"/>
      <c r="G42" s="2"/>
      <c r="H42" s="21">
        <f>H30+H33+H36+H39</f>
        <v>454223.70000000007</v>
      </c>
      <c r="I42" s="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3">
      <c r="A43" s="1" t="s">
        <v>37</v>
      </c>
      <c r="B43" s="2"/>
      <c r="C43" s="2"/>
      <c r="D43" s="2"/>
      <c r="E43" s="2"/>
      <c r="F43" s="6"/>
      <c r="G43" s="2"/>
      <c r="H43" s="12">
        <f>H23+H30+H33+H36+H39</f>
        <v>510615.06000000006</v>
      </c>
      <c r="I43" s="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6"/>
      <c r="G44" s="2"/>
      <c r="H44" s="13"/>
      <c r="I44" s="13"/>
      <c r="J44" s="2"/>
      <c r="K44" s="9">
        <f>H20-H43</f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6"/>
      <c r="G45" s="2"/>
      <c r="H45" s="13"/>
      <c r="I45" s="1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6"/>
      <c r="G46" s="2"/>
      <c r="H46" s="9"/>
      <c r="I46" s="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1"/>
      <c r="B47" s="2"/>
      <c r="C47" s="32" t="s">
        <v>38</v>
      </c>
      <c r="D47" s="33"/>
      <c r="E47" s="33"/>
      <c r="F47" s="6"/>
      <c r="G47" s="36" t="s">
        <v>39</v>
      </c>
      <c r="H47" s="33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1"/>
      <c r="B48" s="2"/>
      <c r="C48" s="34" t="s">
        <v>40</v>
      </c>
      <c r="D48" s="33"/>
      <c r="E48" s="33"/>
      <c r="F48" s="6"/>
      <c r="G48" s="35" t="s">
        <v>41</v>
      </c>
      <c r="H48" s="33"/>
      <c r="I48" s="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1"/>
      <c r="B49" s="2"/>
      <c r="C49" s="2"/>
      <c r="D49" s="2"/>
      <c r="E49" s="2"/>
      <c r="F49" s="6"/>
      <c r="G49" s="2"/>
      <c r="H49" s="9"/>
      <c r="I49" s="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1"/>
      <c r="B50" s="2"/>
      <c r="C50" s="2"/>
      <c r="D50" s="2"/>
      <c r="E50" s="2"/>
      <c r="F50" s="6"/>
      <c r="G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36" t="s">
        <v>42</v>
      </c>
      <c r="B51" s="33"/>
      <c r="C51" s="33"/>
      <c r="D51" s="33"/>
      <c r="E51" s="33"/>
      <c r="F51" s="33"/>
      <c r="G51" s="33"/>
      <c r="H51" s="33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37" t="s">
        <v>43</v>
      </c>
      <c r="B52" s="33"/>
      <c r="C52" s="33"/>
      <c r="D52" s="33"/>
      <c r="E52" s="33"/>
      <c r="F52" s="33"/>
      <c r="G52" s="33"/>
      <c r="H52" s="33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6"/>
      <c r="G53" s="2"/>
      <c r="H53" s="9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1"/>
      <c r="C54" s="2"/>
      <c r="D54" s="2"/>
      <c r="E54" s="2"/>
      <c r="F54" s="6"/>
      <c r="G54" s="2"/>
      <c r="H54" s="9"/>
      <c r="I54" s="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6"/>
      <c r="G55" s="2"/>
      <c r="H55" s="9"/>
      <c r="I55" s="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3">
      <c r="A56" s="1"/>
      <c r="B56" s="2"/>
      <c r="C56" s="2"/>
      <c r="D56" s="2"/>
      <c r="E56" s="2"/>
      <c r="F56" s="6"/>
      <c r="G56" s="2"/>
      <c r="H56" s="9"/>
      <c r="I56" s="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3">
      <c r="A57" s="2"/>
      <c r="B57" s="2"/>
      <c r="C57" s="2"/>
      <c r="D57" s="2"/>
      <c r="E57" s="2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3">
      <c r="A58" s="2"/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3">
      <c r="A59" s="2"/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3">
      <c r="A60" s="2"/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3">
      <c r="A61" s="2"/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3">
      <c r="A62" s="2"/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3">
      <c r="A63" s="2"/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3">
      <c r="A64" s="2"/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3">
      <c r="A65" s="2"/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3">
      <c r="A66" s="2"/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3">
      <c r="A67" s="2"/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3">
      <c r="A68" s="2"/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3">
      <c r="A69" s="2"/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3">
      <c r="A70" s="2"/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3">
      <c r="A71" s="2"/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3">
      <c r="A72" s="2"/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3">
      <c r="A73" s="2"/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3">
      <c r="A74" s="2"/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3">
      <c r="A75" s="2"/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3">
      <c r="A76" s="2"/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3">
      <c r="A77" s="2"/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3">
      <c r="A78" s="2"/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3">
      <c r="A79" s="2"/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3">
      <c r="A80" s="2"/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3">
      <c r="A81" s="2"/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3">
      <c r="A82" s="2"/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3">
      <c r="A83" s="2"/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3">
      <c r="A84" s="2"/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3">
      <c r="A85" s="2"/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3">
      <c r="A86" s="2"/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3">
      <c r="A87" s="2"/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3">
      <c r="A88" s="2"/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3">
      <c r="A89" s="2"/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3">
      <c r="A90" s="2"/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3">
      <c r="A91" s="2"/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3">
      <c r="A92" s="2"/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3">
      <c r="A93" s="2"/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3">
      <c r="A94" s="2"/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3">
      <c r="A95" s="2"/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3">
      <c r="A96" s="2"/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3">
      <c r="A97" s="2"/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3">
      <c r="A98" s="2"/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3">
      <c r="A99" s="2"/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3">
      <c r="A100" s="2"/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3">
      <c r="A101" s="2"/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3">
      <c r="A102" s="2"/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3">
      <c r="A103" s="2"/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3">
      <c r="A104" s="2"/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3">
      <c r="A105" s="2"/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3">
      <c r="A106" s="2"/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3">
      <c r="A107" s="2"/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3">
      <c r="A108" s="2"/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3">
      <c r="A109" s="2"/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3">
      <c r="A110" s="2"/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3">
      <c r="A111" s="2"/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3">
      <c r="A112" s="2"/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3">
      <c r="A113" s="2"/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3">
      <c r="A114" s="2"/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3">
      <c r="A115" s="2"/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3">
      <c r="A116" s="2"/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3">
      <c r="A117" s="2"/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3">
      <c r="A118" s="2"/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3">
      <c r="A119" s="2"/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3">
      <c r="A120" s="2"/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3">
      <c r="A121" s="2"/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3">
      <c r="A122" s="2"/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3">
      <c r="A123" s="2"/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3">
      <c r="A124" s="2"/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3">
      <c r="A125" s="2"/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3">
      <c r="A126" s="2"/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3">
      <c r="A127" s="2"/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3">
      <c r="A128" s="2"/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3">
      <c r="A129" s="2"/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3">
      <c r="A130" s="2"/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3">
      <c r="A131" s="2"/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3">
      <c r="A132" s="2"/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3">
      <c r="A133" s="2"/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3">
      <c r="A134" s="2"/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3">
      <c r="A135" s="2"/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3">
      <c r="A136" s="2"/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3">
      <c r="A137" s="2"/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3">
      <c r="A138" s="2"/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3">
      <c r="A139" s="2"/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3">
      <c r="A140" s="2"/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3">
      <c r="A141" s="2"/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3">
      <c r="A142" s="2"/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3">
      <c r="A143" s="2"/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3">
      <c r="A144" s="2"/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3">
      <c r="A145" s="2"/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3">
      <c r="A146" s="2"/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3">
      <c r="A147" s="2"/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3">
      <c r="A148" s="2"/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3">
      <c r="A149" s="2"/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3">
      <c r="A150" s="2"/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3">
      <c r="A151" s="2"/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3">
      <c r="A152" s="2"/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3">
      <c r="A153" s="2"/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3">
      <c r="A154" s="2"/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3">
      <c r="A155" s="2"/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3">
      <c r="A156" s="2"/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3">
      <c r="A157" s="2"/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3">
      <c r="A158" s="2"/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3">
      <c r="A159" s="2"/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3">
      <c r="A160" s="2"/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3">
      <c r="A161" s="2"/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3">
      <c r="A162" s="2"/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3">
      <c r="A163" s="2"/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3">
      <c r="A164" s="2"/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3">
      <c r="A165" s="2"/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3">
      <c r="A166" s="2"/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3">
      <c r="A167" s="2"/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3">
      <c r="A168" s="2"/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3">
      <c r="A169" s="2"/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3">
      <c r="A170" s="2"/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3">
      <c r="A171" s="2"/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3">
      <c r="A172" s="2"/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3">
      <c r="A173" s="2"/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3">
      <c r="A174" s="2"/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3">
      <c r="A175" s="2"/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3">
      <c r="A176" s="2"/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3">
      <c r="A177" s="2"/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3">
      <c r="A178" s="2"/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3">
      <c r="A179" s="2"/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3">
      <c r="A180" s="2"/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3">
      <c r="A181" s="2"/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3">
      <c r="A182" s="2"/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3">
      <c r="A183" s="2"/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3">
      <c r="A184" s="2"/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3">
      <c r="A185" s="2"/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3">
      <c r="A186" s="2"/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3">
      <c r="A187" s="2"/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3">
      <c r="A188" s="2"/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3">
      <c r="A189" s="2"/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3">
      <c r="A190" s="2"/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3">
      <c r="A191" s="2"/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3">
      <c r="A192" s="2"/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3">
      <c r="A193" s="2"/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3">
      <c r="A194" s="2"/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3">
      <c r="A195" s="2"/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3">
      <c r="A196" s="2"/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3">
      <c r="A197" s="2"/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3">
      <c r="A198" s="2"/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3">
      <c r="A199" s="2"/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3">
      <c r="A200" s="2"/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3">
      <c r="A201" s="2"/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3">
      <c r="A202" s="2"/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3">
      <c r="A203" s="2"/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3">
      <c r="A204" s="2"/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3">
      <c r="A205" s="2"/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3">
      <c r="A206" s="2"/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3">
      <c r="A207" s="2"/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3">
      <c r="A208" s="2"/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3">
      <c r="A209" s="2"/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3">
      <c r="A210" s="2"/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3">
      <c r="A211" s="2"/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3">
      <c r="A212" s="2"/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3">
      <c r="A213" s="2"/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3">
      <c r="A214" s="2"/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3">
      <c r="A215" s="2"/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3">
      <c r="A216" s="2"/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3">
      <c r="A217" s="2"/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3">
      <c r="A218" s="2"/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3">
      <c r="A219" s="2"/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3">
      <c r="A220" s="2"/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3">
      <c r="A221" s="2"/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3">
      <c r="A222" s="2"/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3">
      <c r="A223" s="2"/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3">
      <c r="A224" s="2"/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3">
      <c r="A225" s="2"/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3">
      <c r="A226" s="2"/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3">
      <c r="A227" s="2"/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3">
      <c r="A228" s="2"/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3">
      <c r="A229" s="2"/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3">
      <c r="A230" s="2"/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3">
      <c r="A231" s="2"/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3">
      <c r="A232" s="2"/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3">
      <c r="A233" s="2"/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3">
      <c r="A234" s="2"/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3">
      <c r="A235" s="2"/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3">
      <c r="A236" s="2"/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3">
      <c r="A237" s="2"/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3">
      <c r="A238" s="2"/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3">
      <c r="A239" s="2"/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3">
      <c r="A240" s="2"/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3">
      <c r="A241" s="2"/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3">
      <c r="A242" s="2"/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3">
      <c r="A243" s="2"/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3">
      <c r="A244" s="2"/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3">
      <c r="A245" s="2"/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3">
      <c r="A246" s="2"/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3">
      <c r="A247" s="2"/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3">
      <c r="A248" s="2"/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3">
      <c r="A249" s="2"/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3">
      <c r="A250" s="2"/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3">
      <c r="A251" s="2"/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3">
      <c r="A252" s="2"/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A6:H6"/>
    <mergeCell ref="G47:H47"/>
    <mergeCell ref="A1:H1"/>
    <mergeCell ref="A2:H2"/>
    <mergeCell ref="A3:H3"/>
    <mergeCell ref="A4:H4"/>
    <mergeCell ref="A5:H5"/>
    <mergeCell ref="C47:E47"/>
    <mergeCell ref="C48:E48"/>
    <mergeCell ref="G48:H48"/>
    <mergeCell ref="A51:H51"/>
    <mergeCell ref="A52:H52"/>
  </mergeCells>
  <printOptions horizontalCentered="1" verticalCentered="1"/>
  <pageMargins left="0.98425196850393704" right="0.98425196850393704" top="0.86614173228346458" bottom="0.86614173228346458" header="0" footer="0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999"/>
  <sheetViews>
    <sheetView showGridLines="0" tabSelected="1" view="pageBreakPreview" zoomScaleNormal="100" zoomScaleSheetLayoutView="100" workbookViewId="0"/>
  </sheetViews>
  <sheetFormatPr baseColWidth="10" defaultColWidth="14.44140625" defaultRowHeight="15" customHeight="1" x14ac:dyDescent="0.3"/>
  <cols>
    <col min="1" max="2" width="5.5546875" customWidth="1"/>
    <col min="3" max="4" width="11.44140625" customWidth="1"/>
    <col min="5" max="5" width="23.109375" customWidth="1"/>
    <col min="6" max="6" width="2.6640625" customWidth="1"/>
    <col min="7" max="7" width="5.33203125" hidden="1" customWidth="1"/>
    <col min="8" max="8" width="7.109375" hidden="1" customWidth="1"/>
    <col min="9" max="9" width="16.5546875" customWidth="1"/>
    <col min="10" max="10" width="6.5546875" customWidth="1"/>
    <col min="11" max="11" width="11.88671875" customWidth="1"/>
    <col min="12" max="12" width="17.44140625" customWidth="1"/>
    <col min="13" max="13" width="11.44140625" customWidth="1"/>
    <col min="14" max="26" width="10.6640625" customWidth="1"/>
  </cols>
  <sheetData>
    <row r="1" spans="1:26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2" t="s">
        <v>44</v>
      </c>
      <c r="B2" s="33"/>
      <c r="C2" s="33"/>
      <c r="D2" s="33"/>
      <c r="E2" s="33"/>
      <c r="F2" s="33"/>
      <c r="G2" s="33"/>
      <c r="H2" s="33"/>
      <c r="I2" s="33"/>
      <c r="J2" s="2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4" t="s">
        <v>1</v>
      </c>
      <c r="B3" s="33"/>
      <c r="C3" s="33"/>
      <c r="D3" s="33"/>
      <c r="E3" s="33"/>
      <c r="F3" s="33"/>
      <c r="G3" s="33"/>
      <c r="H3" s="33"/>
      <c r="I3" s="33"/>
      <c r="J3" s="2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2" t="s">
        <v>2</v>
      </c>
      <c r="B4" s="33"/>
      <c r="C4" s="33"/>
      <c r="D4" s="33"/>
      <c r="E4" s="33"/>
      <c r="F4" s="33"/>
      <c r="G4" s="33"/>
      <c r="H4" s="33"/>
      <c r="I4" s="33"/>
      <c r="J4" s="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4" t="s">
        <v>3</v>
      </c>
      <c r="B5" s="33"/>
      <c r="C5" s="33"/>
      <c r="D5" s="33"/>
      <c r="E5" s="33"/>
      <c r="F5" s="33"/>
      <c r="G5" s="33"/>
      <c r="H5" s="33"/>
      <c r="I5" s="33"/>
      <c r="J5" s="2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2" t="s">
        <v>45</v>
      </c>
      <c r="B6" s="33"/>
      <c r="C6" s="33"/>
      <c r="D6" s="33"/>
      <c r="E6" s="33"/>
      <c r="F6" s="33"/>
      <c r="G6" s="33"/>
      <c r="H6" s="33"/>
      <c r="I6" s="33"/>
      <c r="J6" s="2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34" t="s">
        <v>5</v>
      </c>
      <c r="B7" s="33"/>
      <c r="C7" s="33"/>
      <c r="D7" s="33"/>
      <c r="E7" s="33"/>
      <c r="F7" s="33"/>
      <c r="G7" s="33"/>
      <c r="H7" s="33"/>
      <c r="I7" s="33"/>
      <c r="J7" s="2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46</v>
      </c>
      <c r="B9" s="2"/>
      <c r="C9" s="2"/>
      <c r="D9" s="2"/>
      <c r="E9" s="2"/>
      <c r="F9" s="2"/>
      <c r="G9" s="2"/>
      <c r="H9" s="2"/>
      <c r="I9" s="8">
        <f>+I10+I11+I12</f>
        <v>131873.87</v>
      </c>
      <c r="J9" s="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47</v>
      </c>
      <c r="C10" s="2"/>
      <c r="D10" s="2"/>
      <c r="E10" s="2"/>
      <c r="F10" s="2"/>
      <c r="G10" s="6"/>
      <c r="H10" s="2"/>
      <c r="I10" s="10">
        <v>130500</v>
      </c>
      <c r="J10" s="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48</v>
      </c>
      <c r="C11" s="2"/>
      <c r="D11" s="2"/>
      <c r="E11" s="2"/>
      <c r="F11" s="2"/>
      <c r="G11" s="6">
        <v>13</v>
      </c>
      <c r="H11" s="2"/>
      <c r="I11" s="9">
        <v>0</v>
      </c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49</v>
      </c>
      <c r="C12" s="2"/>
      <c r="D12" s="2"/>
      <c r="E12" s="2"/>
      <c r="F12" s="2"/>
      <c r="G12" s="6"/>
      <c r="H12" s="2"/>
      <c r="I12" s="24">
        <v>1373.87</v>
      </c>
      <c r="J12" s="9"/>
      <c r="K12" s="2"/>
      <c r="L12" s="2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/>
      <c r="C13" s="2"/>
      <c r="D13" s="2"/>
      <c r="E13" s="2"/>
      <c r="F13" s="2"/>
      <c r="G13" s="6"/>
      <c r="H13" s="2"/>
      <c r="I13" s="9"/>
      <c r="J13" s="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 t="s">
        <v>50</v>
      </c>
      <c r="B14" s="2"/>
      <c r="C14" s="2"/>
      <c r="D14" s="2"/>
      <c r="E14" s="2"/>
      <c r="F14" s="2"/>
      <c r="G14" s="6"/>
      <c r="H14" s="2"/>
      <c r="I14" s="8">
        <f>+I15+I17</f>
        <v>112600.51999999999</v>
      </c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 t="s">
        <v>51</v>
      </c>
      <c r="C15" s="2"/>
      <c r="D15" s="2"/>
      <c r="E15" s="2"/>
      <c r="F15" s="2"/>
      <c r="G15" s="6"/>
      <c r="H15" s="2"/>
      <c r="I15" s="10">
        <v>9682.09</v>
      </c>
      <c r="J15" s="9"/>
      <c r="K15" s="2"/>
      <c r="L15" s="2"/>
      <c r="M15" s="2" t="s">
        <v>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 t="s">
        <v>52</v>
      </c>
      <c r="C16" s="2"/>
      <c r="D16" s="2"/>
      <c r="E16" s="2"/>
      <c r="F16" s="2"/>
      <c r="G16" s="6"/>
      <c r="H16" s="2"/>
      <c r="I16" s="9"/>
      <c r="J16" s="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53</v>
      </c>
      <c r="C17" s="2"/>
      <c r="D17" s="2"/>
      <c r="E17" s="2"/>
      <c r="F17" s="2"/>
      <c r="G17" s="6" t="s">
        <v>54</v>
      </c>
      <c r="H17" s="2"/>
      <c r="I17" s="25">
        <f>2260+7514.03+87585.2+119+4068+1372.2</f>
        <v>102918.43</v>
      </c>
      <c r="J17" s="9"/>
      <c r="K17" s="26"/>
      <c r="L17" s="2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/>
      <c r="C18" s="2"/>
      <c r="D18" s="2"/>
      <c r="E18" s="2"/>
      <c r="F18" s="2"/>
      <c r="G18" s="6"/>
      <c r="H18" s="2"/>
      <c r="I18" s="9"/>
      <c r="J18" s="9"/>
      <c r="K18" s="26"/>
      <c r="L18" s="2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 t="s">
        <v>55</v>
      </c>
      <c r="B19" s="2"/>
      <c r="C19" s="2"/>
      <c r="D19" s="2"/>
      <c r="E19" s="2"/>
      <c r="F19" s="2"/>
      <c r="G19" s="6"/>
      <c r="H19" s="2"/>
      <c r="I19" s="9">
        <f>+I9-I14</f>
        <v>19273.350000000006</v>
      </c>
      <c r="J19" s="9"/>
      <c r="K19" s="26"/>
      <c r="L19" s="2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1" t="s">
        <v>56</v>
      </c>
      <c r="B20" s="2"/>
      <c r="C20" s="2"/>
      <c r="D20" s="2"/>
      <c r="E20" s="2"/>
      <c r="F20" s="2"/>
      <c r="G20" s="6"/>
      <c r="H20" s="2"/>
      <c r="I20" s="9"/>
      <c r="J20" s="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/>
      <c r="C21" s="2"/>
      <c r="D21" s="2"/>
      <c r="E21" s="2"/>
      <c r="F21" s="2"/>
      <c r="G21" s="6"/>
      <c r="H21" s="2"/>
      <c r="I21" s="9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 t="s">
        <v>57</v>
      </c>
      <c r="B22" s="2"/>
      <c r="C22" s="2"/>
      <c r="D22" s="2"/>
      <c r="E22" s="2"/>
      <c r="F22" s="2"/>
      <c r="G22" s="6"/>
      <c r="H22" s="2"/>
      <c r="I22" s="24">
        <v>18772.47</v>
      </c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2" t="s">
        <v>58</v>
      </c>
      <c r="C23" s="2"/>
      <c r="D23" s="2"/>
      <c r="E23" s="2"/>
      <c r="F23" s="2"/>
      <c r="G23" s="6"/>
      <c r="H23" s="2"/>
      <c r="I23" s="8">
        <v>18697.86</v>
      </c>
      <c r="J23" s="9"/>
      <c r="K23" s="9" t="s">
        <v>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/>
      <c r="C24" s="2"/>
      <c r="D24" s="2"/>
      <c r="E24" s="2"/>
      <c r="F24" s="2"/>
      <c r="G24" s="6"/>
      <c r="H24" s="2"/>
      <c r="I24" s="9"/>
      <c r="J24" s="9"/>
      <c r="K24" s="2"/>
      <c r="L24" s="13" t="s">
        <v>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 t="s">
        <v>59</v>
      </c>
      <c r="B25" s="2"/>
      <c r="C25" s="2"/>
      <c r="D25" s="2"/>
      <c r="E25" s="2"/>
      <c r="F25" s="2"/>
      <c r="G25" s="6"/>
      <c r="H25" s="2"/>
      <c r="I25" s="8">
        <f>+I19+I22</f>
        <v>38045.820000000007</v>
      </c>
      <c r="J25" s="9"/>
      <c r="K25" s="2"/>
      <c r="L25" s="2"/>
      <c r="M25" s="2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2"/>
      <c r="C26" s="2"/>
      <c r="D26" s="2"/>
      <c r="E26" s="2"/>
      <c r="F26" s="2"/>
      <c r="G26" s="6"/>
      <c r="H26" s="2"/>
      <c r="I26" s="9"/>
      <c r="J26" s="9"/>
      <c r="K26" s="2"/>
      <c r="L26" s="9" t="s">
        <v>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 t="s">
        <v>60</v>
      </c>
      <c r="B27" s="2"/>
      <c r="C27" s="2"/>
      <c r="D27" s="2"/>
      <c r="E27" s="2"/>
      <c r="F27" s="2"/>
      <c r="G27" s="6"/>
      <c r="H27" s="2"/>
      <c r="I27" s="8">
        <f>+I28</f>
        <v>0</v>
      </c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2"/>
      <c r="B28" s="2" t="s">
        <v>61</v>
      </c>
      <c r="C28" s="2"/>
      <c r="D28" s="2"/>
      <c r="E28" s="2"/>
      <c r="F28" s="2"/>
      <c r="G28" s="6">
        <v>6</v>
      </c>
      <c r="H28" s="2"/>
      <c r="I28" s="8">
        <v>0</v>
      </c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"/>
      <c r="B29" s="2"/>
      <c r="C29" s="2"/>
      <c r="D29" s="2"/>
      <c r="E29" s="2"/>
      <c r="F29" s="2"/>
      <c r="G29" s="6"/>
      <c r="H29" s="2"/>
      <c r="I29" s="9"/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2"/>
      <c r="C30" s="2"/>
      <c r="D30" s="2"/>
      <c r="E30" s="2"/>
      <c r="F30" s="2"/>
      <c r="G30" s="6"/>
      <c r="H30" s="2"/>
      <c r="I30" s="9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 t="s">
        <v>62</v>
      </c>
      <c r="B31" s="2"/>
      <c r="C31" s="2"/>
      <c r="D31" s="2"/>
      <c r="E31" s="2"/>
      <c r="F31" s="2"/>
      <c r="G31" s="6"/>
      <c r="H31" s="2"/>
      <c r="I31" s="28">
        <f>+I25-I27</f>
        <v>38045.820000000007</v>
      </c>
      <c r="J31" s="9"/>
      <c r="K31" s="2"/>
      <c r="L31" s="29" t="s">
        <v>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1" t="s">
        <v>63</v>
      </c>
      <c r="C32" s="2"/>
      <c r="D32" s="2"/>
      <c r="E32" s="2"/>
      <c r="F32" s="2"/>
      <c r="G32" s="6"/>
      <c r="H32" s="2"/>
      <c r="I32" s="9"/>
      <c r="J32" s="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 t="s">
        <v>64</v>
      </c>
      <c r="C33" s="2"/>
      <c r="D33" s="2"/>
      <c r="E33" s="2"/>
      <c r="F33" s="2"/>
      <c r="G33" s="6">
        <v>12</v>
      </c>
      <c r="H33" s="2"/>
      <c r="I33" s="9">
        <v>0</v>
      </c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65</v>
      </c>
      <c r="C34" s="2"/>
      <c r="D34" s="2"/>
      <c r="E34" s="2"/>
      <c r="F34" s="2"/>
      <c r="G34" s="6"/>
      <c r="H34" s="2"/>
      <c r="I34" s="8">
        <v>0</v>
      </c>
      <c r="J34" s="9"/>
      <c r="K34" s="2"/>
      <c r="L34" s="9" t="s">
        <v>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2"/>
      <c r="G35" s="6"/>
      <c r="H35" s="2"/>
      <c r="I35" s="9"/>
      <c r="J35" s="9"/>
      <c r="K35" s="2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6"/>
      <c r="H36" s="2"/>
      <c r="I36" s="9"/>
      <c r="J36" s="9"/>
      <c r="K36" s="2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 t="s">
        <v>66</v>
      </c>
      <c r="B37" s="2"/>
      <c r="C37" s="2"/>
      <c r="D37" s="2"/>
      <c r="E37" s="2"/>
      <c r="F37" s="2"/>
      <c r="G37" s="6"/>
      <c r="H37" s="2"/>
      <c r="I37" s="30">
        <f>+I31-I33-I34</f>
        <v>38045.820000000007</v>
      </c>
      <c r="J37" s="9"/>
      <c r="K37" s="2"/>
      <c r="L37" s="1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6"/>
      <c r="H38" s="2"/>
      <c r="I38" s="1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31"/>
      <c r="I39" s="31"/>
      <c r="J39" s="2"/>
      <c r="K39" s="2"/>
      <c r="L39" s="1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31"/>
      <c r="I40" s="31"/>
      <c r="J40" s="2"/>
      <c r="K40" s="2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31"/>
      <c r="I41" s="31"/>
      <c r="J41" s="3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36" t="s">
        <v>38</v>
      </c>
      <c r="B42" s="33"/>
      <c r="C42" s="33"/>
      <c r="D42" s="33"/>
      <c r="E42" s="36" t="s">
        <v>39</v>
      </c>
      <c r="F42" s="33"/>
      <c r="G42" s="33"/>
      <c r="H42" s="33"/>
      <c r="I42" s="33"/>
      <c r="J42" s="3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35" t="s">
        <v>40</v>
      </c>
      <c r="B43" s="33"/>
      <c r="C43" s="33"/>
      <c r="D43" s="33"/>
      <c r="E43" s="35" t="s">
        <v>41</v>
      </c>
      <c r="F43" s="33"/>
      <c r="G43" s="33"/>
      <c r="H43" s="33"/>
      <c r="I43" s="33"/>
      <c r="J43" s="3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9"/>
      <c r="H44" s="9"/>
      <c r="I44" s="31"/>
      <c r="J44" s="3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3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36" t="s">
        <v>42</v>
      </c>
      <c r="B46" s="33"/>
      <c r="C46" s="33"/>
      <c r="D46" s="33"/>
      <c r="E46" s="33"/>
      <c r="F46" s="33"/>
      <c r="G46" s="33"/>
      <c r="H46" s="33"/>
      <c r="I46" s="33"/>
      <c r="J46" s="3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37" t="s">
        <v>43</v>
      </c>
      <c r="B47" s="33"/>
      <c r="C47" s="33"/>
      <c r="D47" s="33"/>
      <c r="E47" s="33"/>
      <c r="F47" s="33"/>
      <c r="G47" s="33"/>
      <c r="H47" s="33"/>
      <c r="I47" s="33"/>
      <c r="J47" s="3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 t="s">
        <v>9</v>
      </c>
      <c r="C48" s="1" t="s">
        <v>9</v>
      </c>
      <c r="D48" s="2"/>
      <c r="E48" s="2"/>
      <c r="F48" s="6"/>
      <c r="G48" s="2"/>
      <c r="H48" s="9"/>
      <c r="I48" s="31"/>
      <c r="J48" s="3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6" t="s">
        <v>9</v>
      </c>
      <c r="E49" s="2"/>
      <c r="F49" s="6"/>
      <c r="G49" s="2"/>
      <c r="H49" s="9"/>
      <c r="I49" s="2"/>
      <c r="J49" s="3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1" t="s">
        <v>67</v>
      </c>
      <c r="D50" s="2" t="s">
        <v>9</v>
      </c>
      <c r="E50" s="6" t="s">
        <v>9</v>
      </c>
      <c r="F50" s="6"/>
      <c r="G50" s="2"/>
      <c r="H50" s="9"/>
      <c r="I50" s="2"/>
      <c r="J50" s="3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1" t="s">
        <v>67</v>
      </c>
      <c r="D51" s="2" t="s">
        <v>9</v>
      </c>
      <c r="E51" s="2" t="s">
        <v>9</v>
      </c>
      <c r="F51" s="6"/>
      <c r="G51" s="2"/>
      <c r="H51" s="9"/>
      <c r="I51" s="2"/>
      <c r="J51" s="31"/>
      <c r="K51" s="2"/>
      <c r="L51" s="2" t="s">
        <v>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6" t="s">
        <v>9</v>
      </c>
      <c r="D52" s="2"/>
      <c r="E52" s="2"/>
      <c r="F52" s="2"/>
      <c r="G52" s="2"/>
      <c r="H52" s="2"/>
      <c r="I52" s="2"/>
      <c r="J52" s="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3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2">
    <mergeCell ref="A7:I7"/>
    <mergeCell ref="E42:I42"/>
    <mergeCell ref="A2:I2"/>
    <mergeCell ref="A3:I3"/>
    <mergeCell ref="A4:I4"/>
    <mergeCell ref="A5:I5"/>
    <mergeCell ref="A6:I6"/>
    <mergeCell ref="A42:D42"/>
    <mergeCell ref="A43:D43"/>
    <mergeCell ref="E43:I43"/>
    <mergeCell ref="A46:I46"/>
    <mergeCell ref="A47:I47"/>
  </mergeCells>
  <printOptions horizontalCentered="1" verticalCentered="1"/>
  <pageMargins left="0.78740157480314965" right="0.78740157480314965" top="0.9055118110236221" bottom="0.9055118110236221" header="0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Edo de Resultados</vt:lpstr>
      <vt:lpstr>Balance!Área_de_impresión</vt:lpstr>
      <vt:lpstr>'Edo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Patricia</cp:lastModifiedBy>
  <dcterms:modified xsi:type="dcterms:W3CDTF">2026-02-17T22:16:56Z</dcterms:modified>
</cp:coreProperties>
</file>