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5\BOLSA DE VALORES\IFBAC\"/>
    </mc:Choice>
  </mc:AlternateContent>
  <xr:revisionPtr revIDLastSave="0" documentId="13_ncr:1_{69482E32-01E6-41A6-B521-5416CFFB2942}" xr6:coauthVersionLast="47" xr6:coauthVersionMax="47" xr10:uidLastSave="{00000000-0000-0000-0000-000000000000}"/>
  <bookViews>
    <workbookView xWindow="-120" yWindow="-120" windowWidth="20730" windowHeight="11040" xr2:uid="{86CA9CF6-DE38-4715-8B33-A9FDCA60BB58}"/>
  </bookViews>
  <sheets>
    <sheet name="01-BG" sheetId="1" r:id="rId1"/>
    <sheet name="01-ER" sheetId="2" r:id="rId2"/>
  </sheet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_GL077803">#REF!</definedName>
    <definedName name="__GL077804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GL077803">#REF!</definedName>
    <definedName name="_GL077804">#REF!</definedName>
    <definedName name="agrupacion1">#REF!</definedName>
    <definedName name="Anexo" hidden="1">{"'para SB'!$A$1420:$F$1479"}</definedName>
    <definedName name="Año_Rep">#REF!</definedName>
    <definedName name="_xlnm.Print_Area" localSheetId="0">'01-BG'!$B$1:$D$66</definedName>
    <definedName name="_xlnm.Print_Area" localSheetId="1">'01-ER'!$B$1:$D$71</definedName>
    <definedName name="AS2DocOpenMode" hidden="1">"AS2DocumentEdit"</definedName>
    <definedName name="borrar">#REF!</definedName>
    <definedName name="borrar1">#REF!</definedName>
    <definedName name="Condiciones">#REF!</definedName>
    <definedName name="Fecha_Corta">#REF!</definedName>
    <definedName name="Fecha_Inv">#REF!</definedName>
    <definedName name="Fecha_larga">#REF!</definedName>
    <definedName name="Fecha_Rep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ssuer_Name">DESREF(#REF!,0,0,CONTARA(#REF!))</definedName>
    <definedName name="IssuerNameME">OFFSET(#REF!,0,0,COUNTA(#REF!)-1)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SUMIF(#REF!,#REF!,#REF!)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" l="1"/>
  <c r="D40" i="2"/>
  <c r="D33" i="2"/>
  <c r="D15" i="2"/>
  <c r="D9" i="2"/>
  <c r="D51" i="1"/>
  <c r="D47" i="1"/>
  <c r="D44" i="1"/>
  <c r="D55" i="1" s="1"/>
  <c r="D37" i="1"/>
  <c r="D16" i="1"/>
  <c r="D12" i="1"/>
  <c r="D56" i="1" l="1"/>
  <c r="D27" i="1"/>
  <c r="D21" i="2"/>
  <c r="D28" i="2" s="1"/>
  <c r="D46" i="2" l="1"/>
  <c r="D50" i="2" s="1"/>
  <c r="D59" i="2" s="1"/>
  <c r="D38" i="2"/>
</calcChain>
</file>

<file path=xl/sharedStrings.xml><?xml version="1.0" encoding="utf-8"?>
<sst xmlns="http://schemas.openxmlformats.org/spreadsheetml/2006/main" count="97" uniqueCount="87">
  <si>
    <t>INVERSIONES FINANCIERAS BANCO DE AMÉRICA CENTRAL, S.A. Y SUBSIDIARIAS</t>
  </si>
  <si>
    <t>(Compañía Controladora de Finalidad Exclusiva)</t>
  </si>
  <si>
    <t>(San Salvador, República de El Salvador)</t>
  </si>
  <si>
    <t>Estados de situacion financiera consolidado</t>
  </si>
  <si>
    <t>ACTIVO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</si>
  <si>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</si>
  <si>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</si>
  <si>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</si>
  <si>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</si>
  <si>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</si>
  <si>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</si>
  <si>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</si>
  <si>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</si>
  <si>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</si>
  <si>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Cuentas por cobrar (neto)</t>
  </si>
  <si>
    <t>Activos físicos e intangibles (neto)</t>
  </si>
  <si>
    <t>Activos extraordinarios (neto)</t>
  </si>
  <si>
    <t>Inversiones en acciones (Neto)</t>
  </si>
  <si>
    <t xml:space="preserve">Otros Activos </t>
  </si>
  <si>
    <t>Total Activos</t>
  </si>
  <si>
    <t>PASIVO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</si>
  <si>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</si>
  <si>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</si>
  <si>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</si>
  <si>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</si>
  <si>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</si>
  <si>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</si>
  <si>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</si>
  <si>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</si>
  <si>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Interes minoritario</t>
  </si>
  <si>
    <t>PATRIMONIO NETO</t>
  </si>
  <si>
    <t>Capital Social</t>
  </si>
  <si>
    <t>Reservas</t>
  </si>
  <si>
    <t>De capital</t>
  </si>
  <si>
    <t>Resultados por aplicar</t>
  </si>
  <si>
    <t>Utilidades (Pérdidas) de ejercicios anteriores</t>
  </si>
  <si>
    <t>Utilidades (Pérdidas) del presente ejercicio</t>
  </si>
  <si>
    <t>Otro resultado integral acumulado</t>
  </si>
  <si>
    <t>Elementos que no se reclasificarán a resultados</t>
  </si>
  <si>
    <t>Elementos que se reclasificarán a resultados</t>
  </si>
  <si>
    <t>Total patrimonio</t>
  </si>
  <si>
    <t>Total Pasivo y Patrimonio</t>
  </si>
  <si>
    <t>Rodolfo Tabash Espinach</t>
  </si>
  <si>
    <t>Nelson Antonio Castro Martinez</t>
  </si>
  <si>
    <t>Director Presidente</t>
  </si>
  <si>
    <t>Contador General</t>
  </si>
  <si>
    <t>INVERSIONES FINANCIERAS BANCO DE AMERICA CENTRAL, S.A. Y SUBSIDIARIAS</t>
  </si>
  <si>
    <t>Estado de Resultados Integral Consolidado</t>
  </si>
  <si>
    <t xml:space="preserve"> </t>
  </si>
  <si>
    <t>Ingresos por intereses</t>
  </si>
  <si>
    <t>Activos financieros a valor razonable con cambios en resultados</t>
  </si>
  <si>
    <t>Activos financieros a costo amortizado</t>
  </si>
  <si>
    <t>Cartera de préstamos</t>
  </si>
  <si>
    <t>Otros ingresos por intereses</t>
  </si>
  <si>
    <t>Gastos por intereses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</si>
  <si>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</si>
  <si>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</si>
  <si>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</si>
  <si>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</si>
  <si>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</si>
  <si>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</si>
  <si>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</si>
  <si>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</si>
  <si>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</si>
  <si>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</si>
  <si>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</si>
  <si>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</si>
  <si>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</si>
  <si>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</si>
  <si>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</si>
  <si>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</si>
  <si>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</si>
  <si>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</si>
  <si>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</si>
  <si>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</si>
  <si>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</si>
  <si>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</si>
  <si>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</si>
  <si>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</si>
  <si>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 xml:space="preserve">Saldos al 31 de Diciembre de 2025 </t>
  </si>
  <si>
    <t>(Expresado en dólares de los Estados Unidos de América US$)</t>
  </si>
  <si>
    <t>Por el período del 1 de enero al 31 de Diciembre de 2025</t>
  </si>
  <si>
    <t>Ganancia por deterioro de activos financieros distintos a los activos de riesgo crediticio, Neta</t>
  </si>
  <si>
    <t>Pérdida por deterioro de activos financieros de riesgo crediticio, Neta</t>
  </si>
  <si>
    <t>Ganancia por reversión de deterioro de valor de activos extraordinarios, Neta</t>
  </si>
  <si>
    <t>Pérdida por deterioro de valor de propiedades y equipo, Neta</t>
  </si>
  <si>
    <t>Pérdida por ventas de activos y Operaciones discontinuadas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</si>
</sst>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-* #,##0.00_-;\-* #,##0.00_-;_-* &quot;-&quot;??_-;_-@_-"/>
    <numFmt numFmtId="166" formatCode="_-* #,##0_-;\-* #,##0_-;_-* &quot;-&quot;_-;_-@_-"/>
    <numFmt numFmtId="167" formatCode="_-* #,##0.0_-;\-* #,##0.0_-;_-* &quot;-&quot;_-;_-@_-"/>
    <numFmt numFmtId="168" formatCode="#,##0.0_);\(#,##0.0\)"/>
    <numFmt numFmtId="169" formatCode="#,##0.0_);[Red]\(#,##0.0\)"/>
  </numFmts>
  <fonts count="15">
    <font>
      <sz val="11"/>
      <color theme="1"/>
      <name val="Bookman Old Style"/>
      <family val="2"/>
    </font>
    <font>
      <sz val="10"/>
      <name val="Geneva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Bookman Old Style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Bookman Old Style"/>
      <family val="1"/>
    </font>
    <font>
      <b/>
      <sz val="1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0" fontId="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2" applyFont="1" applyFill="1"/>
    <xf numFmtId="0" fontId="3" fillId="2" borderId="0" xfId="2" applyFont="1" applyFill="1"/>
    <xf numFmtId="164" fontId="3" fillId="2" borderId="0" xfId="1" applyNumberFormat="1" applyFont="1" applyFill="1"/>
    <xf numFmtId="0" fontId="5" fillId="2" borderId="0" xfId="0" applyFont="1" applyFill="1"/>
    <xf numFmtId="0" fontId="6" fillId="2" borderId="0" xfId="2" applyFont="1" applyFill="1"/>
    <xf numFmtId="0" fontId="2" fillId="0" borderId="0" xfId="2" applyFont="1"/>
    <xf numFmtId="0" fontId="3" fillId="0" borderId="0" xfId="2" applyFont="1"/>
    <xf numFmtId="164" fontId="3" fillId="0" borderId="0" xfId="1" applyNumberFormat="1" applyFont="1" applyFill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/>
    <xf numFmtId="164" fontId="3" fillId="2" borderId="1" xfId="1" applyNumberFormat="1" applyFont="1" applyFill="1" applyBorder="1" applyAlignment="1"/>
    <xf numFmtId="0" fontId="3" fillId="2" borderId="0" xfId="2" applyFont="1" applyFill="1" applyAlignment="1">
      <alignment horizontal="left"/>
    </xf>
    <xf numFmtId="164" fontId="3" fillId="2" borderId="0" xfId="1" applyNumberFormat="1" applyFont="1" applyFill="1" applyBorder="1" applyAlignment="1"/>
    <xf numFmtId="0" fontId="8" fillId="2" borderId="0" xfId="3" applyFont="1" applyFill="1" applyAlignment="1">
      <alignment vertical="center"/>
    </xf>
    <xf numFmtId="0" fontId="7" fillId="2" borderId="0" xfId="3" applyFill="1" applyAlignment="1">
      <alignment horizontal="center" vertical="center"/>
    </xf>
    <xf numFmtId="40" fontId="7" fillId="2" borderId="0" xfId="4" applyNumberFormat="1" applyFont="1" applyFill="1" applyBorder="1" applyAlignment="1">
      <alignment horizontal="right" vertical="center"/>
    </xf>
    <xf numFmtId="0" fontId="7" fillId="2" borderId="0" xfId="3" applyFill="1" applyAlignment="1">
      <alignment horizontal="left" vertical="center"/>
    </xf>
    <xf numFmtId="167" fontId="7" fillId="2" borderId="0" xfId="5" applyNumberFormat="1" applyFont="1" applyFill="1" applyBorder="1" applyAlignment="1">
      <alignment horizontal="left" vertical="center"/>
    </xf>
    <xf numFmtId="168" fontId="7" fillId="2" borderId="0" xfId="4" applyNumberFormat="1" applyFont="1" applyFill="1" applyBorder="1" applyAlignment="1">
      <alignment horizontal="right" vertical="center"/>
    </xf>
    <xf numFmtId="0" fontId="9" fillId="2" borderId="0" xfId="3" applyFont="1" applyFill="1" applyAlignment="1">
      <alignment horizontal="left" vertical="center"/>
    </xf>
    <xf numFmtId="167" fontId="9" fillId="2" borderId="0" xfId="5" applyNumberFormat="1" applyFont="1" applyFill="1" applyBorder="1" applyAlignment="1">
      <alignment horizontal="left" vertical="center"/>
    </xf>
    <xf numFmtId="168" fontId="9" fillId="2" borderId="2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wrapText="1" indent="1"/>
    </xf>
    <xf numFmtId="168" fontId="7" fillId="2" borderId="0" xfId="4" applyNumberFormat="1" applyFont="1" applyFill="1" applyBorder="1" applyAlignment="1">
      <alignment horizontal="right"/>
    </xf>
    <xf numFmtId="0" fontId="7" fillId="2" borderId="0" xfId="3" applyFill="1" applyAlignment="1">
      <alignment horizontal="left" vertical="center" indent="1"/>
    </xf>
    <xf numFmtId="168" fontId="7" fillId="2" borderId="3" xfId="4" applyNumberFormat="1" applyFont="1" applyFill="1" applyBorder="1" applyAlignment="1">
      <alignment horizontal="right" vertical="center"/>
    </xf>
    <xf numFmtId="0" fontId="10" fillId="2" borderId="0" xfId="3" applyFont="1" applyFill="1" applyAlignment="1">
      <alignment horizontal="left" vertical="center" indent="1"/>
    </xf>
    <xf numFmtId="0" fontId="7" fillId="2" borderId="0" xfId="3" applyFill="1" applyAlignment="1">
      <alignment vertical="center"/>
    </xf>
    <xf numFmtId="167" fontId="7" fillId="2" borderId="0" xfId="5" applyNumberFormat="1" applyFont="1" applyFill="1" applyBorder="1" applyAlignment="1">
      <alignment vertical="center"/>
    </xf>
    <xf numFmtId="0" fontId="11" fillId="2" borderId="0" xfId="3" applyFont="1" applyFill="1" applyAlignment="1">
      <alignment horizontal="centerContinuous" vertical="center"/>
    </xf>
    <xf numFmtId="168" fontId="9" fillId="2" borderId="4" xfId="4" applyNumberFormat="1" applyFont="1" applyFill="1" applyBorder="1" applyAlignment="1">
      <alignment horizontal="right" vertical="center"/>
    </xf>
    <xf numFmtId="167" fontId="7" fillId="2" borderId="0" xfId="5" applyNumberFormat="1" applyFont="1" applyFill="1" applyBorder="1" applyAlignment="1">
      <alignment horizontal="right" vertical="center"/>
    </xf>
    <xf numFmtId="0" fontId="8" fillId="2" borderId="0" xfId="3" applyFont="1" applyFill="1" applyAlignment="1">
      <alignment horizontal="left" vertical="center"/>
    </xf>
    <xf numFmtId="0" fontId="9" fillId="2" borderId="0" xfId="3" applyFont="1" applyFill="1" applyAlignment="1">
      <alignment vertical="center"/>
    </xf>
    <xf numFmtId="168" fontId="9" fillId="2" borderId="0" xfId="4" applyNumberFormat="1" applyFont="1" applyFill="1" applyBorder="1" applyAlignment="1">
      <alignment horizontal="right" vertical="center"/>
    </xf>
    <xf numFmtId="167" fontId="9" fillId="2" borderId="0" xfId="5" applyNumberFormat="1" applyFont="1" applyFill="1" applyBorder="1" applyAlignment="1">
      <alignment horizontal="right" vertical="center"/>
    </xf>
    <xf numFmtId="40" fontId="5" fillId="2" borderId="0" xfId="0" applyNumberFormat="1" applyFont="1" applyFill="1"/>
    <xf numFmtId="44" fontId="9" fillId="2" borderId="0" xfId="3" applyNumberFormat="1" applyFont="1" applyFill="1" applyAlignment="1">
      <alignment vertical="center"/>
    </xf>
    <xf numFmtId="168" fontId="9" fillId="2" borderId="5" xfId="4" applyNumberFormat="1" applyFont="1" applyFill="1" applyBorder="1" applyAlignment="1">
      <alignment horizontal="right" vertical="center"/>
    </xf>
    <xf numFmtId="0" fontId="7" fillId="2" borderId="6" xfId="2" applyFont="1" applyFill="1" applyBorder="1" applyAlignment="1">
      <alignment vertical="center"/>
    </xf>
    <xf numFmtId="169" fontId="7" fillId="2" borderId="6" xfId="2" applyNumberFormat="1" applyFont="1" applyFill="1" applyBorder="1" applyAlignment="1">
      <alignment vertical="center"/>
    </xf>
    <xf numFmtId="0" fontId="7" fillId="2" borderId="0" xfId="2" applyFont="1" applyFill="1" applyAlignment="1">
      <alignment vertical="center"/>
    </xf>
    <xf numFmtId="169" fontId="7" fillId="2" borderId="0" xfId="2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69" fontId="12" fillId="0" borderId="0" xfId="3" applyNumberFormat="1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4" fontId="5" fillId="2" borderId="0" xfId="1" applyNumberFormat="1" applyFont="1" applyFill="1"/>
    <xf numFmtId="164" fontId="6" fillId="2" borderId="0" xfId="1" applyNumberFormat="1" applyFont="1" applyFill="1" applyAlignment="1">
      <alignment horizontal="center" vertical="center"/>
    </xf>
    <xf numFmtId="37" fontId="2" fillId="0" borderId="0" xfId="3" applyNumberFormat="1" applyFont="1" applyAlignment="1">
      <alignment horizontal="left" vertical="center"/>
    </xf>
    <xf numFmtId="164" fontId="2" fillId="0" borderId="0" xfId="3" applyNumberFormat="1" applyFont="1" applyAlignment="1">
      <alignment horizontal="left" vertical="center"/>
    </xf>
    <xf numFmtId="0" fontId="13" fillId="2" borderId="0" xfId="2" applyFont="1" applyFill="1"/>
    <xf numFmtId="40" fontId="13" fillId="2" borderId="0" xfId="2" applyNumberFormat="1" applyFont="1" applyFill="1"/>
    <xf numFmtId="37" fontId="6" fillId="0" borderId="0" xfId="3" applyNumberFormat="1" applyFont="1" applyAlignment="1">
      <alignment horizontal="left" vertical="center"/>
    </xf>
    <xf numFmtId="164" fontId="6" fillId="0" borderId="0" xfId="3" applyNumberFormat="1" applyFont="1" applyAlignment="1">
      <alignment horizontal="left" vertical="center"/>
    </xf>
    <xf numFmtId="37" fontId="6" fillId="0" borderId="0" xfId="3" quotePrefix="1" applyNumberFormat="1" applyFont="1" applyAlignment="1">
      <alignment vertical="center"/>
    </xf>
    <xf numFmtId="164" fontId="6" fillId="0" borderId="0" xfId="3" quotePrefix="1" applyNumberFormat="1" applyFont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13" fillId="0" borderId="0" xfId="3" applyFont="1" applyAlignment="1">
      <alignment vertical="center"/>
    </xf>
    <xf numFmtId="164" fontId="13" fillId="0" borderId="0" xfId="3" applyNumberFormat="1" applyFont="1" applyAlignment="1">
      <alignment horizontal="right"/>
    </xf>
    <xf numFmtId="40" fontId="14" fillId="0" borderId="0" xfId="3" applyNumberFormat="1" applyFont="1" applyAlignment="1">
      <alignment horizontal="right" vertical="center"/>
    </xf>
    <xf numFmtId="0" fontId="3" fillId="0" borderId="0" xfId="3" applyFont="1" applyAlignment="1">
      <alignment horizontal="left" vertical="center" indent="1"/>
    </xf>
    <xf numFmtId="164" fontId="3" fillId="0" borderId="3" xfId="6" applyNumberFormat="1" applyFont="1" applyBorder="1" applyAlignment="1">
      <alignment horizontal="right"/>
    </xf>
    <xf numFmtId="164" fontId="3" fillId="0" borderId="0" xfId="6" applyNumberFormat="1" applyFont="1" applyAlignment="1">
      <alignment horizontal="right"/>
    </xf>
    <xf numFmtId="164" fontId="3" fillId="0" borderId="3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/>
    </xf>
    <xf numFmtId="0" fontId="3" fillId="0" borderId="0" xfId="3" applyFont="1" applyAlignment="1">
      <alignment horizontal="left" vertical="center" wrapText="1" indent="1"/>
    </xf>
    <xf numFmtId="0" fontId="3" fillId="0" borderId="0" xfId="3" applyFont="1" applyAlignment="1">
      <alignment horizontal="left" vertical="center" wrapText="1" indent="1"/>
    </xf>
    <xf numFmtId="0" fontId="13" fillId="0" borderId="0" xfId="3" applyFont="1" applyAlignment="1">
      <alignment vertical="center" wrapText="1"/>
    </xf>
    <xf numFmtId="164" fontId="13" fillId="0" borderId="7" xfId="3" applyNumberFormat="1" applyFont="1" applyBorder="1" applyAlignment="1">
      <alignment horizontal="right"/>
    </xf>
    <xf numFmtId="164" fontId="3" fillId="0" borderId="0" xfId="3" applyNumberFormat="1" applyFont="1" applyAlignment="1">
      <alignment horizontal="right" vertical="center"/>
    </xf>
    <xf numFmtId="164" fontId="13" fillId="0" borderId="2" xfId="3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2"/>
    </xf>
    <xf numFmtId="0" fontId="13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wrapText="1" indent="2"/>
    </xf>
    <xf numFmtId="164" fontId="13" fillId="0" borderId="5" xfId="3" applyNumberFormat="1" applyFont="1" applyBorder="1" applyAlignment="1">
      <alignment horizontal="right" vertical="center"/>
    </xf>
    <xf numFmtId="164" fontId="7" fillId="2" borderId="6" xfId="2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12" fillId="0" borderId="0" xfId="3" applyNumberFormat="1" applyFont="1" applyAlignment="1">
      <alignment vertical="center"/>
    </xf>
  </cellXfs>
  <cellStyles count="7">
    <cellStyle name="Comma [0]" xfId="5" xr:uid="{AB7A3E32-C6AF-421B-86BF-E494611C3595}"/>
    <cellStyle name="Millares 2" xfId="4" xr:uid="{79090C5F-4FB5-4334-A95F-CFF950ECD0B4}"/>
    <cellStyle name="Moneda" xfId="1" builtinId="4"/>
    <cellStyle name="Normal" xfId="0" builtinId="0"/>
    <cellStyle name="Normal 2" xfId="3" xr:uid="{6AB7D670-430A-48CB-91D8-5ACBA4473BFE}"/>
    <cellStyle name="Normal_Bal, Utl, Fluj y anex" xfId="2" xr:uid="{F773FD59-3227-4330-B30B-0364AD6C6C86}"/>
    <cellStyle name="Percent" xfId="6" xr:uid="{2D01ACCA-A8AC-493F-8AB5-828A3BB44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2597-2FFE-4F51-BB47-A43D520FEF39}">
  <sheetPr>
    <tabColor rgb="FFC00000"/>
    <pageSetUpPr fitToPage="1"/>
  </sheetPr>
  <dimension ref="B1:E66"/>
  <sheetViews>
    <sheetView showGridLines="0" tabSelected="1" topLeftCell="A42" zoomScaleNormal="100" workbookViewId="0">
      <selection activeCell="B61" sqref="B61"/>
    </sheetView>
  </sheetViews>
  <sheetFormatPr baseColWidth="10" defaultColWidth="8.88671875" defaultRowHeight="14.25"/>
  <cols>
    <col min="1" max="1" width="2.6640625" style="4" customWidth="1"/>
    <col min="2" max="2" width="35.21875" style="4" customWidth="1"/>
    <col min="3" max="3" width="21.77734375" style="4" customWidth="1"/>
    <col min="4" max="4" width="19.109375" style="48" customWidth="1"/>
    <col min="5" max="5" width="9.6640625" style="4" bestFit="1" customWidth="1"/>
    <col min="6" max="16384" width="8.88671875" style="4"/>
  </cols>
  <sheetData>
    <row r="1" spans="2:4" ht="15.75">
      <c r="B1" s="1" t="s">
        <v>0</v>
      </c>
      <c r="C1" s="2"/>
      <c r="D1" s="3"/>
    </row>
    <row r="2" spans="2:4" ht="15.75">
      <c r="B2" s="1" t="s">
        <v>1</v>
      </c>
      <c r="C2" s="2"/>
      <c r="D2" s="3"/>
    </row>
    <row r="3" spans="2:4" ht="15">
      <c r="B3" s="5" t="s">
        <v>2</v>
      </c>
      <c r="C3" s="2"/>
      <c r="D3" s="3"/>
    </row>
    <row r="4" spans="2:4" ht="15.75">
      <c r="B4" s="6" t="s">
        <v>3</v>
      </c>
      <c r="C4" s="7"/>
      <c r="D4" s="8"/>
    </row>
    <row r="5" spans="2:4" ht="15">
      <c r="B5" s="5" t="s">
        <v>79</v>
      </c>
      <c r="C5" s="2"/>
      <c r="D5" s="3"/>
    </row>
    <row r="6" spans="2:4" ht="15">
      <c r="B6" s="5" t="s">
        <v>80</v>
      </c>
      <c r="C6" s="2"/>
      <c r="D6" s="3"/>
    </row>
    <row r="7" spans="2:4" ht="6" customHeight="1" thickBot="1">
      <c r="B7" s="9"/>
      <c r="C7" s="10"/>
      <c r="D7" s="11"/>
    </row>
    <row r="8" spans="2:4" ht="6" customHeight="1">
      <c r="B8" s="12"/>
      <c r="C8" s="2"/>
      <c r="D8" s="13"/>
    </row>
    <row r="9" spans="2:4">
      <c r="B9" s="14" t="s">
        <v>4</v>
      </c>
      <c r="C9" s="15"/>
      <c r="D9" s="16"/>
    </row>
    <row r="10" spans="2:4">
      <c r="B10" s="17" t="s">
        <v>5</v>
      </c>
      <c r="C10" s="18"/>
      <c r="D10" s="19">
        <v>632157739.21000004</v>
      </c>
    </row>
    <row r="11" spans="2:4">
      <c r="B11" s="17"/>
      <c r="C11" s="18"/>
      <c r="D11" s="19"/>
    </row>
    <row r="12" spans="2:4">
      <c r="B12" s="20" t="s">
        <v>6</v>
      </c>
      <c r="C12" s="21"/>
      <c r="D12" s="22">
        <f>SUM(D13:D14)</f>
        <v>409968954.06</v>
      </c>
    </row>
    <row r="13" spans="2:4" ht="25.5">
      <c r="B13" s="23" t="s">
        <v>7</v>
      </c>
      <c r="C13" s="18"/>
      <c r="D13" s="24">
        <v>145872665.09999999</v>
      </c>
    </row>
    <row r="14" spans="2:4">
      <c r="B14" s="23" t="s">
        <v>8</v>
      </c>
      <c r="C14" s="18"/>
      <c r="D14" s="24">
        <v>264096288.96000001</v>
      </c>
    </row>
    <row r="15" spans="2:4" ht="8.25" customHeight="1">
      <c r="B15" s="25"/>
      <c r="C15" s="18"/>
      <c r="D15" s="26"/>
    </row>
    <row r="16" spans="2:4">
      <c r="B16" s="20" t="s">
        <v>9</v>
      </c>
      <c r="C16" s="21"/>
      <c r="D16" s="22">
        <f>SUM(D17:D20)</f>
        <v>2896027735.79</v>
      </c>
    </row>
    <row r="17" spans="2:4">
      <c r="B17" s="27" t="s">
        <v>10</v>
      </c>
      <c r="C17" s="18"/>
      <c r="D17" s="19">
        <v>659731554.58000004</v>
      </c>
    </row>
    <row r="18" spans="2:4">
      <c r="B18" s="27" t="s">
        <v>11</v>
      </c>
      <c r="C18" s="18"/>
      <c r="D18" s="19">
        <v>2248253651.79</v>
      </c>
    </row>
    <row r="19" spans="2:4">
      <c r="B19" s="27" t="s">
        <v>12</v>
      </c>
      <c r="C19" s="18"/>
      <c r="D19" s="19">
        <v>33653480.130000003</v>
      </c>
    </row>
    <row r="20" spans="2:4">
      <c r="B20" s="27" t="s">
        <v>13</v>
      </c>
      <c r="C20" s="18"/>
      <c r="D20" s="19">
        <v>-45610950.710000001</v>
      </c>
    </row>
    <row r="21" spans="2:4" ht="6" customHeight="1">
      <c r="B21" s="25"/>
      <c r="C21" s="18"/>
      <c r="D21" s="26"/>
    </row>
    <row r="22" spans="2:4">
      <c r="B22" s="28" t="s">
        <v>14</v>
      </c>
      <c r="C22" s="29"/>
      <c r="D22" s="19">
        <v>28753719.990000002</v>
      </c>
    </row>
    <row r="23" spans="2:4">
      <c r="B23" s="28" t="s">
        <v>15</v>
      </c>
      <c r="C23" s="17"/>
      <c r="D23" s="19">
        <v>80871762.849999994</v>
      </c>
    </row>
    <row r="24" spans="2:4">
      <c r="B24" s="28" t="s">
        <v>16</v>
      </c>
      <c r="C24" s="17"/>
      <c r="D24" s="19">
        <v>243795.27</v>
      </c>
    </row>
    <row r="25" spans="2:4">
      <c r="B25" s="28" t="s">
        <v>17</v>
      </c>
      <c r="C25" s="30"/>
      <c r="D25" s="19">
        <v>247500</v>
      </c>
    </row>
    <row r="26" spans="2:4">
      <c r="B26" s="28" t="s">
        <v>18</v>
      </c>
      <c r="C26" s="30"/>
      <c r="D26" s="19">
        <v>7658032.5800000001</v>
      </c>
    </row>
    <row r="27" spans="2:4">
      <c r="B27" s="20" t="s">
        <v>19</v>
      </c>
      <c r="C27" s="29"/>
      <c r="D27" s="31">
        <f>+D10+D12+D16+D22+D23+D24+D25+D26</f>
        <v>4055929239.7499995</v>
      </c>
    </row>
    <row r="28" spans="2:4" ht="6" customHeight="1">
      <c r="B28" s="25"/>
      <c r="C28" s="32"/>
      <c r="D28" s="19"/>
    </row>
    <row r="29" spans="2:4">
      <c r="B29" s="33" t="s">
        <v>20</v>
      </c>
      <c r="C29" s="32"/>
      <c r="D29" s="19"/>
    </row>
    <row r="30" spans="2:4">
      <c r="B30" s="28" t="s">
        <v>21</v>
      </c>
      <c r="C30" s="32"/>
      <c r="D30" s="19">
        <v>3194374966.7799997</v>
      </c>
    </row>
    <row r="31" spans="2:4">
      <c r="B31" s="17" t="s">
        <v>22</v>
      </c>
      <c r="C31" s="32"/>
      <c r="D31" s="19">
        <v>228453494.16</v>
      </c>
    </row>
    <row r="32" spans="2:4">
      <c r="B32" s="17" t="s">
        <v>23</v>
      </c>
      <c r="C32" s="32"/>
      <c r="D32" s="19">
        <v>119028522.95999999</v>
      </c>
    </row>
    <row r="33" spans="2:5">
      <c r="B33" s="28" t="s">
        <v>24</v>
      </c>
      <c r="C33" s="32"/>
      <c r="D33" s="19">
        <v>22833783.66</v>
      </c>
    </row>
    <row r="34" spans="2:5">
      <c r="B34" s="28" t="s">
        <v>25</v>
      </c>
      <c r="C34" s="32"/>
      <c r="D34" s="19">
        <v>38179610.590000004</v>
      </c>
    </row>
    <row r="35" spans="2:5">
      <c r="B35" s="28" t="s">
        <v>26</v>
      </c>
      <c r="C35" s="32"/>
      <c r="D35" s="19">
        <v>15912574.050000001</v>
      </c>
    </row>
    <row r="36" spans="2:5">
      <c r="B36" s="28" t="s">
        <v>27</v>
      </c>
      <c r="C36" s="32"/>
      <c r="D36" s="19">
        <v>14671990.029999999</v>
      </c>
    </row>
    <row r="37" spans="2:5">
      <c r="B37" s="34" t="s">
        <v>28</v>
      </c>
      <c r="C37" s="32"/>
      <c r="D37" s="31">
        <f>SUM(D30:D36)</f>
        <v>3633454942.23</v>
      </c>
    </row>
    <row r="38" spans="2:5" ht="6" customHeight="1">
      <c r="B38" s="34"/>
      <c r="C38" s="32"/>
      <c r="D38" s="35"/>
    </row>
    <row r="39" spans="2:5">
      <c r="B39" s="34" t="s">
        <v>29</v>
      </c>
      <c r="C39" s="32"/>
      <c r="D39" s="35">
        <v>334.4200000166893</v>
      </c>
    </row>
    <row r="40" spans="2:5" ht="6" customHeight="1">
      <c r="B40" s="28"/>
      <c r="C40" s="32"/>
      <c r="D40" s="19"/>
    </row>
    <row r="41" spans="2:5">
      <c r="B41" s="14" t="s">
        <v>30</v>
      </c>
      <c r="C41" s="32"/>
      <c r="D41" s="19"/>
    </row>
    <row r="42" spans="2:5">
      <c r="B42" s="28" t="s">
        <v>31</v>
      </c>
      <c r="C42" s="32"/>
      <c r="D42" s="19">
        <v>146949600</v>
      </c>
    </row>
    <row r="43" spans="2:5" ht="9" customHeight="1">
      <c r="B43" s="28"/>
      <c r="C43" s="32"/>
      <c r="D43" s="19"/>
    </row>
    <row r="44" spans="2:5">
      <c r="B44" s="34" t="s">
        <v>32</v>
      </c>
      <c r="C44" s="36"/>
      <c r="D44" s="22">
        <f>SUM(D45)</f>
        <v>36737399.999999993</v>
      </c>
    </row>
    <row r="45" spans="2:5">
      <c r="B45" s="27" t="s">
        <v>33</v>
      </c>
      <c r="C45" s="32"/>
      <c r="D45" s="19">
        <v>36737399.999999993</v>
      </c>
    </row>
    <row r="46" spans="2:5" ht="9" customHeight="1">
      <c r="B46" s="27"/>
      <c r="C46" s="32"/>
      <c r="D46" s="26"/>
    </row>
    <row r="47" spans="2:5">
      <c r="B47" s="34" t="s">
        <v>34</v>
      </c>
      <c r="C47" s="36"/>
      <c r="D47" s="22">
        <f>SUM(D48:D49)</f>
        <v>240437960.16000003</v>
      </c>
    </row>
    <row r="48" spans="2:5">
      <c r="B48" s="27" t="s">
        <v>35</v>
      </c>
      <c r="C48" s="32"/>
      <c r="D48" s="19">
        <v>196253950.70000002</v>
      </c>
      <c r="E48" s="37"/>
    </row>
    <row r="49" spans="2:4">
      <c r="B49" s="27" t="s">
        <v>36</v>
      </c>
      <c r="C49" s="32"/>
      <c r="D49" s="19">
        <v>44184009.460000001</v>
      </c>
    </row>
    <row r="50" spans="2:4" ht="9" customHeight="1">
      <c r="B50" s="27"/>
      <c r="C50" s="32"/>
      <c r="D50" s="26"/>
    </row>
    <row r="51" spans="2:4">
      <c r="B51" s="34" t="s">
        <v>37</v>
      </c>
      <c r="C51" s="34"/>
      <c r="D51" s="22">
        <f>SUM(D52:D53)</f>
        <v>-1650997.05</v>
      </c>
    </row>
    <row r="52" spans="2:4">
      <c r="B52" s="27" t="s">
        <v>38</v>
      </c>
      <c r="C52" s="34"/>
      <c r="D52" s="19">
        <v>-1744020.67</v>
      </c>
    </row>
    <row r="53" spans="2:4">
      <c r="B53" s="27" t="s">
        <v>39</v>
      </c>
      <c r="C53" s="28"/>
      <c r="D53" s="19">
        <v>93023.619999999981</v>
      </c>
    </row>
    <row r="54" spans="2:4" ht="9" customHeight="1">
      <c r="B54" s="28"/>
      <c r="C54" s="28"/>
      <c r="D54" s="26"/>
    </row>
    <row r="55" spans="2:4">
      <c r="B55" s="34" t="s">
        <v>40</v>
      </c>
      <c r="C55" s="28"/>
      <c r="D55" s="22">
        <f>+D42+D44+D47+D51</f>
        <v>422473963.11000001</v>
      </c>
    </row>
    <row r="56" spans="2:4" ht="16.5" customHeight="1" thickBot="1">
      <c r="B56" s="38" t="s">
        <v>41</v>
      </c>
      <c r="C56" s="28"/>
      <c r="D56" s="39">
        <f>+D37+D55+D39</f>
        <v>4055929239.7600002</v>
      </c>
    </row>
    <row r="57" spans="2:4" ht="15.75" thickTop="1" thickBot="1">
      <c r="B57" s="40"/>
      <c r="C57" s="40"/>
      <c r="D57" s="41"/>
    </row>
    <row r="58" spans="2:4" ht="15" thickTop="1">
      <c r="D58" s="4"/>
    </row>
    <row r="59" spans="2:4">
      <c r="B59" s="42"/>
      <c r="C59" s="42"/>
      <c r="D59" s="43"/>
    </row>
    <row r="60" spans="2:4" ht="15">
      <c r="C60" s="44"/>
      <c r="D60" s="45"/>
    </row>
    <row r="61" spans="2:4" ht="15">
      <c r="B61" s="46" t="s">
        <v>42</v>
      </c>
      <c r="C61" s="47" t="s">
        <v>43</v>
      </c>
      <c r="D61" s="47"/>
    </row>
    <row r="62" spans="2:4" ht="15">
      <c r="B62" s="46" t="s">
        <v>44</v>
      </c>
      <c r="C62" s="47" t="s">
        <v>45</v>
      </c>
      <c r="D62" s="47"/>
    </row>
    <row r="63" spans="2:4" ht="15">
      <c r="B63" s="44"/>
      <c r="C63" s="44"/>
      <c r="D63" s="45"/>
    </row>
    <row r="64" spans="2:4" ht="15">
      <c r="B64" s="44"/>
      <c r="C64" s="44"/>
      <c r="D64" s="45"/>
    </row>
    <row r="65" spans="2:4" ht="15">
      <c r="B65" s="47"/>
      <c r="C65" s="47"/>
      <c r="D65" s="47"/>
    </row>
    <row r="66" spans="2:4" ht="15">
      <c r="B66" s="47"/>
      <c r="C66" s="47"/>
      <c r="D66" s="47"/>
    </row>
  </sheetData>
  <mergeCells count="4">
    <mergeCell ref="C61:D61"/>
    <mergeCell ref="C62:D62"/>
    <mergeCell ref="B65:D65"/>
    <mergeCell ref="B66:D66"/>
  </mergeCells>
  <printOptions horizontalCentered="1"/>
  <pageMargins left="0.70866141732283472" right="0.53" top="0.44" bottom="0.36" header="0.31496062992125984" footer="0.31496062992125984"/>
  <pageSetup paperSize="9" scale="95" orientation="portrait" r:id="rId1"/>
  <rowBreaks count="1" manualBreakCount="1">
    <brk id="66" min="1" max="3" man="1"/>
  </rowBreaks>
  <colBreaks count="1" manualBreakCount="1">
    <brk id="4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1D14-4069-45B4-ADFC-311E761171EA}">
  <sheetPr>
    <tabColor rgb="FFC00000"/>
    <pageSetUpPr fitToPage="1"/>
  </sheetPr>
  <dimension ref="A1:J71"/>
  <sheetViews>
    <sheetView showGridLines="0" tabSelected="1" topLeftCell="A43" zoomScaleNormal="100" workbookViewId="0">
      <selection activeCell="B61" sqref="B61"/>
    </sheetView>
  </sheetViews>
  <sheetFormatPr baseColWidth="10" defaultColWidth="8.88671875" defaultRowHeight="14.25"/>
  <cols>
    <col min="1" max="1" width="2.33203125" style="4" customWidth="1"/>
    <col min="2" max="2" width="35.21875" style="4" customWidth="1"/>
    <col min="3" max="3" width="21.77734375" style="4" customWidth="1"/>
    <col min="4" max="4" width="19.109375" style="81" customWidth="1"/>
    <col min="5" max="5" width="8.88671875" style="4"/>
    <col min="6" max="6" width="14.33203125" style="37" customWidth="1"/>
    <col min="7" max="16384" width="8.88671875" style="4"/>
  </cols>
  <sheetData>
    <row r="1" spans="1:10" ht="15.75">
      <c r="B1" s="1" t="s">
        <v>46</v>
      </c>
      <c r="C1" s="5"/>
      <c r="D1" s="49"/>
      <c r="E1" s="2"/>
    </row>
    <row r="2" spans="1:10" ht="15.75">
      <c r="B2" s="1" t="s">
        <v>1</v>
      </c>
      <c r="C2" s="5"/>
      <c r="D2" s="49"/>
      <c r="E2" s="2"/>
    </row>
    <row r="3" spans="1:10" ht="15">
      <c r="B3" s="5" t="s">
        <v>2</v>
      </c>
      <c r="C3" s="5"/>
      <c r="D3" s="49"/>
      <c r="E3" s="2"/>
    </row>
    <row r="4" spans="1:10" ht="15.75">
      <c r="B4" s="50" t="s">
        <v>47</v>
      </c>
      <c r="C4" s="50"/>
      <c r="D4" s="51"/>
      <c r="E4" s="52"/>
      <c r="F4" s="53"/>
      <c r="G4" s="52"/>
      <c r="H4" s="52"/>
      <c r="I4" s="52"/>
      <c r="J4" s="52"/>
    </row>
    <row r="5" spans="1:10" ht="15">
      <c r="B5" s="54" t="s">
        <v>81</v>
      </c>
      <c r="C5" s="54"/>
      <c r="D5" s="55"/>
      <c r="E5" s="2"/>
    </row>
    <row r="6" spans="1:10" ht="15">
      <c r="B6" s="56" t="s">
        <v>80</v>
      </c>
      <c r="C6" s="56"/>
      <c r="D6" s="57"/>
      <c r="E6" s="2"/>
    </row>
    <row r="7" spans="1:10" ht="3.75" customHeight="1" thickBot="1">
      <c r="B7" s="10"/>
      <c r="C7" s="10"/>
      <c r="D7" s="58"/>
      <c r="E7" s="2"/>
    </row>
    <row r="8" spans="1:10">
      <c r="A8" s="2"/>
      <c r="B8" s="2"/>
      <c r="C8" s="2" t="s">
        <v>48</v>
      </c>
      <c r="D8" s="59"/>
      <c r="E8" s="2"/>
    </row>
    <row r="9" spans="1:10" s="60" customFormat="1" ht="15">
      <c r="B9" s="61" t="s">
        <v>49</v>
      </c>
      <c r="D9" s="62">
        <f>SUM(D10:D13)</f>
        <v>317515732.5</v>
      </c>
      <c r="F9" s="63"/>
    </row>
    <row r="10" spans="1:10" s="60" customFormat="1">
      <c r="B10" s="64" t="s">
        <v>50</v>
      </c>
      <c r="C10" s="64"/>
      <c r="D10" s="65">
        <v>7209827.4400000004</v>
      </c>
      <c r="F10" s="63"/>
    </row>
    <row r="11" spans="1:10" s="60" customFormat="1">
      <c r="B11" s="64" t="s">
        <v>51</v>
      </c>
      <c r="D11" s="66">
        <v>27607858.989999998</v>
      </c>
      <c r="F11" s="63"/>
    </row>
    <row r="12" spans="1:10" s="60" customFormat="1">
      <c r="B12" s="64" t="s">
        <v>52</v>
      </c>
      <c r="D12" s="66">
        <v>282536872.88</v>
      </c>
      <c r="F12" s="63"/>
    </row>
    <row r="13" spans="1:10" s="60" customFormat="1">
      <c r="B13" s="64" t="s">
        <v>53</v>
      </c>
      <c r="D13" s="66">
        <v>161173.19</v>
      </c>
      <c r="F13" s="63"/>
    </row>
    <row r="14" spans="1:10" s="60" customFormat="1" ht="9" customHeight="1">
      <c r="B14" s="64"/>
      <c r="D14" s="65"/>
      <c r="F14" s="63"/>
    </row>
    <row r="15" spans="1:10" s="60" customFormat="1" ht="15">
      <c r="B15" s="61" t="s">
        <v>54</v>
      </c>
      <c r="D15" s="62">
        <f>SUM(D16:D19)</f>
        <v>-111375785.03</v>
      </c>
      <c r="F15" s="63"/>
    </row>
    <row r="16" spans="1:10" s="60" customFormat="1">
      <c r="B16" s="64" t="s">
        <v>21</v>
      </c>
      <c r="D16" s="67">
        <v>-81632495.549999997</v>
      </c>
      <c r="F16" s="63"/>
    </row>
    <row r="17" spans="2:6" s="60" customFormat="1">
      <c r="B17" s="64" t="s">
        <v>23</v>
      </c>
      <c r="D17" s="68">
        <v>-9153156.75</v>
      </c>
      <c r="F17" s="63"/>
    </row>
    <row r="18" spans="2:6" s="60" customFormat="1">
      <c r="B18" s="64" t="s">
        <v>22</v>
      </c>
      <c r="D18" s="68">
        <v>-19786809.370000001</v>
      </c>
      <c r="F18" s="63"/>
    </row>
    <row r="19" spans="2:6" s="60" customFormat="1">
      <c r="B19" s="64" t="s">
        <v>55</v>
      </c>
      <c r="D19" s="68">
        <v>-803323.36</v>
      </c>
      <c r="F19" s="63"/>
    </row>
    <row r="20" spans="2:6" s="60" customFormat="1" ht="9" customHeight="1">
      <c r="B20" s="64"/>
      <c r="D20" s="67"/>
      <c r="F20" s="63"/>
    </row>
    <row r="21" spans="2:6" s="60" customFormat="1" ht="15">
      <c r="B21" s="61" t="s">
        <v>56</v>
      </c>
      <c r="D21" s="62">
        <f>+D9+D15</f>
        <v>206139947.47</v>
      </c>
      <c r="F21" s="63"/>
    </row>
    <row r="22" spans="2:6" s="60" customFormat="1" ht="6.75" customHeight="1">
      <c r="D22" s="68"/>
      <c r="F22" s="63"/>
    </row>
    <row r="23" spans="2:6" s="60" customFormat="1" ht="28.5" customHeight="1">
      <c r="B23" s="69" t="s">
        <v>82</v>
      </c>
      <c r="C23" s="69"/>
      <c r="D23" s="68">
        <v>952.11</v>
      </c>
      <c r="F23" s="63"/>
    </row>
    <row r="24" spans="2:6" s="60" customFormat="1" ht="28.5" customHeight="1">
      <c r="B24" s="69" t="s">
        <v>83</v>
      </c>
      <c r="C24" s="69"/>
      <c r="D24" s="68">
        <v>-60404631.450000003</v>
      </c>
      <c r="F24" s="63"/>
    </row>
    <row r="25" spans="2:6" s="60" customFormat="1" ht="28.5" customHeight="1">
      <c r="B25" s="69" t="s">
        <v>84</v>
      </c>
      <c r="C25" s="69"/>
      <c r="D25" s="68">
        <v>625520.1</v>
      </c>
      <c r="F25" s="63"/>
    </row>
    <row r="26" spans="2:6" s="60" customFormat="1" ht="28.5" customHeight="1">
      <c r="B26" s="69" t="s">
        <v>85</v>
      </c>
      <c r="C26" s="69"/>
      <c r="D26" s="68">
        <v>-19197.97</v>
      </c>
      <c r="F26" s="63"/>
    </row>
    <row r="27" spans="2:6" s="60" customFormat="1" ht="9" customHeight="1">
      <c r="B27" s="70"/>
      <c r="D27" s="67"/>
      <c r="F27" s="63"/>
    </row>
    <row r="28" spans="2:6" s="60" customFormat="1" ht="30">
      <c r="B28" s="71" t="s">
        <v>57</v>
      </c>
      <c r="D28" s="62">
        <f>SUM(D21:D27)</f>
        <v>146342590.25999999</v>
      </c>
      <c r="F28" s="63"/>
    </row>
    <row r="29" spans="2:6" s="60" customFormat="1" ht="6.75" customHeight="1">
      <c r="D29" s="68"/>
      <c r="F29" s="63"/>
    </row>
    <row r="30" spans="2:6" s="60" customFormat="1">
      <c r="B30" s="64" t="s">
        <v>58</v>
      </c>
      <c r="D30" s="68">
        <v>110366650.08</v>
      </c>
      <c r="F30" s="63"/>
    </row>
    <row r="31" spans="2:6" s="60" customFormat="1">
      <c r="B31" s="64" t="s">
        <v>59</v>
      </c>
      <c r="D31" s="68">
        <v>-24691065.120000001</v>
      </c>
      <c r="F31" s="63"/>
    </row>
    <row r="32" spans="2:6" s="60" customFormat="1" ht="6.75" customHeight="1">
      <c r="B32" s="64"/>
      <c r="D32" s="67"/>
      <c r="F32" s="63"/>
    </row>
    <row r="33" spans="2:6" s="60" customFormat="1" ht="15">
      <c r="B33" s="61" t="s">
        <v>60</v>
      </c>
      <c r="D33" s="62">
        <f>SUM(D30:D32)</f>
        <v>85675584.959999993</v>
      </c>
      <c r="F33" s="63"/>
    </row>
    <row r="34" spans="2:6" s="60" customFormat="1" ht="6.75" customHeight="1">
      <c r="D34" s="68"/>
      <c r="F34" s="63"/>
    </row>
    <row r="35" spans="2:6" s="60" customFormat="1" ht="28.5">
      <c r="B35" s="70" t="s">
        <v>86</v>
      </c>
      <c r="D35" s="68">
        <v>-85897.29</v>
      </c>
      <c r="F35" s="63"/>
    </row>
    <row r="36" spans="2:6" s="60" customFormat="1">
      <c r="B36" s="70" t="s">
        <v>61</v>
      </c>
      <c r="D36" s="68">
        <v>29318976.449999996</v>
      </c>
      <c r="F36" s="63"/>
    </row>
    <row r="37" spans="2:6" s="60" customFormat="1" ht="6.75" customHeight="1">
      <c r="D37" s="67"/>
      <c r="F37" s="63"/>
    </row>
    <row r="38" spans="2:6" s="60" customFormat="1" ht="15">
      <c r="B38" s="61" t="s">
        <v>62</v>
      </c>
      <c r="D38" s="62">
        <f>+D28+D33+D35+D36</f>
        <v>261251254.37999997</v>
      </c>
      <c r="F38" s="63"/>
    </row>
    <row r="39" spans="2:6" s="60" customFormat="1" ht="12" customHeight="1">
      <c r="D39" s="67"/>
      <c r="F39" s="63"/>
    </row>
    <row r="40" spans="2:6" s="60" customFormat="1" ht="15">
      <c r="B40" s="61" t="s">
        <v>63</v>
      </c>
      <c r="D40" s="62">
        <f>SUM(D41:D44)</f>
        <v>-207789658.37</v>
      </c>
      <c r="F40" s="63"/>
    </row>
    <row r="41" spans="2:6" s="60" customFormat="1">
      <c r="B41" s="64" t="s">
        <v>64</v>
      </c>
      <c r="D41" s="67">
        <v>-54138394.280000001</v>
      </c>
      <c r="F41" s="63"/>
    </row>
    <row r="42" spans="2:6" s="60" customFormat="1">
      <c r="B42" s="64" t="s">
        <v>65</v>
      </c>
      <c r="D42" s="68">
        <v>-113545100.89000002</v>
      </c>
      <c r="F42" s="63"/>
    </row>
    <row r="43" spans="2:6" s="60" customFormat="1">
      <c r="B43" s="64" t="s">
        <v>66</v>
      </c>
      <c r="D43" s="68">
        <v>-16503597.789999999</v>
      </c>
      <c r="F43" s="63"/>
    </row>
    <row r="44" spans="2:6" s="60" customFormat="1">
      <c r="B44" s="64" t="s">
        <v>67</v>
      </c>
      <c r="D44" s="68">
        <v>-23602565.41</v>
      </c>
      <c r="F44" s="63"/>
    </row>
    <row r="45" spans="2:6" s="60" customFormat="1" ht="8.25" customHeight="1">
      <c r="B45" s="64"/>
      <c r="D45" s="67"/>
      <c r="F45" s="63"/>
    </row>
    <row r="46" spans="2:6" s="60" customFormat="1">
      <c r="B46" s="61" t="s">
        <v>68</v>
      </c>
      <c r="D46" s="62">
        <f>+D38+D40</f>
        <v>53461596.009999961</v>
      </c>
      <c r="F46" s="63"/>
    </row>
    <row r="47" spans="2:6" s="60" customFormat="1" ht="6.75" customHeight="1">
      <c r="D47" s="68"/>
      <c r="F47" s="63"/>
    </row>
    <row r="48" spans="2:6" s="60" customFormat="1">
      <c r="B48" s="64" t="s">
        <v>69</v>
      </c>
      <c r="D48" s="68">
        <v>-9277548.9399999995</v>
      </c>
      <c r="F48" s="63"/>
    </row>
    <row r="49" spans="2:6" s="60" customFormat="1" ht="6.75" customHeight="1">
      <c r="D49" s="67"/>
      <c r="F49" s="63"/>
    </row>
    <row r="50" spans="2:6" s="60" customFormat="1" ht="15.75" thickBot="1">
      <c r="B50" s="61" t="s">
        <v>70</v>
      </c>
      <c r="D50" s="72">
        <f>SUM(D46:D49)</f>
        <v>44184047.069999963</v>
      </c>
      <c r="F50" s="63"/>
    </row>
    <row r="51" spans="2:6" s="60" customFormat="1" ht="7.5" customHeight="1" thickTop="1">
      <c r="D51" s="73"/>
      <c r="F51" s="63"/>
    </row>
    <row r="52" spans="2:6" s="60" customFormat="1" ht="15" customHeight="1">
      <c r="B52" s="61" t="s">
        <v>71</v>
      </c>
      <c r="D52" s="74">
        <f>SUM(D53:D58)</f>
        <v>187501.82</v>
      </c>
      <c r="F52" s="63"/>
    </row>
    <row r="53" spans="2:6" s="60" customFormat="1" ht="15" customHeight="1">
      <c r="B53" s="75" t="s">
        <v>72</v>
      </c>
      <c r="D53" s="73"/>
      <c r="F53" s="63"/>
    </row>
    <row r="54" spans="2:6" s="60" customFormat="1" ht="29.25" customHeight="1">
      <c r="B54" s="76" t="s">
        <v>73</v>
      </c>
      <c r="C54" s="76"/>
      <c r="D54" s="73">
        <v>-91114</v>
      </c>
      <c r="F54" s="63"/>
    </row>
    <row r="55" spans="2:6" s="60" customFormat="1" ht="15" customHeight="1">
      <c r="B55" s="76" t="s">
        <v>74</v>
      </c>
      <c r="C55" s="76"/>
      <c r="D55" s="73">
        <v>27334.240000000002</v>
      </c>
      <c r="F55" s="63"/>
    </row>
    <row r="56" spans="2:6" s="60" customFormat="1" ht="15" customHeight="1">
      <c r="B56" s="77" t="s">
        <v>75</v>
      </c>
      <c r="D56" s="73"/>
      <c r="F56" s="63"/>
    </row>
    <row r="57" spans="2:6" s="60" customFormat="1" ht="29.25" customHeight="1">
      <c r="B57" s="78" t="s">
        <v>76</v>
      </c>
      <c r="C57" s="78"/>
      <c r="D57" s="73">
        <v>358973.69</v>
      </c>
      <c r="F57" s="63"/>
    </row>
    <row r="58" spans="2:6" s="60" customFormat="1" ht="14.25" customHeight="1">
      <c r="B58" s="78" t="s">
        <v>77</v>
      </c>
      <c r="C58" s="78"/>
      <c r="D58" s="73">
        <v>-107692.11</v>
      </c>
      <c r="F58" s="63"/>
    </row>
    <row r="59" spans="2:6" s="60" customFormat="1" ht="15" customHeight="1" thickBot="1">
      <c r="B59" s="77" t="s">
        <v>78</v>
      </c>
      <c r="D59" s="79">
        <f>+D50+D52</f>
        <v>44371548.889999963</v>
      </c>
      <c r="F59" s="63"/>
    </row>
    <row r="60" spans="2:6" s="60" customFormat="1" ht="7.5" customHeight="1" thickTop="1" thickBot="1">
      <c r="B60" s="40"/>
      <c r="C60" s="40"/>
      <c r="D60" s="80"/>
      <c r="F60" s="63"/>
    </row>
    <row r="61" spans="2:6" ht="15" thickTop="1"/>
    <row r="64" spans="2:6" ht="15">
      <c r="C64" s="44"/>
      <c r="D64" s="82"/>
    </row>
    <row r="65" spans="2:4" ht="15">
      <c r="B65" s="46" t="s">
        <v>42</v>
      </c>
      <c r="C65" s="47" t="s">
        <v>43</v>
      </c>
      <c r="D65" s="47"/>
    </row>
    <row r="66" spans="2:4" ht="15">
      <c r="B66" s="46" t="s">
        <v>44</v>
      </c>
      <c r="C66" s="47" t="s">
        <v>45</v>
      </c>
      <c r="D66" s="47"/>
    </row>
    <row r="67" spans="2:4" ht="15">
      <c r="B67" s="44"/>
      <c r="C67" s="44"/>
      <c r="D67" s="82"/>
    </row>
    <row r="68" spans="2:4" ht="15">
      <c r="B68" s="44"/>
      <c r="C68" s="44"/>
      <c r="D68" s="82"/>
    </row>
    <row r="69" spans="2:4" ht="15">
      <c r="B69" s="44"/>
      <c r="C69" s="44"/>
      <c r="D69" s="82"/>
    </row>
    <row r="70" spans="2:4" ht="15">
      <c r="B70" s="47"/>
      <c r="C70" s="47"/>
      <c r="D70" s="47"/>
    </row>
    <row r="71" spans="2:4" ht="15">
      <c r="B71" s="47"/>
      <c r="C71" s="47"/>
      <c r="D71" s="47"/>
    </row>
  </sheetData>
  <mergeCells count="12">
    <mergeCell ref="B71:D71"/>
    <mergeCell ref="B55:C55"/>
    <mergeCell ref="B57:C57"/>
    <mergeCell ref="B58:C58"/>
    <mergeCell ref="C65:D65"/>
    <mergeCell ref="C66:D66"/>
    <mergeCell ref="B70:D70"/>
    <mergeCell ref="B23:C23"/>
    <mergeCell ref="B24:C24"/>
    <mergeCell ref="B25:C25"/>
    <mergeCell ref="B26:C26"/>
    <mergeCell ref="B54:C54"/>
  </mergeCells>
  <printOptions horizontalCentered="1"/>
  <pageMargins left="0.70866141732283472" right="0.70866141732283472" top="0.43307086614173229" bottom="0.35433070866141736" header="0.31496062992125984" footer="0.31496062992125984"/>
  <pageSetup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01-BG</vt:lpstr>
      <vt:lpstr>01-ER</vt:lpstr>
      <vt:lpstr>'01-BG'!Área_de_impresión</vt:lpstr>
      <vt:lpstr>'01-ER'!Área_de_impresión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Heriberto Oviedo Arevalo</dc:creator>
  <cp:lastModifiedBy>Jaime Heriberto Oviedo Arevalo</cp:lastModifiedBy>
  <cp:lastPrinted>2026-02-16T15:11:34Z</cp:lastPrinted>
  <dcterms:created xsi:type="dcterms:W3CDTF">2026-02-16T15:07:22Z</dcterms:created>
  <dcterms:modified xsi:type="dcterms:W3CDTF">2026-02-16T15:12:04Z</dcterms:modified>
</cp:coreProperties>
</file>