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0301081\Documents\VALORES DAVIVIENDA\ENVIO DE INFORMACION MENSUAL\2025\11 2025\"/>
    </mc:Choice>
  </mc:AlternateContent>
  <bookViews>
    <workbookView xWindow="0" yWindow="0" windowWidth="19200" windowHeight="7840"/>
  </bookViews>
  <sheets>
    <sheet name="B G. 11 2025" sheetId="5" r:id="rId1"/>
    <sheet name="E R. 11 2025" sheetId="6" r:id="rId2"/>
  </sheets>
  <definedNames>
    <definedName name="_xlnm.Print_Area" localSheetId="0">'B G. 11 2025'!$A$1:$F$77</definedName>
    <definedName name="_xlnm.Print_Area" localSheetId="1">'E R. 11 2025'!$A$1:$F$55</definedName>
  </definedNames>
  <calcPr calcId="162913"/>
</workbook>
</file>

<file path=xl/calcChain.xml><?xml version="1.0" encoding="utf-8"?>
<calcChain xmlns="http://schemas.openxmlformats.org/spreadsheetml/2006/main">
  <c r="E8" i="5" l="1"/>
  <c r="F45" i="6" l="1"/>
  <c r="F27" i="6"/>
  <c r="E23" i="5" l="1"/>
  <c r="C58" i="5" l="1"/>
  <c r="D11" i="6" l="1"/>
  <c r="C55" i="5"/>
  <c r="E54" i="5" s="1"/>
  <c r="C59" i="5"/>
  <c r="E45" i="5" l="1"/>
  <c r="C57" i="5" l="1"/>
  <c r="E36" i="5" l="1"/>
  <c r="E27" i="5"/>
  <c r="D27" i="6" l="1"/>
  <c r="D45" i="6" l="1"/>
  <c r="E47" i="5" l="1"/>
  <c r="E51" i="5" l="1"/>
  <c r="D19" i="6"/>
  <c r="E17" i="5" l="1"/>
  <c r="E20" i="5" s="1"/>
  <c r="D20" i="6" l="1"/>
  <c r="F11" i="6" l="1"/>
  <c r="E34" i="5" l="1"/>
  <c r="E32" i="5"/>
  <c r="E30" i="5"/>
  <c r="E41" i="5" l="1"/>
  <c r="G41" i="5" s="1"/>
  <c r="E56" i="5"/>
  <c r="E60" i="5" l="1"/>
  <c r="G60" i="5" s="1"/>
  <c r="F19" i="6"/>
  <c r="F20" i="6" s="1"/>
  <c r="F28" i="6" l="1"/>
  <c r="F46" i="6" s="1"/>
  <c r="F39" i="6"/>
  <c r="D28" i="6" l="1"/>
  <c r="D46" i="6" s="1"/>
  <c r="D40" i="6" l="1"/>
  <c r="F40" i="6"/>
</calcChain>
</file>

<file path=xl/sharedStrings.xml><?xml version="1.0" encoding="utf-8"?>
<sst xmlns="http://schemas.openxmlformats.org/spreadsheetml/2006/main" count="101" uniqueCount="93">
  <si>
    <t>VALORES DAVIVIENDA EL SALVADOR, S.A. DE C.V.</t>
  </si>
  <si>
    <t>Activo</t>
  </si>
  <si>
    <t>Activo Corriente</t>
  </si>
  <si>
    <t>Efectivo y sus equivalentes</t>
  </si>
  <si>
    <t>Bancos y otras instituciones financieras</t>
  </si>
  <si>
    <t>Disponible restringido</t>
  </si>
  <si>
    <t>Inversiones financieras</t>
  </si>
  <si>
    <t>Cuentas y documentos por cobrar</t>
  </si>
  <si>
    <t>Rendimientos por cobrar</t>
  </si>
  <si>
    <t>Impuestos</t>
  </si>
  <si>
    <t>Gastos pagados por anticipado</t>
  </si>
  <si>
    <t>Activos no corriente</t>
  </si>
  <si>
    <t>Inversiones Financieras a largo plazo</t>
  </si>
  <si>
    <t>Activos intangibles</t>
  </si>
  <si>
    <t>Pasivo</t>
  </si>
  <si>
    <t>Pasivo corriente</t>
  </si>
  <si>
    <t>Cuentas por pagar</t>
  </si>
  <si>
    <t>Pasivo no corriente</t>
  </si>
  <si>
    <t>Total pasivo</t>
  </si>
  <si>
    <t>Patrimonio</t>
  </si>
  <si>
    <t>Capital</t>
  </si>
  <si>
    <t>Capital social</t>
  </si>
  <si>
    <t>Reservas de capital</t>
  </si>
  <si>
    <t>Revaluaciones</t>
  </si>
  <si>
    <t>Revaluaciones de inversiones</t>
  </si>
  <si>
    <t>Resultados</t>
  </si>
  <si>
    <t>Resultados acumulados de ejercicios anteriores</t>
  </si>
  <si>
    <t>Resultados del presente ejercicio</t>
  </si>
  <si>
    <t>Patrimonio Restringido</t>
  </si>
  <si>
    <t>Opciones sobre pagos basados en acciones</t>
  </si>
  <si>
    <t>Total pasivo mas patrimonio</t>
  </si>
  <si>
    <t>Cuentas contingentes de compromiso y control propias</t>
  </si>
  <si>
    <t xml:space="preserve">Cuentas contingentes de compromiso  </t>
  </si>
  <si>
    <t>Cuentas de control</t>
  </si>
  <si>
    <t>Valores y bienes propios en custodia</t>
  </si>
  <si>
    <t>Cuentas de control diversas</t>
  </si>
  <si>
    <t>Total</t>
  </si>
  <si>
    <t>Contingentes de compromiso y control propias</t>
  </si>
  <si>
    <t>Cuentas contingentes y de compromiso acreedoras</t>
  </si>
  <si>
    <t>Cuentas de control acreedoras</t>
  </si>
  <si>
    <t>Contracuenta valores y bienes propios en custodia</t>
  </si>
  <si>
    <t>Contracuenta de cuentas de control diversas</t>
  </si>
  <si>
    <t>MENSUAL</t>
  </si>
  <si>
    <t>ACUMULADO</t>
  </si>
  <si>
    <t>Ingresos</t>
  </si>
  <si>
    <t xml:space="preserve">Ingresos de Operación </t>
  </si>
  <si>
    <t xml:space="preserve">Ingresos por servicios bursátiles </t>
  </si>
  <si>
    <t>Ingresos diversos</t>
  </si>
  <si>
    <t>TOTAL DE INGRESOS DE OPERACIÓN</t>
  </si>
  <si>
    <t>Gastos</t>
  </si>
  <si>
    <t>Gastos generales de administración y de personal de operaciones bursátiles.</t>
  </si>
  <si>
    <t>Gastos por depreciación, amortización y deterioro por operaciones corrientes</t>
  </si>
  <si>
    <t>Gastos por depreciación de propiedad planta y equipo imputado a cartera</t>
  </si>
  <si>
    <t>Desvalorización de activos de largo plazo poseidos para la venta</t>
  </si>
  <si>
    <t>RESULTADOS DE OPERACIÓN</t>
  </si>
  <si>
    <t>MAS</t>
  </si>
  <si>
    <t>Ingresos Financieros</t>
  </si>
  <si>
    <t>Ingresos por inversiones financieras</t>
  </si>
  <si>
    <t xml:space="preserve">Ingresos por cuentas y documentos por cobrar </t>
  </si>
  <si>
    <t xml:space="preserve">RRecuperación de activos financieros  </t>
  </si>
  <si>
    <t xml:space="preserve">Otros ingresos financieros </t>
  </si>
  <si>
    <t>RESULTADOS ANTES DE INTS. E IMPUESTOS</t>
  </si>
  <si>
    <t xml:space="preserve">Gastos Financieros </t>
  </si>
  <si>
    <t xml:space="preserve">Gastos de operaciones por cambio de moneda extranjera </t>
  </si>
  <si>
    <t xml:space="preserve">Gastos de operación por inversiones propias </t>
  </si>
  <si>
    <t xml:space="preserve">Gastos por obligaciones con instituciones financieras </t>
  </si>
  <si>
    <t xml:space="preserve">Gastos por cuentas y documentos por pagar </t>
  </si>
  <si>
    <t xml:space="preserve">Gastos por bienes recibidos en arrendamiento financiero </t>
  </si>
  <si>
    <t xml:space="preserve">Otros gastos financieros </t>
  </si>
  <si>
    <t xml:space="preserve">Provisiones para incobrabilidad y desvalorizacion de inversiones </t>
  </si>
  <si>
    <t>Pérdidas en venta de activos</t>
  </si>
  <si>
    <t>RESULTADOS DE INTS. Y ANTES DE IMPUESTOS</t>
  </si>
  <si>
    <t xml:space="preserve">Impuesto Sobre la Renta </t>
  </si>
  <si>
    <t xml:space="preserve">Impuesto sobre la renta </t>
  </si>
  <si>
    <t>RESULTADOS DEL PERÍODO</t>
  </si>
  <si>
    <t>Gastos de operación de servicios bursatiles</t>
  </si>
  <si>
    <t>Gastos de Operacion</t>
  </si>
  <si>
    <t xml:space="preserve">      Ashali Julieta Baños</t>
  </si>
  <si>
    <t xml:space="preserve">       Contador General</t>
  </si>
  <si>
    <t>Impuestos por pagar propios</t>
  </si>
  <si>
    <t>(Expresado en Dólares de los Estados Unidos de América)</t>
  </si>
  <si>
    <t>(Casa de Corredores de Bolsa)</t>
  </si>
  <si>
    <t>Total activo</t>
  </si>
  <si>
    <t>Garantías Otorgadas</t>
  </si>
  <si>
    <t>Valores y bienes propios cedidos en garantia</t>
  </si>
  <si>
    <t>Responsabilidad por garantias otorgadas</t>
  </si>
  <si>
    <t>Contracuenta valores y bienes propios cedidos en garantia</t>
  </si>
  <si>
    <t>Gerardo José Simán                                         Maria José Calles</t>
  </si>
  <si>
    <t xml:space="preserve">    Gerardo José Simán                                     María José Calles</t>
  </si>
  <si>
    <t xml:space="preserve">      Presidente                                                 Gerente General</t>
  </si>
  <si>
    <t xml:space="preserve">          Presidente                                                Gerente General</t>
  </si>
  <si>
    <t>Balance General al 30 de Noviembre de 2025</t>
  </si>
  <si>
    <t>Estado de resultados del 01 de Enero al 30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</si>
</sst>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 &quot;$&quot;\ * #,##0.00_ ;_ &quot;$&quot;\ * \-#,##0.00_ ;_ &quot;$&quot;\ * &quot;-&quot;??_ ;_ @_ "/>
    <numFmt numFmtId="168" formatCode="_ * #,##0.00_ ;_ * \-#,##0.00_ ;_ * &quot;-&quot;??_ ;_ @_ "/>
    <numFmt numFmtId="169" formatCode="_ * #,##0.00_)_P_t_s_ ;_ * \(#,##0.00\)_P_t_s_ ;_ * &quot;-&quot;??_)_P_t_s_ ;_ @_ "/>
    <numFmt numFmtId="170" formatCode="General_)"/>
    <numFmt numFmtId="171" formatCode="#,##0.00\ &quot;Pts&quot;;[Red]\-#,##0.00\ &quot;Pts&quot;"/>
    <numFmt numFmtId="172" formatCode="_(&quot;C$&quot;* #,##0_);_(&quot;C$&quot;* \(#,##0\);_(&quot;C$&quot;* &quot;-&quot;_);_(@_)"/>
    <numFmt numFmtId="173" formatCode="_ [$€-2]\ * #,##0.00_ ;_ [$€-2]\ * \-#,##0.00_ ;_ [$€-2]\ * &quot;-&quot;??_ "/>
    <numFmt numFmtId="174" formatCode="_-* #,##0\ _p_t_a_-;\-* #,##0\ _p_t_a_-;_-* &quot;-&quot;\ _p_t_a_-;_-@_-"/>
    <numFmt numFmtId="175" formatCode="_-* #,##0.00\ _p_t_a_-;\-* #,##0.00\ _p_t_a_-;_-* &quot;-&quot;??\ _p_t_a_-;_-@_-"/>
    <numFmt numFmtId="176" formatCode="&quot;B/.&quot;\ #,##0.00;&quot;B/.&quot;\ \-#,##0.00"/>
    <numFmt numFmtId="177" formatCode="_(&quot;$&quot;* #,##0_);_(&quot;$&quot;* \(#,##0\);_(&quot;$&quot;* &quot;-&quot;??_);_(@_)"/>
    <numFmt numFmtId="178" formatCode="#,##0.00_ ;\-#,##0.00\ "/>
  </numFmts>
  <fonts count="5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2"/>
      <name val="Helv"/>
    </font>
    <font>
      <sz val="10"/>
      <name val="Arial Narrow"/>
      <family val="2"/>
    </font>
    <font>
      <b/>
      <sz val="11"/>
      <color indexed="62"/>
      <name val="Calibri"/>
      <family val="2"/>
    </font>
    <font>
      <sz val="1"/>
      <color indexed="8"/>
      <name val="Courier"/>
      <family val="3"/>
    </font>
    <font>
      <sz val="11"/>
      <color indexed="19"/>
      <name val="Calibri"/>
      <family val="2"/>
    </font>
    <font>
      <sz val="10"/>
      <color indexed="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6.5"/>
      <color theme="1"/>
      <name val="Times New Roman"/>
      <family val="1"/>
    </font>
    <font>
      <u val="singleAccounting"/>
      <sz val="9"/>
      <name val="Arial"/>
      <family val="2"/>
    </font>
    <font>
      <b/>
      <u val="doubleAccounting"/>
      <sz val="9"/>
      <name val="Arial"/>
      <family val="2"/>
    </font>
    <font>
      <sz val="10"/>
      <color rgb="FFFF000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25">
    <xf numFmtId="0" fontId="0" fillId="0" borderId="0"/>
    <xf numFmtId="0" fontId="4" fillId="0" borderId="0" applyNumberFormat="0" applyFill="0" applyBorder="0" applyAlignment="0" applyProtection="0"/>
    <xf numFmtId="170" fontId="22" fillId="0" borderId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22" fillId="0" borderId="0"/>
    <xf numFmtId="0" fontId="4" fillId="0" borderId="0" applyNumberFormat="0" applyFill="0" applyBorder="0" applyAlignment="0" applyProtection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0" fontId="4" fillId="0" borderId="0" applyNumberFormat="0" applyFill="0" applyBorder="0" applyAlignment="0" applyProtection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22" fillId="0" borderId="0"/>
    <xf numFmtId="170" fontId="22" fillId="0" borderId="0"/>
    <xf numFmtId="170" fontId="22" fillId="0" borderId="0"/>
    <xf numFmtId="170" fontId="22" fillId="0" borderId="0"/>
    <xf numFmtId="0" fontId="4" fillId="0" borderId="0" applyNumberFormat="0" applyFill="0" applyBorder="0" applyAlignment="0" applyProtection="0"/>
    <xf numFmtId="170" fontId="22" fillId="0" borderId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4" fillId="0" borderId="0"/>
    <xf numFmtId="171" fontId="23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0" fontId="7" fillId="3" borderId="0" applyNumberFormat="0" applyBorder="0" applyAlignment="0" applyProtection="0"/>
    <xf numFmtId="0" fontId="31" fillId="2" borderId="0" applyNumberFormat="0" applyBorder="0" applyAlignment="0" applyProtection="0"/>
    <xf numFmtId="0" fontId="7" fillId="5" borderId="0" applyNumberFormat="0" applyBorder="0" applyAlignment="0" applyProtection="0"/>
    <xf numFmtId="0" fontId="31" fillId="4" borderId="0" applyNumberFormat="0" applyBorder="0" applyAlignment="0" applyProtection="0"/>
    <xf numFmtId="0" fontId="7" fillId="7" borderId="0" applyNumberFormat="0" applyBorder="0" applyAlignment="0" applyProtection="0"/>
    <xf numFmtId="0" fontId="31" fillId="6" borderId="0" applyNumberFormat="0" applyBorder="0" applyAlignment="0" applyProtection="0"/>
    <xf numFmtId="0" fontId="7" fillId="9" borderId="0" applyNumberFormat="0" applyBorder="0" applyAlignment="0" applyProtection="0"/>
    <xf numFmtId="0" fontId="31" fillId="8" borderId="0" applyNumberFormat="0" applyBorder="0" applyAlignment="0" applyProtection="0"/>
    <xf numFmtId="0" fontId="31" fillId="40" borderId="0" applyNumberFormat="0" applyBorder="0" applyAlignment="0" applyProtection="0"/>
    <xf numFmtId="0" fontId="7" fillId="10" borderId="0" applyNumberFormat="0" applyBorder="0" applyAlignment="0" applyProtection="0"/>
    <xf numFmtId="0" fontId="31" fillId="44" borderId="0" applyNumberFormat="0" applyBorder="0" applyAlignment="0" applyProtection="0"/>
    <xf numFmtId="0" fontId="7" fillId="7" borderId="0" applyNumberFormat="0" applyBorder="0" applyAlignment="0" applyProtection="0"/>
    <xf numFmtId="0" fontId="31" fillId="31" borderId="0" applyNumberFormat="0" applyBorder="0" applyAlignment="0" applyProtection="0"/>
    <xf numFmtId="0" fontId="7" fillId="10" borderId="0" applyNumberFormat="0" applyBorder="0" applyAlignment="0" applyProtection="0"/>
    <xf numFmtId="0" fontId="31" fillId="34" borderId="0" applyNumberFormat="0" applyBorder="0" applyAlignment="0" applyProtection="0"/>
    <xf numFmtId="0" fontId="7" fillId="5" borderId="0" applyNumberFormat="0" applyBorder="0" applyAlignment="0" applyProtection="0"/>
    <xf numFmtId="0" fontId="7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38" borderId="0" applyNumberFormat="0" applyBorder="0" applyAlignment="0" applyProtection="0"/>
    <xf numFmtId="0" fontId="7" fillId="4" borderId="0" applyNumberFormat="0" applyBorder="0" applyAlignment="0" applyProtection="0"/>
    <xf numFmtId="0" fontId="31" fillId="41" borderId="0" applyNumberFormat="0" applyBorder="0" applyAlignment="0" applyProtection="0"/>
    <xf numFmtId="0" fontId="7" fillId="10" borderId="0" applyNumberFormat="0" applyBorder="0" applyAlignment="0" applyProtection="0"/>
    <xf numFmtId="0" fontId="31" fillId="45" borderId="0" applyNumberFormat="0" applyBorder="0" applyAlignment="0" applyProtection="0"/>
    <xf numFmtId="0" fontId="7" fillId="7" borderId="0" applyNumberFormat="0" applyBorder="0" applyAlignment="0" applyProtection="0"/>
    <xf numFmtId="0" fontId="47" fillId="32" borderId="0" applyNumberFormat="0" applyBorder="0" applyAlignment="0" applyProtection="0"/>
    <xf numFmtId="0" fontId="10" fillId="10" borderId="0" applyNumberFormat="0" applyBorder="0" applyAlignment="0" applyProtection="0"/>
    <xf numFmtId="0" fontId="47" fillId="35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47" fillId="11" borderId="0" applyNumberFormat="0" applyBorder="0" applyAlignment="0" applyProtection="0"/>
    <xf numFmtId="0" fontId="10" fillId="4" borderId="0" applyNumberFormat="0" applyBorder="0" applyAlignment="0" applyProtection="0"/>
    <xf numFmtId="0" fontId="47" fillId="15" borderId="0" applyNumberFormat="0" applyBorder="0" applyAlignment="0" applyProtection="0"/>
    <xf numFmtId="0" fontId="47" fillId="42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47" fillId="17" borderId="0" applyNumberFormat="0" applyBorder="0" applyAlignment="0" applyProtection="0"/>
    <xf numFmtId="0" fontId="36" fillId="23" borderId="0" applyNumberFormat="0" applyBorder="0" applyAlignment="0" applyProtection="0"/>
    <xf numFmtId="0" fontId="11" fillId="10" borderId="0" applyNumberFormat="0" applyBorder="0" applyAlignment="0" applyProtection="0"/>
    <xf numFmtId="0" fontId="41" fillId="27" borderId="16" applyNumberFormat="0" applyAlignment="0" applyProtection="0"/>
    <xf numFmtId="0" fontId="19" fillId="18" borderId="1" applyNumberFormat="0" applyAlignment="0" applyProtection="0"/>
    <xf numFmtId="0" fontId="43" fillId="28" borderId="19" applyNumberFormat="0" applyAlignment="0" applyProtection="0"/>
    <xf numFmtId="0" fontId="12" fillId="19" borderId="2" applyNumberFormat="0" applyAlignment="0" applyProtection="0"/>
    <xf numFmtId="0" fontId="42" fillId="0" borderId="18" applyNumberFormat="0" applyFill="0" applyAlignment="0" applyProtection="0"/>
    <xf numFmtId="0" fontId="16" fillId="0" borderId="3" applyNumberFormat="0" applyFill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7" fillId="30" borderId="0" applyNumberFormat="0" applyBorder="0" applyAlignment="0" applyProtection="0"/>
    <xf numFmtId="0" fontId="10" fillId="20" borderId="0" applyNumberFormat="0" applyBorder="0" applyAlignment="0" applyProtection="0"/>
    <xf numFmtId="0" fontId="47" fillId="33" borderId="0" applyNumberFormat="0" applyBorder="0" applyAlignment="0" applyProtection="0"/>
    <xf numFmtId="0" fontId="10" fillId="14" borderId="0" applyNumberFormat="0" applyBorder="0" applyAlignment="0" applyProtection="0"/>
    <xf numFmtId="0" fontId="47" fillId="36" borderId="0" applyNumberFormat="0" applyBorder="0" applyAlignment="0" applyProtection="0"/>
    <xf numFmtId="0" fontId="10" fillId="13" borderId="0" applyNumberFormat="0" applyBorder="0" applyAlignment="0" applyProtection="0"/>
    <xf numFmtId="0" fontId="47" fillId="37" borderId="0" applyNumberFormat="0" applyBorder="0" applyAlignment="0" applyProtection="0"/>
    <xf numFmtId="0" fontId="10" fillId="22" borderId="0" applyNumberFormat="0" applyBorder="0" applyAlignment="0" applyProtection="0"/>
    <xf numFmtId="0" fontId="47" fillId="39" borderId="0" applyNumberFormat="0" applyBorder="0" applyAlignment="0" applyProtection="0"/>
    <xf numFmtId="0" fontId="10" fillId="16" borderId="0" applyNumberFormat="0" applyBorder="0" applyAlignment="0" applyProtection="0"/>
    <xf numFmtId="0" fontId="47" fillId="43" borderId="0" applyNumberFormat="0" applyBorder="0" applyAlignment="0" applyProtection="0"/>
    <xf numFmtId="0" fontId="10" fillId="21" borderId="0" applyNumberFormat="0" applyBorder="0" applyAlignment="0" applyProtection="0"/>
    <xf numFmtId="0" fontId="39" fillId="26" borderId="16" applyNumberFormat="0" applyAlignment="0" applyProtection="0"/>
    <xf numFmtId="0" fontId="13" fillId="12" borderId="1" applyNumberFormat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3" fontId="4" fillId="0" borderId="0" applyFont="0" applyFill="0" applyBorder="0" applyAlignment="0" applyProtection="0"/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7" fillId="24" borderId="0" applyNumberFormat="0" applyBorder="0" applyAlignment="0" applyProtection="0"/>
    <xf numFmtId="0" fontId="14" fillId="8" borderId="0" applyNumberFormat="0" applyBorder="0" applyAlignment="0" applyProtection="0"/>
    <xf numFmtId="17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5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22" fillId="0" borderId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38" fillId="25" borderId="0" applyNumberFormat="0" applyBorder="0" applyAlignment="0" applyProtection="0"/>
    <xf numFmtId="0" fontId="26" fillId="1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173" fontId="31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17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7" borderId="4" applyNumberFormat="0" applyFont="0" applyAlignment="0" applyProtection="0"/>
    <xf numFmtId="0" fontId="7" fillId="29" borderId="20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0" fillId="27" borderId="17" applyNumberFormat="0" applyAlignment="0" applyProtection="0"/>
    <xf numFmtId="0" fontId="15" fillId="18" borderId="5" applyNumberFormat="0" applyAlignment="0" applyProtection="0"/>
    <xf numFmtId="0" fontId="27" fillId="0" borderId="0">
      <alignment vertical="top"/>
    </xf>
    <xf numFmtId="0" fontId="4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3" applyNumberFormat="0" applyFill="0" applyAlignment="0" applyProtection="0"/>
    <xf numFmtId="0" fontId="28" fillId="0" borderId="6" applyNumberFormat="0" applyFill="0" applyAlignment="0" applyProtection="0"/>
    <xf numFmtId="0" fontId="34" fillId="0" borderId="14" applyNumberFormat="0" applyFill="0" applyAlignment="0" applyProtection="0"/>
    <xf numFmtId="0" fontId="29" fillId="0" borderId="7" applyNumberFormat="0" applyFill="0" applyAlignment="0" applyProtection="0"/>
    <xf numFmtId="0" fontId="35" fillId="0" borderId="15" applyNumberFormat="0" applyFill="0" applyAlignment="0" applyProtection="0"/>
    <xf numFmtId="0" fontId="24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46" fillId="0" borderId="21" applyNumberFormat="0" applyFill="0" applyAlignment="0" applyProtection="0"/>
    <xf numFmtId="0" fontId="18" fillId="0" borderId="9" applyNumberFormat="0" applyFill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</cellStyleXfs>
  <cellXfs count="79">
    <xf numFmtId="0" fontId="0" fillId="0" borderId="0" xfId="0"/>
    <xf numFmtId="0" fontId="1" fillId="46" borderId="0" xfId="278" applyFill="1" applyAlignment="1">
      <alignment horizontal="left"/>
    </xf>
    <xf numFmtId="0" fontId="1" fillId="46" borderId="0" xfId="278" applyFill="1"/>
    <xf numFmtId="0" fontId="3" fillId="46" borderId="0" xfId="278" applyFont="1" applyFill="1" applyAlignment="1">
      <alignment horizontal="left"/>
    </xf>
    <xf numFmtId="0" fontId="3" fillId="46" borderId="0" xfId="278" applyFont="1" applyFill="1"/>
    <xf numFmtId="166" fontId="3" fillId="46" borderId="0" xfId="246" applyFont="1" applyFill="1"/>
    <xf numFmtId="0" fontId="5" fillId="46" borderId="0" xfId="246" applyNumberFormat="1" applyFont="1" applyFill="1" applyAlignment="1">
      <alignment horizontal="center"/>
    </xf>
    <xf numFmtId="0" fontId="5" fillId="46" borderId="0" xfId="278" applyFont="1" applyFill="1" applyAlignment="1">
      <alignment horizontal="left"/>
    </xf>
    <xf numFmtId="0" fontId="5" fillId="46" borderId="0" xfId="278" applyFont="1" applyFill="1"/>
    <xf numFmtId="166" fontId="5" fillId="46" borderId="0" xfId="246" applyFont="1" applyFill="1"/>
    <xf numFmtId="166" fontId="6" fillId="46" borderId="0" xfId="246" applyFont="1" applyFill="1"/>
    <xf numFmtId="166" fontId="3" fillId="46" borderId="10" xfId="246" applyFont="1" applyFill="1" applyBorder="1"/>
    <xf numFmtId="166" fontId="3" fillId="46" borderId="0" xfId="246" applyFont="1" applyFill="1" applyBorder="1"/>
    <xf numFmtId="166" fontId="5" fillId="46" borderId="11" xfId="246" applyFont="1" applyFill="1" applyBorder="1"/>
    <xf numFmtId="166" fontId="4" fillId="46" borderId="10" xfId="246" applyFill="1" applyBorder="1"/>
    <xf numFmtId="166" fontId="4" fillId="46" borderId="0" xfId="246" applyFill="1" applyBorder="1"/>
    <xf numFmtId="166" fontId="4" fillId="46" borderId="0" xfId="246" applyFill="1"/>
    <xf numFmtId="165" fontId="3" fillId="46" borderId="0" xfId="246" applyNumberFormat="1" applyFont="1" applyFill="1"/>
    <xf numFmtId="0" fontId="5" fillId="46" borderId="0" xfId="278" applyFont="1" applyFill="1" applyBorder="1" applyAlignment="1">
      <alignment horizontal="left"/>
    </xf>
    <xf numFmtId="166" fontId="5" fillId="46" borderId="0" xfId="246" applyFont="1" applyFill="1" applyBorder="1"/>
    <xf numFmtId="0" fontId="3" fillId="46" borderId="0" xfId="278" applyFont="1" applyFill="1" applyBorder="1" applyAlignment="1">
      <alignment horizontal="left"/>
    </xf>
    <xf numFmtId="165" fontId="5" fillId="46" borderId="0" xfId="246" applyNumberFormat="1" applyFont="1" applyFill="1"/>
    <xf numFmtId="39" fontId="3" fillId="46" borderId="0" xfId="278" applyNumberFormat="1" applyFont="1" applyFill="1"/>
    <xf numFmtId="0" fontId="6" fillId="46" borderId="0" xfId="289" applyFont="1" applyFill="1" applyAlignment="1">
      <alignment horizontal="justify" vertical="top" wrapText="1"/>
    </xf>
    <xf numFmtId="39" fontId="8" fillId="46" borderId="0" xfId="289" applyNumberFormat="1" applyFont="1" applyFill="1" applyAlignment="1">
      <alignment horizontal="center" vertical="top" wrapText="1"/>
    </xf>
    <xf numFmtId="39" fontId="5" fillId="46" borderId="0" xfId="278" applyNumberFormat="1" applyFont="1" applyFill="1" applyAlignment="1">
      <alignment horizontal="center"/>
    </xf>
    <xf numFmtId="0" fontId="8" fillId="46" borderId="0" xfId="289" applyFont="1" applyFill="1" applyAlignment="1">
      <alignment horizontal="left" vertical="top" wrapText="1"/>
    </xf>
    <xf numFmtId="39" fontId="6" fillId="46" borderId="0" xfId="289" applyNumberFormat="1" applyFont="1" applyFill="1" applyAlignment="1">
      <alignment vertical="top" wrapText="1"/>
    </xf>
    <xf numFmtId="0" fontId="8" fillId="46" borderId="0" xfId="289" applyFont="1" applyFill="1" applyAlignment="1">
      <alignment horizontal="left" vertical="top" wrapText="1" indent="2"/>
    </xf>
    <xf numFmtId="39" fontId="5" fillId="46" borderId="0" xfId="246" applyNumberFormat="1" applyFont="1" applyFill="1"/>
    <xf numFmtId="0" fontId="6" fillId="46" borderId="0" xfId="289" applyFont="1" applyFill="1" applyAlignment="1">
      <alignment horizontal="left" vertical="top" wrapText="1"/>
    </xf>
    <xf numFmtId="0" fontId="6" fillId="46" borderId="0" xfId="289" applyFont="1" applyFill="1" applyAlignment="1">
      <alignment horizontal="left" vertical="top" wrapText="1" indent="4"/>
    </xf>
    <xf numFmtId="39" fontId="3" fillId="46" borderId="0" xfId="246" applyNumberFormat="1" applyFont="1" applyFill="1"/>
    <xf numFmtId="39" fontId="3" fillId="46" borderId="10" xfId="246" applyNumberFormat="1" applyFont="1" applyFill="1" applyBorder="1"/>
    <xf numFmtId="0" fontId="8" fillId="46" borderId="0" xfId="289" applyFont="1" applyFill="1" applyAlignment="1">
      <alignment horizontal="center" vertical="top" wrapText="1"/>
    </xf>
    <xf numFmtId="39" fontId="5" fillId="46" borderId="0" xfId="246" applyNumberFormat="1" applyFont="1" applyFill="1" applyBorder="1"/>
    <xf numFmtId="39" fontId="6" fillId="46" borderId="0" xfId="289" applyNumberFormat="1" applyFont="1" applyFill="1" applyAlignment="1">
      <alignment horizontal="left" vertical="top" wrapText="1"/>
    </xf>
    <xf numFmtId="39" fontId="8" fillId="46" borderId="0" xfId="289" applyNumberFormat="1" applyFont="1" applyFill="1" applyBorder="1" applyAlignment="1">
      <alignment vertical="top" wrapText="1"/>
    </xf>
    <xf numFmtId="39" fontId="6" fillId="46" borderId="0" xfId="289" applyNumberFormat="1" applyFont="1" applyFill="1" applyBorder="1" applyAlignment="1">
      <alignment vertical="top" wrapText="1"/>
    </xf>
    <xf numFmtId="39" fontId="5" fillId="46" borderId="0" xfId="278" applyNumberFormat="1" applyFont="1" applyFill="1"/>
    <xf numFmtId="0" fontId="6" fillId="46" borderId="0" xfId="289" applyFont="1" applyFill="1" applyAlignment="1">
      <alignment horizontal="right" vertical="top" wrapText="1"/>
    </xf>
    <xf numFmtId="39" fontId="3" fillId="46" borderId="0" xfId="278" applyNumberFormat="1" applyFont="1" applyFill="1" applyBorder="1"/>
    <xf numFmtId="39" fontId="3" fillId="46" borderId="0" xfId="246" applyNumberFormat="1" applyFont="1" applyFill="1" applyBorder="1"/>
    <xf numFmtId="0" fontId="8" fillId="46" borderId="0" xfId="289" applyFont="1" applyFill="1" applyAlignment="1">
      <alignment vertical="top" wrapText="1"/>
    </xf>
    <xf numFmtId="39" fontId="5" fillId="46" borderId="12" xfId="246" applyNumberFormat="1" applyFont="1" applyFill="1" applyBorder="1"/>
    <xf numFmtId="0" fontId="9" fillId="46" borderId="0" xfId="289" applyFont="1" applyFill="1"/>
    <xf numFmtId="0" fontId="9" fillId="46" borderId="0" xfId="289" applyFont="1" applyFill="1" applyAlignment="1"/>
    <xf numFmtId="39" fontId="9" fillId="46" borderId="0" xfId="289" applyNumberFormat="1" applyFont="1" applyFill="1"/>
    <xf numFmtId="0" fontId="3" fillId="46" borderId="0" xfId="278" applyFont="1" applyFill="1" applyAlignment="1"/>
    <xf numFmtId="165" fontId="1" fillId="46" borderId="0" xfId="323" applyFont="1" applyFill="1"/>
    <xf numFmtId="177" fontId="1" fillId="46" borderId="0" xfId="323" applyNumberFormat="1" applyFont="1" applyFill="1"/>
    <xf numFmtId="165" fontId="48" fillId="46" borderId="0" xfId="323" applyFont="1" applyFill="1"/>
    <xf numFmtId="166" fontId="1" fillId="46" borderId="0" xfId="278" applyNumberFormat="1" applyFill="1"/>
    <xf numFmtId="0" fontId="5" fillId="46" borderId="0" xfId="278" applyFont="1" applyFill="1" applyAlignment="1"/>
    <xf numFmtId="0" fontId="5" fillId="46" borderId="0" xfId="278" applyFont="1" applyFill="1" applyAlignment="1">
      <alignment horizontal="center"/>
    </xf>
    <xf numFmtId="0" fontId="48" fillId="46" borderId="0" xfId="278" applyFont="1" applyFill="1" applyAlignment="1">
      <alignment horizontal="center"/>
    </xf>
    <xf numFmtId="165" fontId="48" fillId="46" borderId="0" xfId="246" applyNumberFormat="1" applyFont="1" applyFill="1"/>
    <xf numFmtId="166" fontId="50" fillId="46" borderId="0" xfId="246" applyFont="1" applyFill="1"/>
    <xf numFmtId="0" fontId="49" fillId="0" borderId="0" xfId="0" applyFont="1" applyBorder="1" applyAlignment="1">
      <alignment vertical="center"/>
    </xf>
    <xf numFmtId="166" fontId="51" fillId="46" borderId="0" xfId="246" applyFont="1" applyFill="1"/>
    <xf numFmtId="178" fontId="3" fillId="46" borderId="0" xfId="278" applyNumberFormat="1" applyFont="1" applyFill="1"/>
    <xf numFmtId="43" fontId="3" fillId="46" borderId="0" xfId="324" applyFont="1" applyFill="1"/>
    <xf numFmtId="43" fontId="5" fillId="46" borderId="11" xfId="324" applyFont="1" applyFill="1" applyBorder="1"/>
    <xf numFmtId="43" fontId="1" fillId="46" borderId="0" xfId="324" applyFont="1" applyFill="1"/>
    <xf numFmtId="0" fontId="48" fillId="46" borderId="0" xfId="278" applyFont="1" applyFill="1" applyAlignment="1"/>
    <xf numFmtId="165" fontId="48" fillId="46" borderId="0" xfId="246" applyNumberFormat="1" applyFont="1" applyFill="1" applyAlignment="1"/>
    <xf numFmtId="0" fontId="5" fillId="46" borderId="0" xfId="278" applyFont="1" applyFill="1" applyAlignment="1">
      <alignment horizontal="left"/>
    </xf>
    <xf numFmtId="0" fontId="48" fillId="46" borderId="0" xfId="278" applyFont="1" applyFill="1" applyAlignment="1">
      <alignment horizontal="center"/>
    </xf>
    <xf numFmtId="4" fontId="1" fillId="46" borderId="0" xfId="278" applyNumberFormat="1" applyFill="1"/>
    <xf numFmtId="165" fontId="52" fillId="47" borderId="0" xfId="323" applyFont="1" applyFill="1"/>
    <xf numFmtId="165" fontId="52" fillId="46" borderId="0" xfId="323" applyFont="1" applyFill="1"/>
    <xf numFmtId="0" fontId="5" fillId="46" borderId="0" xfId="278" applyFont="1" applyFill="1" applyAlignment="1">
      <alignment horizontal="left"/>
    </xf>
    <xf numFmtId="0" fontId="48" fillId="46" borderId="0" xfId="278" applyFont="1" applyFill="1" applyAlignment="1">
      <alignment horizontal="center"/>
    </xf>
    <xf numFmtId="0" fontId="5" fillId="46" borderId="0" xfId="278" applyFont="1" applyFill="1" applyAlignment="1">
      <alignment horizontal="left"/>
    </xf>
    <xf numFmtId="0" fontId="2" fillId="46" borderId="0" xfId="278" applyFont="1" applyFill="1" applyAlignment="1">
      <alignment horizontal="center"/>
    </xf>
    <xf numFmtId="165" fontId="48" fillId="46" borderId="0" xfId="246" applyNumberFormat="1" applyFont="1" applyFill="1" applyAlignment="1">
      <alignment horizontal="left"/>
    </xf>
    <xf numFmtId="165" fontId="5" fillId="46" borderId="0" xfId="246" applyNumberFormat="1" applyFont="1" applyFill="1" applyAlignment="1">
      <alignment horizontal="center"/>
    </xf>
    <xf numFmtId="0" fontId="5" fillId="46" borderId="0" xfId="278" applyFont="1" applyFill="1" applyAlignment="1">
      <alignment horizontal="center"/>
    </xf>
    <xf numFmtId="0" fontId="6" fillId="46" borderId="0" xfId="289" applyFont="1" applyFill="1" applyAlignment="1">
      <alignment horizontal="justify" vertical="top" wrapText="1"/>
    </xf>
  </cellXfs>
  <cellStyles count="325">
    <cellStyle name="_~4820627" xfId="1"/>
    <cellStyle name="_~6443234" xfId="2"/>
    <cellStyle name="_~7092640" xfId="3"/>
    <cellStyle name="_02- PARPEN" xfId="4"/>
    <cellStyle name="_02- PARPEN_CONSOLIDATING pesos_0309" xfId="5"/>
    <cellStyle name="_2005 esc" xfId="6"/>
    <cellStyle name="_Anexo1A" xfId="7"/>
    <cellStyle name="_ASSUMPTIONS" xfId="8"/>
    <cellStyle name="_ASSUMPTIONS_ANEXO1" xfId="9"/>
    <cellStyle name="_ASSUMPTIONS_CONSOLIDATING pesos_0309" xfId="10"/>
    <cellStyle name="_ASSUMPTIONS_formato_homologacion_31032009" xfId="11"/>
    <cellStyle name="_ASSUMPTIONS_formato_homologacion_31032009_ANEXOS DOLARES CONSOL-jun-10" xfId="12"/>
    <cellStyle name="_Base 03" xfId="13"/>
    <cellStyle name="_CATALOGO POR RESPONSABLE" xfId="14"/>
    <cellStyle name="_Cifras Ppto05" xfId="15"/>
    <cellStyle name="_CONSUM03" xfId="16"/>
    <cellStyle name="_CUADRE" xfId="17"/>
    <cellStyle name="_DETALLE" xfId="18"/>
    <cellStyle name="_Dpto Contabilidad" xfId="19"/>
    <cellStyle name="_Error tips B-MZ Julio 28 2006" xfId="20"/>
    <cellStyle name="_Estad Financieros" xfId="21"/>
    <cellStyle name="_ESTADFINAN06_PLANTILLA" xfId="22"/>
    <cellStyle name="_Estados Financiero Ppto05_nvo" xfId="23"/>
    <cellStyle name="_FINANCIAL PROJECT - LIABILITIES" xfId="24"/>
    <cellStyle name="_FINANCIAL PROJECT - LIABILITIES_ANEXO1" xfId="25"/>
    <cellStyle name="_FINANCIAL PROJECT - LIABILITIES_CONSOLIDATING pesos_0309" xfId="26"/>
    <cellStyle name="_FINANCIAL PROJECT - LIABILITIES_formato_homologacion_31032009" xfId="27"/>
    <cellStyle name="_FINANCIAL PROJECT - LIABILITIES_formato_homologacion_31032009_ANEXOS DOLARES CONSOL-jun-10" xfId="28"/>
    <cellStyle name="_FLUJO DE CAJA 2004 FEB" xfId="29"/>
    <cellStyle name="_formato presupuesto analisis" xfId="30"/>
    <cellStyle name="_GASTOS FUS MAY-07" xfId="31"/>
    <cellStyle name="_GTODICCF" xfId="32"/>
    <cellStyle name="_GTONOV00" xfId="33"/>
    <cellStyle name="_GTOS DIC" xfId="34"/>
    <cellStyle name="_gtos operacion" xfId="35"/>
    <cellStyle name="_Hoja1" xfId="36"/>
    <cellStyle name="_INF GTO COM PRES MZ IV" xfId="37"/>
    <cellStyle name="_INF JTA GTO  MAY" xfId="38"/>
    <cellStyle name="_Info Comite Pres I" xfId="39"/>
    <cellStyle name="_Info Comite Pres II" xfId="40"/>
    <cellStyle name="_Info Comite Pres III" xfId="41"/>
    <cellStyle name="_INFO JUNTA CIERR ABR III" xfId="42"/>
    <cellStyle name="_INFO JUNTA CIERR ABR IV" xfId="43"/>
    <cellStyle name="_INFO JUNTA CIERR ABR VI" xfId="44"/>
    <cellStyle name="_INFO JUNTA CIERR ABR X" xfId="45"/>
    <cellStyle name="_Información Notas Fiduciaria_inversiones" xfId="46"/>
    <cellStyle name="_Información para Consolidado_ Dic 08 ERIKA" xfId="47"/>
    <cellStyle name="_INFORME JUNTA - 2006" xfId="48"/>
    <cellStyle name="_INFORME JUNTA - DIC" xfId="49"/>
    <cellStyle name="_informe junta ENERO" xfId="50"/>
    <cellStyle name="_INFORME JUNTA FEBRERO" xfId="51"/>
    <cellStyle name="_INFORME JUNTA GTO MAY" xfId="52"/>
    <cellStyle name="_INFORME JUNTA II" xfId="53"/>
    <cellStyle name="_INFORME JUNTA MARZO CON IMPUESTO" xfId="54"/>
    <cellStyle name="_INFORME PROVISIONES - 02" xfId="55"/>
    <cellStyle name="_INGABR" xfId="56"/>
    <cellStyle name="_INGRES" xfId="57"/>
    <cellStyle name="_INGRESOFEB" xfId="58"/>
    <cellStyle name="_INGRESOS" xfId="59"/>
    <cellStyle name="_INGRESOS_CIFRASMANUALES" xfId="60"/>
    <cellStyle name="_INGXRESP OPER" xfId="61"/>
    <cellStyle name="_Junta - Nov" xfId="62"/>
    <cellStyle name="_Libro1" xfId="63"/>
    <cellStyle name="_Libro2" xfId="64"/>
    <cellStyle name="_Libro7" xfId="65"/>
    <cellStyle name="_Margen de Contrib" xfId="66"/>
    <cellStyle name="_nota_cartera0307" xfId="67"/>
    <cellStyle name="_PORTAFOLIO ABRIL 2006" xfId="68"/>
    <cellStyle name="_PORTAFOLIO AGOSTO 2006" xfId="69"/>
    <cellStyle name="_PORTAFOLIO DICIEMBRE 2005" xfId="70"/>
    <cellStyle name="_PORTAFOLIO DICIEMBRE 2006" xfId="71"/>
    <cellStyle name="_PORTAFOLIO ENERO 2006" xfId="72"/>
    <cellStyle name="_PORTAFOLIO FEBRERO 2006" xfId="73"/>
    <cellStyle name="_PORTAFOLIO JULIO 2006" xfId="74"/>
    <cellStyle name="_PORTAFOLIO JUNIO 2006" xfId="75"/>
    <cellStyle name="_PORTAFOLIO MARZO 2006" xfId="76"/>
    <cellStyle name="_PORTAFOLIO MAYO 2006" xfId="77"/>
    <cellStyle name="_PORTAFOLIO NOVIEMBRE 2005" xfId="78"/>
    <cellStyle name="_PORTAFOLIO NOVIEMBRE 2006" xfId="79"/>
    <cellStyle name="_PORTAFOLIO OCTUBRE 2005" xfId="80"/>
    <cellStyle name="_PORTAFOLIO OCTUBRE 2006" xfId="81"/>
    <cellStyle name="_PORTAFOLIO SEPTIEMBRE 2005" xfId="82"/>
    <cellStyle name="_PORTAFOLIO SEPTIEMBRE 2006" xfId="83"/>
    <cellStyle name="_Ppto 2007 Otros Honorl ( Nydia  ) 2006-11-17 + gisela" xfId="84"/>
    <cellStyle name="_ppto final ingresos" xfId="85"/>
    <cellStyle name="_PPTO2004" xfId="86"/>
    <cellStyle name="_ppto2005_def" xfId="87"/>
    <cellStyle name="_ppto2006-HH sin of nuevas" xfId="88"/>
    <cellStyle name="_PPTOCONSUMO" xfId="89"/>
    <cellStyle name="_PRESENTACION JUNTA II" xfId="90"/>
    <cellStyle name="_procedimiento notas" xfId="91"/>
    <cellStyle name="_procedimiento notas FRANCY" xfId="92"/>
    <cellStyle name="_procedimiento notas FRANCY_61-72" xfId="93"/>
    <cellStyle name="_procedimiento notas FRANCY_ANEXO1" xfId="94"/>
    <cellStyle name="_procedimiento notas FRANCY_formato_homologacion_31032009" xfId="95"/>
    <cellStyle name="_procedimiento notas FRANCY_formato_homologacion_31032009_ANEXOS DOLARES CONSOL-jun-10" xfId="96"/>
    <cellStyle name="_procedimiento notas FRANCY_Hoja1" xfId="97"/>
    <cellStyle name="_procedimiento notas FRANCY_nota_fusión" xfId="98"/>
    <cellStyle name="_procedimiento notas FRANCY_nota_fusión_10-29" xfId="99"/>
    <cellStyle name="_procedimiento notas FRANCY_nota_fusión_61-82" xfId="100"/>
    <cellStyle name="_procedimiento notas FRANCY_nota_fusión_CONSOLIDATING pesos_0309" xfId="101"/>
    <cellStyle name="_procedimiento notas FRANCY_nota_fusión_DV-notas dic08 (tercera parte)" xfId="102"/>
    <cellStyle name="_procedimiento notas FRANCY_nota_fusión_notas dic07" xfId="103"/>
    <cellStyle name="_procedimiento notas FRANCY_nota_fusión_notas dic08 (segunda parte)" xfId="104"/>
    <cellStyle name="_procedimiento notas FRANCY_nota_fusión_notas dic08 (tercera parte)" xfId="105"/>
    <cellStyle name="_procedimiento notas FRANCY_nota_fusión_notas dic08_consolidadas (primera parte)" xfId="106"/>
    <cellStyle name="_procedimiento notas FRANCY_nota_fusión_notas dic08_consolidadas (segunda parte)" xfId="107"/>
    <cellStyle name="_procedimiento notas FRANCY_nota_fusión_notas dic08_consolidadas (tercera parte)" xfId="108"/>
    <cellStyle name="_procedimiento notas FRANCY_nota_fusión_notas_0608_consolidadas" xfId="109"/>
    <cellStyle name="_procedimiento notas FRANCY_nota_fusión_PORTADA" xfId="110"/>
    <cellStyle name="_procedimiento notas FRANCY_notas dic07" xfId="111"/>
    <cellStyle name="_procedimiento notas FRANCY_notas dic07_valores" xfId="112"/>
    <cellStyle name="_procedimiento notas FRANCY_notas jun08" xfId="113"/>
    <cellStyle name="_procedimiento notas FRANCY_notas_0608_consolidadas" xfId="114"/>
    <cellStyle name="_procedimiento notas FRANCY_notas_0608_consolidadas_CONSOLIDATING pesos_0309" xfId="115"/>
    <cellStyle name="_procedimiento notas FRANCY_PORTADA" xfId="116"/>
    <cellStyle name="_procedimiento notas FRANCY_PORTADA_CONSOLIDATING pesos_0309" xfId="117"/>
    <cellStyle name="_procedimiento notas_61-72" xfId="118"/>
    <cellStyle name="_procedimiento notas_ANEXO1" xfId="119"/>
    <cellStyle name="_procedimiento notas_formato_homologacion_31032009" xfId="120"/>
    <cellStyle name="_procedimiento notas_formato_homologacion_31032009_ANEXOS DOLARES CONSOL-jun-10" xfId="121"/>
    <cellStyle name="_procedimiento notas_Hoja1" xfId="122"/>
    <cellStyle name="_procedimiento notas_nota_fusión" xfId="123"/>
    <cellStyle name="_procedimiento notas_nota_fusión_10-29" xfId="124"/>
    <cellStyle name="_procedimiento notas_nota_fusión_61-82" xfId="125"/>
    <cellStyle name="_procedimiento notas_nota_fusión_CONSOLIDATING pesos_0309" xfId="126"/>
    <cellStyle name="_procedimiento notas_nota_fusión_DV-notas dic08 (tercera parte)" xfId="127"/>
    <cellStyle name="_procedimiento notas_nota_fusión_notas dic07" xfId="128"/>
    <cellStyle name="_procedimiento notas_nota_fusión_notas dic08 (segunda parte)" xfId="129"/>
    <cellStyle name="_procedimiento notas_nota_fusión_notas dic08 (tercera parte)" xfId="130"/>
    <cellStyle name="_procedimiento notas_nota_fusión_notas dic08_consolidadas (primera parte)" xfId="131"/>
    <cellStyle name="_procedimiento notas_nota_fusión_notas dic08_consolidadas (segunda parte)" xfId="132"/>
    <cellStyle name="_procedimiento notas_nota_fusión_notas dic08_consolidadas (tercera parte)" xfId="133"/>
    <cellStyle name="_procedimiento notas_nota_fusión_notas_0608_consolidadas" xfId="134"/>
    <cellStyle name="_procedimiento notas_nota_fusión_PORTADA" xfId="135"/>
    <cellStyle name="_procedimiento notas_notas dic07" xfId="136"/>
    <cellStyle name="_procedimiento notas_notas dic07_valores" xfId="137"/>
    <cellStyle name="_procedimiento notas_notas jun08" xfId="138"/>
    <cellStyle name="_procedimiento notas_notas_0608_consolidadas" xfId="139"/>
    <cellStyle name="_procedimiento notas_notas_0608_consolidadas_CONSOLIDATING pesos_0309" xfId="140"/>
    <cellStyle name="_procedimiento notas_PORTADA" xfId="141"/>
    <cellStyle name="_procedimiento notas_PORTADA_CONSOLIDATING pesos_0309" xfId="142"/>
    <cellStyle name="_Proyectos ago06" xfId="143"/>
    <cellStyle name="_pyg presentacion_junta" xfId="144"/>
    <cellStyle name="_PYGMESRESUMEN" xfId="145"/>
    <cellStyle name="_PYGPROY" xfId="146"/>
    <cellStyle name="_REPORTE JUNTA" xfId="147"/>
    <cellStyle name="_RESPYG" xfId="148"/>
    <cellStyle name="_SOURCES-USES" xfId="149"/>
    <cellStyle name="_SOURCES-USES_ANEXO1" xfId="150"/>
    <cellStyle name="_SOURCES-USES_CONSOLIDATING pesos_0309" xfId="151"/>
    <cellStyle name="_SOURCES-USES_formato_homologacion_31032009" xfId="152"/>
    <cellStyle name="_SOURCES-USES_formato_homologacion_31032009_ANEXOS DOLARES CONSOL-jun-10" xfId="153"/>
    <cellStyle name="=C:\WINNT\SYSTEM32\COMMAND.COM" xfId="154"/>
    <cellStyle name="‡" xfId="155"/>
    <cellStyle name="‡_ESTADOS PUBLI DIC 31 2001 FINAL" xfId="156"/>
    <cellStyle name="‡_PYGT98" xfId="157"/>
    <cellStyle name="‡_PYGT98_ESTADOS PUBLI DIC 31 2001 FINAL" xfId="158"/>
    <cellStyle name="20% - Énfasis1 2" xfId="159"/>
    <cellStyle name="20% - Énfasis1 3" xfId="160"/>
    <cellStyle name="20% - Énfasis2 2" xfId="161"/>
    <cellStyle name="20% - Énfasis2 3" xfId="162"/>
    <cellStyle name="20% - Énfasis3 2" xfId="163"/>
    <cellStyle name="20% - Énfasis3 3" xfId="164"/>
    <cellStyle name="20% - Énfasis4 2" xfId="165"/>
    <cellStyle name="20% - Énfasis4 3" xfId="166"/>
    <cellStyle name="20% - Énfasis5" xfId="167" builtinId="46" customBuiltin="1"/>
    <cellStyle name="20% - Énfasis5 2" xfId="168"/>
    <cellStyle name="20% - Énfasis6" xfId="169" builtinId="50" customBuiltin="1"/>
    <cellStyle name="20% - Énfasis6 2" xfId="170"/>
    <cellStyle name="40% - Énfasis1" xfId="171" builtinId="31" customBuiltin="1"/>
    <cellStyle name="40% - Énfasis1 2" xfId="172"/>
    <cellStyle name="40% - Énfasis2" xfId="173" builtinId="35" customBuiltin="1"/>
    <cellStyle name="40% - Énfasis2 2" xfId="174"/>
    <cellStyle name="40% - Énfasis3 2" xfId="175"/>
    <cellStyle name="40% - Énfasis3 3" xfId="176"/>
    <cellStyle name="40% - Énfasis4" xfId="177" builtinId="43" customBuiltin="1"/>
    <cellStyle name="40% - Énfasis4 2" xfId="178"/>
    <cellStyle name="40% - Énfasis5" xfId="179" builtinId="47" customBuiltin="1"/>
    <cellStyle name="40% - Énfasis5 2" xfId="180"/>
    <cellStyle name="40% - Énfasis6" xfId="181" builtinId="51" customBuiltin="1"/>
    <cellStyle name="40% - Énfasis6 2" xfId="182"/>
    <cellStyle name="60% - Énfasis1" xfId="183" builtinId="32" customBuiltin="1"/>
    <cellStyle name="60% - Énfasis1 2" xfId="184"/>
    <cellStyle name="60% - Énfasis2" xfId="185" builtinId="36" customBuiltin="1"/>
    <cellStyle name="60% - Énfasis2 2" xfId="186"/>
    <cellStyle name="60% - Énfasis3 2" xfId="187"/>
    <cellStyle name="60% - Énfasis3 3" xfId="188"/>
    <cellStyle name="60% - Énfasis4 2" xfId="189"/>
    <cellStyle name="60% - Énfasis4 3" xfId="190"/>
    <cellStyle name="60% - Énfasis5" xfId="191" builtinId="48" customBuiltin="1"/>
    <cellStyle name="60% - Énfasis5 2" xfId="192"/>
    <cellStyle name="60% - Énfasis6 2" xfId="193"/>
    <cellStyle name="60% - Énfasis6 3" xfId="194"/>
    <cellStyle name="Buena 2" xfId="196"/>
    <cellStyle name="Bueno" xfId="195" builtinId="26" customBuiltin="1"/>
    <cellStyle name="Cálculo" xfId="197" builtinId="22" customBuiltin="1"/>
    <cellStyle name="Cálculo 2" xfId="198"/>
    <cellStyle name="Celda de comprobación" xfId="199" builtinId="23" customBuiltin="1"/>
    <cellStyle name="Celda de comprobación 2" xfId="200"/>
    <cellStyle name="Celda vinculada" xfId="201" builtinId="24" customBuiltin="1"/>
    <cellStyle name="Celda vinculada 2" xfId="202"/>
    <cellStyle name="Comma [0]" xfId="203"/>
    <cellStyle name="Comma_Cuentas de Orden" xfId="204"/>
    <cellStyle name="Currency [0]" xfId="205"/>
    <cellStyle name="Encabezado 1" xfId="314" builtinId="16" customBuiltin="1"/>
    <cellStyle name="Encabezado 4" xfId="206" builtinId="19" customBuiltin="1"/>
    <cellStyle name="Encabezado 4 2" xfId="207"/>
    <cellStyle name="Énfasis1" xfId="208" builtinId="29" customBuiltin="1"/>
    <cellStyle name="Énfasis1 2" xfId="209"/>
    <cellStyle name="Énfasis2" xfId="210" builtinId="33" customBuiltin="1"/>
    <cellStyle name="Énfasis2 2" xfId="211"/>
    <cellStyle name="Énfasis3" xfId="212" builtinId="37" customBuiltin="1"/>
    <cellStyle name="Énfasis3 2" xfId="213"/>
    <cellStyle name="Énfasis4" xfId="214" builtinId="41" customBuiltin="1"/>
    <cellStyle name="Énfasis4 2" xfId="215"/>
    <cellStyle name="Énfasis5" xfId="216" builtinId="45" customBuiltin="1"/>
    <cellStyle name="Énfasis5 2" xfId="217"/>
    <cellStyle name="Énfasis6" xfId="218" builtinId="49" customBuiltin="1"/>
    <cellStyle name="Énfasis6 2" xfId="219"/>
    <cellStyle name="Entrada" xfId="220" builtinId="20" customBuiltin="1"/>
    <cellStyle name="Entrada 2" xfId="221"/>
    <cellStyle name="Estilo 1" xfId="222"/>
    <cellStyle name="Estilo 1 2" xfId="223"/>
    <cellStyle name="Euro" xfId="224"/>
    <cellStyle name="F2" xfId="225"/>
    <cellStyle name="F3" xfId="226"/>
    <cellStyle name="F4" xfId="227"/>
    <cellStyle name="F5" xfId="228"/>
    <cellStyle name="F6" xfId="229"/>
    <cellStyle name="F7" xfId="230"/>
    <cellStyle name="F8" xfId="231"/>
    <cellStyle name="Hipervínculo 2" xfId="232"/>
    <cellStyle name="Incorrecto" xfId="233" builtinId="27" customBuiltin="1"/>
    <cellStyle name="Incorrecto 2" xfId="234"/>
    <cellStyle name="Millares" xfId="324" builtinId="3"/>
    <cellStyle name="Millares [0] 2" xfId="235"/>
    <cellStyle name="Millares [0] 2 2" xfId="236"/>
    <cellStyle name="Millares 10" xfId="237"/>
    <cellStyle name="Millares 11" xfId="238"/>
    <cellStyle name="Millares 12" xfId="239"/>
    <cellStyle name="Millares 13" xfId="240"/>
    <cellStyle name="Millares 14" xfId="241"/>
    <cellStyle name="Millares 15" xfId="242"/>
    <cellStyle name="Millares 16" xfId="243"/>
    <cellStyle name="Millares 17" xfId="244"/>
    <cellStyle name="Millares 18" xfId="245"/>
    <cellStyle name="Millares 2" xfId="246"/>
    <cellStyle name="Millares 2 2" xfId="247"/>
    <cellStyle name="Millares 2 2 2" xfId="248"/>
    <cellStyle name="Millares 2 3" xfId="249"/>
    <cellStyle name="Millares 3" xfId="250"/>
    <cellStyle name="Millares 3 2" xfId="251"/>
    <cellStyle name="Millares 3 3" xfId="252"/>
    <cellStyle name="Millares 3 4" xfId="253"/>
    <cellStyle name="Millares 4" xfId="254"/>
    <cellStyle name="Millares 4 2" xfId="255"/>
    <cellStyle name="Millares 4 2 2" xfId="256"/>
    <cellStyle name="Millares 4 3" xfId="257"/>
    <cellStyle name="Millares 4 4" xfId="258"/>
    <cellStyle name="Millares 4 5" xfId="259"/>
    <cellStyle name="Millares 5" xfId="260"/>
    <cellStyle name="Millares 5 2" xfId="261"/>
    <cellStyle name="Millares 6" xfId="262"/>
    <cellStyle name="Millares 7" xfId="263"/>
    <cellStyle name="Millares 8" xfId="264"/>
    <cellStyle name="Millares 9" xfId="265"/>
    <cellStyle name="Moneda" xfId="323" builtinId="4"/>
    <cellStyle name="Moneda 2" xfId="266"/>
    <cellStyle name="Moneda 2 2" xfId="267"/>
    <cellStyle name="Moneda 3" xfId="268"/>
    <cellStyle name="Neutral" xfId="269" builtinId="28" customBuiltin="1"/>
    <cellStyle name="Neutral 2" xfId="270"/>
    <cellStyle name="Normal" xfId="0" builtinId="0"/>
    <cellStyle name="Normal 10" xfId="271"/>
    <cellStyle name="Normal 11" xfId="272"/>
    <cellStyle name="Normal 12" xfId="273"/>
    <cellStyle name="Normal 13" xfId="274"/>
    <cellStyle name="Normal 14" xfId="275"/>
    <cellStyle name="Normal 15" xfId="276"/>
    <cellStyle name="Normal 16" xfId="277"/>
    <cellStyle name="Normal 2" xfId="278"/>
    <cellStyle name="Normal 2 2" xfId="279"/>
    <cellStyle name="Normal 2 3" xfId="280"/>
    <cellStyle name="Normal 3" xfId="281"/>
    <cellStyle name="Normal 3 2" xfId="282"/>
    <cellStyle name="Normal 4" xfId="283"/>
    <cellStyle name="Normal 5" xfId="284"/>
    <cellStyle name="Normal 6" xfId="285"/>
    <cellStyle name="Normal 7" xfId="286"/>
    <cellStyle name="Normal 8" xfId="287"/>
    <cellStyle name="Normal 9" xfId="288"/>
    <cellStyle name="Normal_Est Res" xfId="289"/>
    <cellStyle name="Notas 2" xfId="290"/>
    <cellStyle name="Notas 3" xfId="291"/>
    <cellStyle name="Porcentaje 2" xfId="292"/>
    <cellStyle name="Porcentaje 2 2" xfId="293"/>
    <cellStyle name="Porcentaje 2 3" xfId="294"/>
    <cellStyle name="Porcentaje 3" xfId="295"/>
    <cellStyle name="Porcentaje 4" xfId="296"/>
    <cellStyle name="Porcentual 2" xfId="297"/>
    <cellStyle name="Porcentual 2 2" xfId="298"/>
    <cellStyle name="Porcentual 3" xfId="299"/>
    <cellStyle name="s]_x000d__x000a_load=_x000d__x000a_run=C:\dell\winbatch.exe_x000d__x000a_NullPort=None_x000d__x000a_device=HP LaserJet 5P,HPPCL5MS,\\ADM-LASER\HP_x000d__x000a__x000d__x000a_[Desktop]_x000d__x000a_Wallpap" xfId="300"/>
    <cellStyle name="s]_x000d__x000a_run=_x000d__x000a_load=_x000d__x000a_NullPort=None_x000d__x000a_device=HP LaserJet 4000 Series PCL 6,HPBXLB,\\Adm-laser\hp_x000d__x000a__x000d__x000a_[Desktop]_x000d__x000a_Wallpaper=C:\W" xfId="301"/>
    <cellStyle name="s]_x000d__x000a_run=_x000d__x000a_load=_x000d__x000a_NullPort=None_x000d__x000a_device=IBM 2381 Plus,IBM238X,LPT1:_x000d__x000a__x000d__x000a_[Desktop]_x000d__x000a_Wallpaper=C:\WINDOWS\BANCADAV.BMP_x000d__x000a_Til" xfId="302"/>
    <cellStyle name="Salida" xfId="303" builtinId="21" customBuiltin="1"/>
    <cellStyle name="Salida 2" xfId="304"/>
    <cellStyle name="Style 1" xfId="305"/>
    <cellStyle name="Texto de advertencia" xfId="306" builtinId="11" customBuiltin="1"/>
    <cellStyle name="Texto de advertencia 2" xfId="307"/>
    <cellStyle name="Texto explicativo" xfId="308" builtinId="53" customBuiltin="1"/>
    <cellStyle name="Texto explicativo 2" xfId="309"/>
    <cellStyle name="þ_x001d_ðÄ%Tü”&amp;GüG_x0008_À_x0011_¢_x0012__x0007__x0001__x0001_" xfId="310"/>
    <cellStyle name="þ_x001d_ðÇ%Uý—&amp;HýG_x0008_$_x0013__x0003__x0014__x0007__x0001__x0001_" xfId="311"/>
    <cellStyle name="þ_x001d_ðÇ%Uý—&amp;HýG_x0008_$_x0013__x0003__x0014__x000f__x0001__x0001_" xfId="312"/>
    <cellStyle name="Título" xfId="313" builtinId="15" customBuiltin="1"/>
    <cellStyle name="Título 1 2" xfId="315"/>
    <cellStyle name="Título 2" xfId="316" builtinId="17" customBuiltin="1"/>
    <cellStyle name="Título 2 2" xfId="317"/>
    <cellStyle name="Título 3" xfId="318" builtinId="18" customBuiltin="1"/>
    <cellStyle name="Título 3 2" xfId="319"/>
    <cellStyle name="Título 4" xfId="320"/>
    <cellStyle name="Total" xfId="321" builtinId="25" customBuiltin="1"/>
    <cellStyle name="Total 2" xfId="3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abSelected="1" view="pageBreakPreview" zoomScale="110" zoomScaleNormal="110" zoomScaleSheetLayoutView="110" workbookViewId="0">
      <selection activeCell="E8" sqref="E8"/>
    </sheetView>
  </sheetViews>
  <sheetFormatPr baseColWidth="10" defaultColWidth="11.453125" defaultRowHeight="12.5" x14ac:dyDescent="0.25"/>
  <cols>
    <col min="1" max="1" width="9.453125" style="1" customWidth="1"/>
    <col min="2" max="2" width="44.6328125" style="2" customWidth="1"/>
    <col min="3" max="3" width="12.453125" style="16" bestFit="1" customWidth="1"/>
    <col min="4" max="4" width="16.1796875" style="16" customWidth="1"/>
    <col min="5" max="5" width="15.90625" style="2" bestFit="1" customWidth="1"/>
    <col min="6" max="6" width="12.54296875" style="49" customWidth="1"/>
    <col min="7" max="8" width="12.36328125" style="49" bestFit="1" customWidth="1"/>
    <col min="9" max="9" width="13.36328125" style="49" bestFit="1" customWidth="1"/>
    <col min="10" max="13" width="11.453125" style="49"/>
    <col min="14" max="16384" width="11.453125" style="2"/>
  </cols>
  <sheetData>
    <row r="1" spans="1:6" ht="14" x14ac:dyDescent="0.3">
      <c r="B1" s="74" t="s">
        <v>0</v>
      </c>
      <c r="C1" s="74"/>
      <c r="D1" s="74"/>
    </row>
    <row r="2" spans="1:6" ht="14" x14ac:dyDescent="0.3">
      <c r="B2" s="74" t="s">
        <v>81</v>
      </c>
      <c r="C2" s="74"/>
      <c r="D2" s="74"/>
    </row>
    <row r="3" spans="1:6" ht="14" x14ac:dyDescent="0.3">
      <c r="B3" s="74" t="s">
        <v>91</v>
      </c>
      <c r="C3" s="74"/>
      <c r="D3" s="74"/>
    </row>
    <row r="4" spans="1:6" ht="14" x14ac:dyDescent="0.3">
      <c r="B4" s="74" t="s">
        <v>80</v>
      </c>
      <c r="C4" s="74"/>
      <c r="D4" s="74"/>
    </row>
    <row r="5" spans="1:6" x14ac:dyDescent="0.25">
      <c r="A5" s="3"/>
      <c r="B5" s="4"/>
      <c r="C5" s="5"/>
      <c r="D5" s="5"/>
    </row>
    <row r="6" spans="1:6" x14ac:dyDescent="0.25">
      <c r="A6" s="3"/>
      <c r="B6" s="4"/>
      <c r="C6" s="6"/>
      <c r="D6" s="6"/>
    </row>
    <row r="7" spans="1:6" x14ac:dyDescent="0.25">
      <c r="A7" s="7">
        <v>1</v>
      </c>
      <c r="B7" s="8" t="s">
        <v>1</v>
      </c>
      <c r="C7" s="9"/>
      <c r="D7" s="9"/>
    </row>
    <row r="8" spans="1:6" x14ac:dyDescent="0.25">
      <c r="A8" s="7">
        <v>11</v>
      </c>
      <c r="B8" s="8" t="s">
        <v>2</v>
      </c>
      <c r="C8" s="2"/>
      <c r="D8" s="2"/>
      <c r="E8" s="9">
        <f>+C9+C10+C11+C13+C14+C15+C16+C12</f>
        <v>414392.26</v>
      </c>
    </row>
    <row r="9" spans="1:6" x14ac:dyDescent="0.25">
      <c r="A9" s="3">
        <v>110</v>
      </c>
      <c r="B9" s="4" t="s">
        <v>3</v>
      </c>
      <c r="C9" s="5">
        <v>0</v>
      </c>
      <c r="D9" s="5"/>
    </row>
    <row r="10" spans="1:6" x14ac:dyDescent="0.25">
      <c r="A10" s="3">
        <v>111</v>
      </c>
      <c r="B10" s="4" t="s">
        <v>4</v>
      </c>
      <c r="C10" s="5">
        <v>244612.82</v>
      </c>
      <c r="D10" s="10"/>
      <c r="F10" s="50"/>
    </row>
    <row r="11" spans="1:6" x14ac:dyDescent="0.25">
      <c r="A11" s="3">
        <v>112</v>
      </c>
      <c r="B11" s="4" t="s">
        <v>5</v>
      </c>
      <c r="C11" s="5">
        <v>4700.8999999999996</v>
      </c>
      <c r="D11" s="5"/>
      <c r="F11" s="50"/>
    </row>
    <row r="12" spans="1:6" x14ac:dyDescent="0.25">
      <c r="A12" s="3">
        <v>113</v>
      </c>
      <c r="B12" s="4" t="s">
        <v>6</v>
      </c>
      <c r="C12" s="5">
        <v>139038.57</v>
      </c>
      <c r="D12" s="5"/>
      <c r="F12" s="50"/>
    </row>
    <row r="13" spans="1:6" x14ac:dyDescent="0.25">
      <c r="A13" s="3">
        <v>114</v>
      </c>
      <c r="B13" s="4" t="s">
        <v>7</v>
      </c>
      <c r="C13" s="5">
        <v>9120.8799999999992</v>
      </c>
      <c r="D13" s="5"/>
      <c r="F13" s="50"/>
    </row>
    <row r="14" spans="1:6" x14ac:dyDescent="0.25">
      <c r="A14" s="3">
        <v>116</v>
      </c>
      <c r="B14" s="4" t="s">
        <v>8</v>
      </c>
      <c r="C14" s="5">
        <v>6791.61</v>
      </c>
      <c r="D14" s="10"/>
      <c r="F14" s="50"/>
    </row>
    <row r="15" spans="1:6" x14ac:dyDescent="0.25">
      <c r="A15" s="3">
        <v>117</v>
      </c>
      <c r="B15" s="4" t="s">
        <v>9</v>
      </c>
      <c r="C15" s="5">
        <v>5197.32</v>
      </c>
      <c r="D15" s="10"/>
      <c r="E15" s="52"/>
      <c r="F15" s="50"/>
    </row>
    <row r="16" spans="1:6" x14ac:dyDescent="0.25">
      <c r="A16" s="3">
        <v>118</v>
      </c>
      <c r="B16" s="4" t="s">
        <v>10</v>
      </c>
      <c r="C16" s="5">
        <v>4930.16</v>
      </c>
      <c r="D16" s="5"/>
      <c r="E16" s="52"/>
      <c r="F16" s="50"/>
    </row>
    <row r="17" spans="1:8" x14ac:dyDescent="0.25">
      <c r="A17" s="7">
        <v>12</v>
      </c>
      <c r="B17" s="8" t="s">
        <v>11</v>
      </c>
      <c r="C17" s="68"/>
      <c r="D17" s="2"/>
      <c r="E17" s="9">
        <f>+C18+C19</f>
        <v>159734.62</v>
      </c>
    </row>
    <row r="18" spans="1:8" x14ac:dyDescent="0.25">
      <c r="A18" s="3">
        <v>123</v>
      </c>
      <c r="B18" s="4" t="s">
        <v>12</v>
      </c>
      <c r="C18" s="5">
        <v>126737.9</v>
      </c>
      <c r="D18" s="5"/>
      <c r="F18" s="50"/>
    </row>
    <row r="19" spans="1:8" x14ac:dyDescent="0.25">
      <c r="A19" s="3">
        <v>126</v>
      </c>
      <c r="B19" s="4" t="s">
        <v>13</v>
      </c>
      <c r="C19" s="11">
        <v>32996.720000000001</v>
      </c>
      <c r="D19" s="12"/>
      <c r="F19" s="50"/>
    </row>
    <row r="20" spans="1:8" ht="13.5" thickBot="1" x14ac:dyDescent="0.35">
      <c r="A20" s="53"/>
      <c r="B20" s="66" t="s">
        <v>82</v>
      </c>
      <c r="C20" s="2"/>
      <c r="D20" s="2"/>
      <c r="E20" s="13">
        <f>+E8+E17</f>
        <v>574126.88</v>
      </c>
      <c r="H20" s="51"/>
    </row>
    <row r="21" spans="1:8" ht="6.75" customHeight="1" thickTop="1" x14ac:dyDescent="0.25">
      <c r="A21" s="3"/>
      <c r="B21" s="4"/>
      <c r="C21" s="5"/>
      <c r="D21" s="5"/>
    </row>
    <row r="22" spans="1:8" x14ac:dyDescent="0.25">
      <c r="A22" s="7">
        <v>2</v>
      </c>
      <c r="B22" s="8" t="s">
        <v>14</v>
      </c>
      <c r="C22" s="9"/>
      <c r="D22" s="9"/>
    </row>
    <row r="23" spans="1:8" x14ac:dyDescent="0.25">
      <c r="A23" s="7">
        <v>21</v>
      </c>
      <c r="B23" s="8" t="s">
        <v>15</v>
      </c>
      <c r="C23" s="2"/>
      <c r="D23" s="2"/>
      <c r="E23" s="9">
        <f>+C24+C25</f>
        <v>44564.5</v>
      </c>
    </row>
    <row r="24" spans="1:8" x14ac:dyDescent="0.25">
      <c r="A24" s="3">
        <v>213</v>
      </c>
      <c r="B24" s="4" t="s">
        <v>16</v>
      </c>
      <c r="C24" s="5">
        <v>42189.1</v>
      </c>
      <c r="D24" s="5"/>
    </row>
    <row r="25" spans="1:8" x14ac:dyDescent="0.25">
      <c r="A25" s="3">
        <v>215</v>
      </c>
      <c r="B25" s="4" t="s">
        <v>79</v>
      </c>
      <c r="C25" s="11">
        <v>2375.4</v>
      </c>
      <c r="D25" s="5"/>
    </row>
    <row r="26" spans="1:8" x14ac:dyDescent="0.25">
      <c r="A26" s="7">
        <v>22</v>
      </c>
      <c r="B26" s="8" t="s">
        <v>17</v>
      </c>
      <c r="C26" s="2"/>
      <c r="D26" s="15"/>
      <c r="E26" s="9">
        <v>0</v>
      </c>
    </row>
    <row r="27" spans="1:8" ht="13" thickBot="1" x14ac:dyDescent="0.3">
      <c r="A27" s="3"/>
      <c r="B27" s="7" t="s">
        <v>18</v>
      </c>
      <c r="C27" s="2"/>
      <c r="D27" s="2"/>
      <c r="E27" s="13">
        <f>+E26+E23</f>
        <v>44564.5</v>
      </c>
    </row>
    <row r="28" spans="1:8" ht="7.5" customHeight="1" thickTop="1" x14ac:dyDescent="0.25">
      <c r="A28" s="3"/>
      <c r="B28" s="8"/>
      <c r="C28" s="9"/>
      <c r="D28" s="9"/>
    </row>
    <row r="29" spans="1:8" x14ac:dyDescent="0.25">
      <c r="A29" s="7">
        <v>3</v>
      </c>
      <c r="B29" s="8" t="s">
        <v>19</v>
      </c>
      <c r="C29" s="9"/>
      <c r="D29" s="9"/>
    </row>
    <row r="30" spans="1:8" x14ac:dyDescent="0.25">
      <c r="A30" s="7">
        <v>31</v>
      </c>
      <c r="B30" s="8" t="s">
        <v>20</v>
      </c>
      <c r="E30" s="9">
        <f>+C31</f>
        <v>260000</v>
      </c>
    </row>
    <row r="31" spans="1:8" x14ac:dyDescent="0.25">
      <c r="A31" s="3">
        <v>310</v>
      </c>
      <c r="B31" s="4" t="s">
        <v>21</v>
      </c>
      <c r="C31" s="5">
        <v>260000</v>
      </c>
      <c r="D31" s="5"/>
      <c r="F31" s="50"/>
    </row>
    <row r="32" spans="1:8" x14ac:dyDescent="0.25">
      <c r="A32" s="7">
        <v>32</v>
      </c>
      <c r="B32" s="8" t="s">
        <v>22</v>
      </c>
      <c r="E32" s="9">
        <f>+C33</f>
        <v>52000</v>
      </c>
    </row>
    <row r="33" spans="1:8" x14ac:dyDescent="0.25">
      <c r="A33" s="3">
        <v>320</v>
      </c>
      <c r="B33" s="4" t="s">
        <v>22</v>
      </c>
      <c r="C33" s="5">
        <v>52000</v>
      </c>
      <c r="D33" s="5"/>
      <c r="F33" s="50"/>
    </row>
    <row r="34" spans="1:8" x14ac:dyDescent="0.25">
      <c r="A34" s="7">
        <v>33</v>
      </c>
      <c r="B34" s="8" t="s">
        <v>23</v>
      </c>
      <c r="E34" s="9">
        <f>SUM(C35:C35)</f>
        <v>3129</v>
      </c>
    </row>
    <row r="35" spans="1:8" x14ac:dyDescent="0.25">
      <c r="A35" s="3">
        <v>332</v>
      </c>
      <c r="B35" s="4" t="s">
        <v>24</v>
      </c>
      <c r="C35" s="5">
        <v>3129</v>
      </c>
      <c r="D35" s="5"/>
      <c r="F35" s="50"/>
    </row>
    <row r="36" spans="1:8" x14ac:dyDescent="0.25">
      <c r="A36" s="7">
        <v>34</v>
      </c>
      <c r="B36" s="8" t="s">
        <v>25</v>
      </c>
      <c r="E36" s="9">
        <f>+C37+C38</f>
        <v>214433.38</v>
      </c>
      <c r="F36" s="50"/>
    </row>
    <row r="37" spans="1:8" x14ac:dyDescent="0.25">
      <c r="A37" s="3">
        <v>340</v>
      </c>
      <c r="B37" s="4" t="s">
        <v>26</v>
      </c>
      <c r="C37" s="5">
        <v>218902.35</v>
      </c>
      <c r="D37" s="5"/>
      <c r="F37" s="50"/>
    </row>
    <row r="38" spans="1:8" x14ac:dyDescent="0.25">
      <c r="A38" s="3">
        <v>341</v>
      </c>
      <c r="B38" s="4" t="s">
        <v>27</v>
      </c>
      <c r="C38" s="5">
        <v>-4468.97</v>
      </c>
      <c r="D38" s="5"/>
    </row>
    <row r="39" spans="1:8" x14ac:dyDescent="0.25">
      <c r="A39" s="7">
        <v>35</v>
      </c>
      <c r="B39" s="8" t="s">
        <v>28</v>
      </c>
      <c r="E39" s="5">
        <v>0</v>
      </c>
    </row>
    <row r="40" spans="1:8" x14ac:dyDescent="0.25">
      <c r="A40" s="7">
        <v>36</v>
      </c>
      <c r="B40" s="8" t="s">
        <v>29</v>
      </c>
      <c r="C40" s="14"/>
      <c r="D40" s="15"/>
      <c r="E40" s="5">
        <v>0</v>
      </c>
    </row>
    <row r="41" spans="1:8" ht="13.5" thickBot="1" x14ac:dyDescent="0.35">
      <c r="A41" s="3"/>
      <c r="B41" s="8" t="s">
        <v>30</v>
      </c>
      <c r="C41" s="2"/>
      <c r="D41" s="2"/>
      <c r="E41" s="13">
        <f>SUM(E27:E40)</f>
        <v>574126.88</v>
      </c>
      <c r="G41" s="69">
        <f>+E20-E41</f>
        <v>0</v>
      </c>
      <c r="H41" s="51"/>
    </row>
    <row r="42" spans="1:8" ht="13" thickTop="1" x14ac:dyDescent="0.25">
      <c r="A42" s="3"/>
      <c r="B42" s="4"/>
      <c r="C42" s="2"/>
      <c r="D42" s="2"/>
      <c r="E42" s="5"/>
    </row>
    <row r="43" spans="1:8" x14ac:dyDescent="0.25">
      <c r="A43" s="3"/>
      <c r="B43" s="8" t="s">
        <v>31</v>
      </c>
      <c r="C43" s="17"/>
      <c r="D43" s="17"/>
    </row>
    <row r="44" spans="1:8" x14ac:dyDescent="0.25">
      <c r="A44" s="71">
        <v>6</v>
      </c>
      <c r="B44" s="8" t="s">
        <v>37</v>
      </c>
      <c r="C44" s="17"/>
      <c r="D44" s="17"/>
    </row>
    <row r="45" spans="1:8" ht="13" x14ac:dyDescent="0.3">
      <c r="A45" s="3">
        <v>61</v>
      </c>
      <c r="B45" s="8" t="s">
        <v>32</v>
      </c>
      <c r="C45" s="2"/>
      <c r="D45" s="2"/>
      <c r="E45" s="9">
        <f>+C46</f>
        <v>130000</v>
      </c>
      <c r="H45" s="51"/>
    </row>
    <row r="46" spans="1:8" ht="13" x14ac:dyDescent="0.3">
      <c r="A46" s="3">
        <v>610</v>
      </c>
      <c r="B46" s="4" t="s">
        <v>83</v>
      </c>
      <c r="C46" s="5">
        <v>130000</v>
      </c>
      <c r="D46" s="2"/>
      <c r="E46" s="9"/>
      <c r="H46" s="51"/>
    </row>
    <row r="47" spans="1:8" x14ac:dyDescent="0.25">
      <c r="A47" s="7">
        <v>62</v>
      </c>
      <c r="B47" s="8" t="s">
        <v>33</v>
      </c>
      <c r="C47" s="2"/>
      <c r="D47" s="2"/>
      <c r="E47" s="9">
        <f>SUM(C48:C50)</f>
        <v>418508.1</v>
      </c>
    </row>
    <row r="48" spans="1:8" x14ac:dyDescent="0.25">
      <c r="A48" s="3">
        <v>620</v>
      </c>
      <c r="B48" s="4" t="s">
        <v>34</v>
      </c>
      <c r="C48" s="5">
        <v>162400</v>
      </c>
      <c r="D48" s="5"/>
    </row>
    <row r="49" spans="1:8" x14ac:dyDescent="0.25">
      <c r="A49" s="3">
        <v>621</v>
      </c>
      <c r="B49" s="4" t="s">
        <v>84</v>
      </c>
      <c r="C49" s="5">
        <v>130000</v>
      </c>
      <c r="D49" s="5"/>
    </row>
    <row r="50" spans="1:8" x14ac:dyDescent="0.25">
      <c r="A50" s="3">
        <v>624</v>
      </c>
      <c r="B50" s="4" t="s">
        <v>35</v>
      </c>
      <c r="C50" s="11">
        <v>126108.1</v>
      </c>
      <c r="D50" s="12"/>
    </row>
    <row r="51" spans="1:8" ht="13" thickBot="1" x14ac:dyDescent="0.3">
      <c r="A51" s="3"/>
      <c r="B51" s="8" t="s">
        <v>36</v>
      </c>
      <c r="C51" s="2"/>
      <c r="D51" s="2"/>
      <c r="E51" s="62">
        <f>+E45+E47</f>
        <v>548508.1</v>
      </c>
    </row>
    <row r="52" spans="1:8" ht="13" thickTop="1" x14ac:dyDescent="0.25">
      <c r="A52" s="3"/>
      <c r="B52" s="4"/>
      <c r="C52" s="17"/>
      <c r="D52" s="17"/>
    </row>
    <row r="53" spans="1:8" x14ac:dyDescent="0.25">
      <c r="A53" s="7">
        <v>7</v>
      </c>
      <c r="B53" s="8" t="s">
        <v>37</v>
      </c>
      <c r="C53" s="17"/>
      <c r="D53" s="17"/>
    </row>
    <row r="54" spans="1:8" ht="13" x14ac:dyDescent="0.3">
      <c r="A54" s="7">
        <v>71</v>
      </c>
      <c r="B54" s="7" t="s">
        <v>38</v>
      </c>
      <c r="E54" s="9">
        <f>+C55</f>
        <v>130000</v>
      </c>
      <c r="H54" s="51"/>
    </row>
    <row r="55" spans="1:8" ht="13" x14ac:dyDescent="0.3">
      <c r="A55" s="3">
        <v>710</v>
      </c>
      <c r="B55" s="4" t="s">
        <v>85</v>
      </c>
      <c r="C55" s="5">
        <f>+C46</f>
        <v>130000</v>
      </c>
      <c r="E55" s="9"/>
      <c r="H55" s="51"/>
    </row>
    <row r="56" spans="1:8" x14ac:dyDescent="0.25">
      <c r="A56" s="7">
        <v>72</v>
      </c>
      <c r="B56" s="18" t="s">
        <v>39</v>
      </c>
      <c r="E56" s="19">
        <f>SUM(C57:C59)</f>
        <v>418508.1</v>
      </c>
    </row>
    <row r="57" spans="1:8" ht="14.25" customHeight="1" x14ac:dyDescent="0.25">
      <c r="A57" s="3">
        <v>720</v>
      </c>
      <c r="B57" s="20" t="s">
        <v>40</v>
      </c>
      <c r="C57" s="5">
        <f>+C48</f>
        <v>162400</v>
      </c>
      <c r="D57" s="12"/>
    </row>
    <row r="58" spans="1:8" ht="14.25" customHeight="1" x14ac:dyDescent="0.25">
      <c r="A58" s="3">
        <v>721</v>
      </c>
      <c r="B58" s="4" t="s">
        <v>86</v>
      </c>
      <c r="C58" s="5">
        <f>+C49</f>
        <v>130000</v>
      </c>
      <c r="D58" s="12"/>
    </row>
    <row r="59" spans="1:8" ht="14.25" customHeight="1" x14ac:dyDescent="0.25">
      <c r="A59" s="3">
        <v>724</v>
      </c>
      <c r="B59" s="4" t="s">
        <v>41</v>
      </c>
      <c r="C59" s="11">
        <f>+C50</f>
        <v>126108.1</v>
      </c>
      <c r="D59" s="12"/>
    </row>
    <row r="60" spans="1:8" ht="13" thickBot="1" x14ac:dyDescent="0.3">
      <c r="A60" s="3"/>
      <c r="B60" s="8" t="s">
        <v>36</v>
      </c>
      <c r="C60" s="2"/>
      <c r="D60" s="2"/>
      <c r="E60" s="13">
        <f>+E54+E56</f>
        <v>548508.1</v>
      </c>
      <c r="G60" s="70">
        <f>+E51-E60</f>
        <v>0</v>
      </c>
    </row>
    <row r="61" spans="1:8" ht="13" thickTop="1" x14ac:dyDescent="0.25">
      <c r="A61" s="3"/>
      <c r="B61" s="4"/>
      <c r="C61" s="21"/>
      <c r="D61" s="21"/>
      <c r="E61" s="63"/>
    </row>
    <row r="62" spans="1:8" x14ac:dyDescent="0.25">
      <c r="A62" s="3"/>
      <c r="B62" s="4"/>
      <c r="C62" s="21"/>
      <c r="D62" s="21"/>
    </row>
    <row r="63" spans="1:8" x14ac:dyDescent="0.25">
      <c r="A63" s="3"/>
      <c r="B63" s="4"/>
      <c r="C63" s="21"/>
      <c r="D63" s="21"/>
    </row>
    <row r="64" spans="1:8" x14ac:dyDescent="0.25">
      <c r="A64" s="3"/>
      <c r="B64" s="4"/>
      <c r="C64" s="21"/>
      <c r="D64" s="21"/>
    </row>
    <row r="65" spans="1:6" x14ac:dyDescent="0.25">
      <c r="A65" s="3"/>
      <c r="B65" s="4"/>
      <c r="C65" s="21"/>
      <c r="D65" s="21"/>
    </row>
    <row r="66" spans="1:6" x14ac:dyDescent="0.25">
      <c r="A66" s="3"/>
      <c r="B66" s="4"/>
      <c r="C66" s="21"/>
      <c r="D66" s="21"/>
    </row>
    <row r="67" spans="1:6" ht="14.5" customHeight="1" x14ac:dyDescent="0.3">
      <c r="A67" s="72"/>
      <c r="B67" s="72"/>
      <c r="C67" s="75"/>
      <c r="D67" s="75"/>
      <c r="E67" s="73"/>
      <c r="F67" s="73"/>
    </row>
    <row r="68" spans="1:6" ht="14.5" customHeight="1" x14ac:dyDescent="0.3">
      <c r="A68" s="72" t="s">
        <v>87</v>
      </c>
      <c r="B68" s="72"/>
      <c r="C68" s="72"/>
      <c r="D68" s="72"/>
      <c r="E68" s="72" t="s">
        <v>77</v>
      </c>
      <c r="F68" s="72"/>
    </row>
    <row r="69" spans="1:6" ht="13" x14ac:dyDescent="0.3">
      <c r="A69" s="72" t="s">
        <v>89</v>
      </c>
      <c r="B69" s="72"/>
      <c r="C69" s="72"/>
      <c r="D69" s="72"/>
      <c r="E69" s="72" t="s">
        <v>78</v>
      </c>
      <c r="F69" s="72"/>
    </row>
    <row r="70" spans="1:6" ht="13" x14ac:dyDescent="0.3">
      <c r="A70" s="3"/>
      <c r="B70" s="4"/>
      <c r="C70" s="64"/>
      <c r="D70" s="64"/>
      <c r="E70" s="64"/>
    </row>
    <row r="71" spans="1:6" x14ac:dyDescent="0.25">
      <c r="A71" s="3"/>
      <c r="B71" s="4"/>
    </row>
    <row r="72" spans="1:6" ht="13" x14ac:dyDescent="0.3">
      <c r="A72" s="64"/>
      <c r="B72" s="67"/>
    </row>
    <row r="73" spans="1:6" ht="13" x14ac:dyDescent="0.3">
      <c r="A73" s="64"/>
      <c r="B73" s="64"/>
    </row>
    <row r="74" spans="1:6" ht="13" x14ac:dyDescent="0.3">
      <c r="A74" s="3"/>
      <c r="B74" s="53"/>
      <c r="C74" s="65"/>
      <c r="D74" s="65"/>
      <c r="E74" s="39"/>
      <c r="F74" s="22"/>
    </row>
    <row r="75" spans="1:6" ht="13" x14ac:dyDescent="0.3">
      <c r="A75" s="3"/>
      <c r="B75" s="53"/>
      <c r="C75" s="65"/>
      <c r="D75" s="65"/>
      <c r="E75" s="39"/>
      <c r="F75" s="22"/>
    </row>
    <row r="76" spans="1:6" x14ac:dyDescent="0.25">
      <c r="A76" s="58"/>
    </row>
  </sheetData>
  <mergeCells count="11">
    <mergeCell ref="B1:D1"/>
    <mergeCell ref="B3:D3"/>
    <mergeCell ref="B4:D4"/>
    <mergeCell ref="C67:D67"/>
    <mergeCell ref="B2:D2"/>
    <mergeCell ref="A67:B67"/>
    <mergeCell ref="E69:F69"/>
    <mergeCell ref="E67:F67"/>
    <mergeCell ref="E68:F68"/>
    <mergeCell ref="A69:D69"/>
    <mergeCell ref="A68:D68"/>
  </mergeCells>
  <pageMargins left="1.0236220472440944" right="0.43307086614173229" top="0.31496062992125984" bottom="0.23622047244094491" header="0.31496062992125984" footer="0"/>
  <pageSetup scale="7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view="pageBreakPreview" topLeftCell="A16" zoomScale="115" zoomScaleNormal="115" zoomScaleSheetLayoutView="115" workbookViewId="0">
      <selection activeCell="F15" sqref="F15"/>
    </sheetView>
  </sheetViews>
  <sheetFormatPr baseColWidth="10" defaultColWidth="11.453125" defaultRowHeight="11.5" x14ac:dyDescent="0.25"/>
  <cols>
    <col min="1" max="1" width="4" style="4" bestFit="1" customWidth="1"/>
    <col min="2" max="2" width="58" style="48" customWidth="1"/>
    <col min="3" max="3" width="5" style="4" customWidth="1"/>
    <col min="4" max="4" width="17.08984375" style="22" customWidth="1"/>
    <col min="5" max="5" width="4.81640625" style="22" customWidth="1"/>
    <col min="6" max="6" width="17.453125" style="22" customWidth="1"/>
    <col min="7" max="16384" width="11.453125" style="4"/>
  </cols>
  <sheetData>
    <row r="1" spans="1:8" ht="14" x14ac:dyDescent="0.3">
      <c r="B1" s="74" t="s">
        <v>0</v>
      </c>
      <c r="C1" s="74"/>
      <c r="D1" s="74"/>
    </row>
    <row r="2" spans="1:8" ht="14" x14ac:dyDescent="0.3">
      <c r="B2" s="74" t="s">
        <v>81</v>
      </c>
      <c r="C2" s="74"/>
      <c r="D2" s="74"/>
    </row>
    <row r="3" spans="1:8" ht="14" x14ac:dyDescent="0.3">
      <c r="B3" s="74" t="s">
        <v>92</v>
      </c>
      <c r="C3" s="74"/>
      <c r="D3" s="74"/>
    </row>
    <row r="4" spans="1:8" ht="14" x14ac:dyDescent="0.3">
      <c r="B4" s="74" t="s">
        <v>80</v>
      </c>
      <c r="C4" s="74"/>
      <c r="D4" s="74"/>
    </row>
    <row r="6" spans="1:8" x14ac:dyDescent="0.25">
      <c r="A6" s="78"/>
      <c r="B6" s="78"/>
      <c r="C6" s="23"/>
      <c r="D6" s="24" t="s">
        <v>42</v>
      </c>
      <c r="E6" s="25"/>
      <c r="F6" s="24" t="s">
        <v>43</v>
      </c>
    </row>
    <row r="7" spans="1:8" x14ac:dyDescent="0.25">
      <c r="A7" s="23">
        <v>5</v>
      </c>
      <c r="B7" s="26" t="s">
        <v>44</v>
      </c>
      <c r="C7" s="26"/>
      <c r="D7" s="27"/>
      <c r="F7" s="27"/>
    </row>
    <row r="8" spans="1:8" x14ac:dyDescent="0.25">
      <c r="A8" s="23">
        <v>51</v>
      </c>
      <c r="B8" s="26" t="s">
        <v>45</v>
      </c>
      <c r="C8" s="28"/>
      <c r="D8" s="29"/>
      <c r="F8" s="29"/>
    </row>
    <row r="9" spans="1:8" x14ac:dyDescent="0.25">
      <c r="A9" s="23">
        <v>510</v>
      </c>
      <c r="B9" s="30" t="s">
        <v>46</v>
      </c>
      <c r="C9" s="31"/>
      <c r="D9" s="32">
        <v>19903.97</v>
      </c>
      <c r="F9" s="32">
        <v>77663.48</v>
      </c>
    </row>
    <row r="10" spans="1:8" x14ac:dyDescent="0.25">
      <c r="A10" s="23">
        <v>512</v>
      </c>
      <c r="B10" s="30" t="s">
        <v>47</v>
      </c>
      <c r="C10" s="31"/>
      <c r="D10" s="33">
        <v>3286.73</v>
      </c>
      <c r="F10" s="33">
        <v>67628.100000000006</v>
      </c>
      <c r="G10" s="60"/>
    </row>
    <row r="11" spans="1:8" x14ac:dyDescent="0.25">
      <c r="A11" s="23"/>
      <c r="B11" s="34" t="s">
        <v>48</v>
      </c>
      <c r="C11" s="31"/>
      <c r="D11" s="35">
        <f>SUM(D9:D10)</f>
        <v>23190.7</v>
      </c>
      <c r="F11" s="35">
        <f>SUM(F9:F10)</f>
        <v>145291.58000000002</v>
      </c>
    </row>
    <row r="12" spans="1:8" x14ac:dyDescent="0.25">
      <c r="A12" s="23">
        <v>4</v>
      </c>
      <c r="B12" s="26" t="s">
        <v>49</v>
      </c>
      <c r="C12" s="26"/>
      <c r="D12" s="36"/>
      <c r="F12" s="36"/>
    </row>
    <row r="13" spans="1:8" x14ac:dyDescent="0.25">
      <c r="A13" s="23">
        <v>41</v>
      </c>
      <c r="B13" s="26" t="s">
        <v>76</v>
      </c>
      <c r="C13" s="28"/>
      <c r="D13" s="37"/>
      <c r="F13" s="37"/>
    </row>
    <row r="14" spans="1:8" x14ac:dyDescent="0.25">
      <c r="A14" s="23">
        <v>410</v>
      </c>
      <c r="B14" s="30" t="s">
        <v>75</v>
      </c>
      <c r="C14" s="28"/>
      <c r="D14" s="38">
        <v>0</v>
      </c>
      <c r="F14" s="38">
        <v>0</v>
      </c>
    </row>
    <row r="15" spans="1:8" ht="12.75" customHeight="1" x14ac:dyDescent="0.25">
      <c r="A15" s="23">
        <v>412</v>
      </c>
      <c r="B15" s="30" t="s">
        <v>50</v>
      </c>
      <c r="C15" s="31"/>
      <c r="D15" s="32">
        <v>13442.3</v>
      </c>
      <c r="F15" s="32">
        <v>164657.07</v>
      </c>
      <c r="G15" s="61"/>
      <c r="H15" s="61"/>
    </row>
    <row r="16" spans="1:8" ht="12.75" customHeight="1" x14ac:dyDescent="0.25">
      <c r="A16" s="23">
        <v>413</v>
      </c>
      <c r="B16" s="30" t="s">
        <v>51</v>
      </c>
      <c r="C16" s="31"/>
      <c r="D16" s="33">
        <v>1051.1600000000001</v>
      </c>
      <c r="F16" s="33">
        <v>11562.76</v>
      </c>
    </row>
    <row r="17" spans="1:6" ht="12.75" hidden="1" customHeight="1" x14ac:dyDescent="0.25">
      <c r="A17" s="23">
        <v>414</v>
      </c>
      <c r="B17" s="30" t="s">
        <v>52</v>
      </c>
      <c r="C17" s="31"/>
      <c r="D17" s="32">
        <v>0</v>
      </c>
      <c r="F17" s="32">
        <v>0</v>
      </c>
    </row>
    <row r="18" spans="1:6" ht="12.75" hidden="1" customHeight="1" x14ac:dyDescent="0.25">
      <c r="A18" s="23">
        <v>415</v>
      </c>
      <c r="B18" s="30" t="s">
        <v>53</v>
      </c>
      <c r="C18" s="31"/>
      <c r="D18" s="33">
        <v>0</v>
      </c>
      <c r="F18" s="33">
        <v>0</v>
      </c>
    </row>
    <row r="19" spans="1:6" ht="12.75" customHeight="1" x14ac:dyDescent="0.25">
      <c r="A19" s="23"/>
      <c r="B19" s="30"/>
      <c r="C19" s="31"/>
      <c r="D19" s="35">
        <f>+D15+D16</f>
        <v>14493.46</v>
      </c>
      <c r="E19" s="39"/>
      <c r="F19" s="35">
        <f>SUM(F14:F18)</f>
        <v>176219.83000000002</v>
      </c>
    </row>
    <row r="20" spans="1:6" x14ac:dyDescent="0.25">
      <c r="A20" s="40"/>
      <c r="B20" s="34" t="s">
        <v>54</v>
      </c>
      <c r="C20" s="28"/>
      <c r="D20" s="5">
        <f>+D11-D19</f>
        <v>8697.2400000000016</v>
      </c>
      <c r="E20" s="41"/>
      <c r="F20" s="5">
        <f>+F11-F19</f>
        <v>-30928.25</v>
      </c>
    </row>
    <row r="21" spans="1:6" x14ac:dyDescent="0.25">
      <c r="A21" s="30"/>
      <c r="B21" s="26" t="s">
        <v>55</v>
      </c>
      <c r="C21" s="26"/>
      <c r="D21" s="36"/>
      <c r="F21" s="36"/>
    </row>
    <row r="22" spans="1:6" x14ac:dyDescent="0.25">
      <c r="A22" s="23">
        <v>52</v>
      </c>
      <c r="B22" s="26" t="s">
        <v>56</v>
      </c>
      <c r="C22" s="28"/>
      <c r="D22" s="37"/>
      <c r="F22" s="37"/>
    </row>
    <row r="23" spans="1:6" x14ac:dyDescent="0.25">
      <c r="A23" s="23">
        <v>521</v>
      </c>
      <c r="B23" s="30" t="s">
        <v>57</v>
      </c>
      <c r="C23" s="31"/>
      <c r="D23" s="42">
        <v>1558.63</v>
      </c>
      <c r="E23" s="41"/>
      <c r="F23" s="42">
        <v>29461.11</v>
      </c>
    </row>
    <row r="24" spans="1:6" hidden="1" x14ac:dyDescent="0.25">
      <c r="A24" s="23">
        <v>522</v>
      </c>
      <c r="B24" s="30" t="s">
        <v>58</v>
      </c>
      <c r="C24" s="31"/>
      <c r="D24" s="42">
        <v>0</v>
      </c>
      <c r="E24" s="41"/>
      <c r="F24" s="42">
        <v>0</v>
      </c>
    </row>
    <row r="25" spans="1:6" hidden="1" x14ac:dyDescent="0.25">
      <c r="A25" s="23">
        <v>523</v>
      </c>
      <c r="B25" s="30" t="s">
        <v>59</v>
      </c>
      <c r="C25" s="31"/>
      <c r="D25" s="42">
        <v>0</v>
      </c>
      <c r="E25" s="41"/>
      <c r="F25" s="42">
        <v>0</v>
      </c>
    </row>
    <row r="26" spans="1:6" hidden="1" x14ac:dyDescent="0.25">
      <c r="A26" s="23">
        <v>524</v>
      </c>
      <c r="B26" s="30" t="s">
        <v>60</v>
      </c>
      <c r="C26" s="31"/>
      <c r="D26" s="42">
        <v>0</v>
      </c>
      <c r="E26" s="41"/>
      <c r="F26" s="42">
        <v>0</v>
      </c>
    </row>
    <row r="27" spans="1:6" x14ac:dyDescent="0.25">
      <c r="A27" s="23"/>
      <c r="B27" s="30"/>
      <c r="C27" s="31"/>
      <c r="D27" s="33">
        <f>+D23</f>
        <v>1558.63</v>
      </c>
      <c r="E27" s="41"/>
      <c r="F27" s="33">
        <f>+F23</f>
        <v>29461.11</v>
      </c>
    </row>
    <row r="28" spans="1:6" x14ac:dyDescent="0.25">
      <c r="A28" s="40"/>
      <c r="B28" s="26" t="s">
        <v>61</v>
      </c>
      <c r="C28" s="28"/>
      <c r="D28" s="9">
        <f>+D20+D27</f>
        <v>10255.870000000003</v>
      </c>
      <c r="E28" s="39"/>
      <c r="F28" s="9">
        <f>+F20+F27</f>
        <v>-1467.1399999999994</v>
      </c>
    </row>
    <row r="29" spans="1:6" x14ac:dyDescent="0.25">
      <c r="A29" s="40"/>
      <c r="B29" s="43"/>
      <c r="C29" s="28"/>
      <c r="D29" s="5"/>
      <c r="F29" s="27"/>
    </row>
    <row r="30" spans="1:6" hidden="1" x14ac:dyDescent="0.25">
      <c r="A30" s="23">
        <v>42</v>
      </c>
      <c r="B30" s="26" t="s">
        <v>62</v>
      </c>
      <c r="C30" s="28"/>
      <c r="D30" s="5"/>
      <c r="F30" s="37"/>
    </row>
    <row r="31" spans="1:6" ht="12.75" hidden="1" customHeight="1" x14ac:dyDescent="0.25">
      <c r="A31" s="23">
        <v>420</v>
      </c>
      <c r="B31" s="30" t="s">
        <v>63</v>
      </c>
      <c r="C31" s="31"/>
      <c r="D31" s="5">
        <v>0</v>
      </c>
      <c r="F31" s="32">
        <v>0</v>
      </c>
    </row>
    <row r="32" spans="1:6" hidden="1" x14ac:dyDescent="0.25">
      <c r="A32" s="23">
        <v>421</v>
      </c>
      <c r="B32" s="30" t="s">
        <v>64</v>
      </c>
      <c r="C32" s="31"/>
      <c r="D32" s="5">
        <v>0</v>
      </c>
      <c r="E32" s="41"/>
      <c r="F32" s="42">
        <v>0</v>
      </c>
    </row>
    <row r="33" spans="1:6" ht="12.75" hidden="1" customHeight="1" x14ac:dyDescent="0.25">
      <c r="A33" s="23">
        <v>422</v>
      </c>
      <c r="B33" s="30" t="s">
        <v>65</v>
      </c>
      <c r="C33" s="31"/>
      <c r="D33" s="5">
        <v>0</v>
      </c>
      <c r="F33" s="42">
        <v>0</v>
      </c>
    </row>
    <row r="34" spans="1:6" hidden="1" x14ac:dyDescent="0.25">
      <c r="A34" s="23">
        <v>423</v>
      </c>
      <c r="B34" s="30" t="s">
        <v>66</v>
      </c>
      <c r="C34" s="31"/>
      <c r="D34" s="5">
        <v>0</v>
      </c>
      <c r="F34" s="42">
        <v>0</v>
      </c>
    </row>
    <row r="35" spans="1:6" ht="12.75" hidden="1" customHeight="1" x14ac:dyDescent="0.25">
      <c r="A35" s="23">
        <v>424</v>
      </c>
      <c r="B35" s="30" t="s">
        <v>67</v>
      </c>
      <c r="C35" s="31"/>
      <c r="D35" s="5">
        <v>0</v>
      </c>
      <c r="F35" s="42">
        <v>0</v>
      </c>
    </row>
    <row r="36" spans="1:6" hidden="1" x14ac:dyDescent="0.25">
      <c r="A36" s="23">
        <v>425</v>
      </c>
      <c r="B36" s="30" t="s">
        <v>68</v>
      </c>
      <c r="C36" s="31"/>
      <c r="D36" s="5">
        <v>0</v>
      </c>
      <c r="F36" s="42">
        <v>0</v>
      </c>
    </row>
    <row r="37" spans="1:6" ht="12.75" hidden="1" customHeight="1" x14ac:dyDescent="0.25">
      <c r="A37" s="23">
        <v>426</v>
      </c>
      <c r="B37" s="30" t="s">
        <v>69</v>
      </c>
      <c r="C37" s="31"/>
      <c r="D37" s="5">
        <v>0</v>
      </c>
      <c r="F37" s="42">
        <v>0</v>
      </c>
    </row>
    <row r="38" spans="1:6" hidden="1" x14ac:dyDescent="0.25">
      <c r="A38" s="23">
        <v>427</v>
      </c>
      <c r="B38" s="30" t="s">
        <v>70</v>
      </c>
      <c r="C38" s="31"/>
      <c r="D38" s="5">
        <v>0</v>
      </c>
      <c r="F38" s="42">
        <v>0</v>
      </c>
    </row>
    <row r="39" spans="1:6" hidden="1" x14ac:dyDescent="0.25">
      <c r="A39" s="23"/>
      <c r="B39" s="30"/>
      <c r="C39" s="31"/>
      <c r="D39" s="5">
        <v>0</v>
      </c>
      <c r="F39" s="42">
        <f>+F32</f>
        <v>0</v>
      </c>
    </row>
    <row r="40" spans="1:6" ht="12.75" hidden="1" customHeight="1" x14ac:dyDescent="0.25">
      <c r="A40" s="40"/>
      <c r="B40" s="26" t="s">
        <v>71</v>
      </c>
      <c r="C40" s="28"/>
      <c r="D40" s="5">
        <f>+D28-D39</f>
        <v>10255.870000000003</v>
      </c>
      <c r="E40" s="39"/>
      <c r="F40" s="44">
        <f>+F28-F39</f>
        <v>-1467.1399999999994</v>
      </c>
    </row>
    <row r="41" spans="1:6" hidden="1" x14ac:dyDescent="0.25">
      <c r="A41" s="40"/>
      <c r="B41" s="43"/>
      <c r="C41" s="28"/>
      <c r="D41" s="5"/>
      <c r="F41" s="32"/>
    </row>
    <row r="42" spans="1:6" x14ac:dyDescent="0.25">
      <c r="A42" s="40"/>
      <c r="B42" s="43"/>
      <c r="C42" s="28"/>
      <c r="D42" s="5"/>
      <c r="F42" s="32"/>
    </row>
    <row r="43" spans="1:6" x14ac:dyDescent="0.25">
      <c r="A43" s="23">
        <v>44</v>
      </c>
      <c r="B43" s="26" t="s">
        <v>72</v>
      </c>
      <c r="C43" s="28"/>
      <c r="D43" s="5"/>
      <c r="F43" s="37"/>
    </row>
    <row r="44" spans="1:6" x14ac:dyDescent="0.25">
      <c r="A44" s="23">
        <v>440</v>
      </c>
      <c r="B44" s="30" t="s">
        <v>73</v>
      </c>
      <c r="C44" s="31"/>
      <c r="D44" s="5">
        <v>-336.6</v>
      </c>
      <c r="E44" s="41"/>
      <c r="F44" s="5">
        <v>3001.83</v>
      </c>
    </row>
    <row r="45" spans="1:6" ht="13" x14ac:dyDescent="0.4">
      <c r="A45" s="23"/>
      <c r="B45" s="30"/>
      <c r="C45" s="31"/>
      <c r="D45" s="57">
        <f>+D44</f>
        <v>-336.6</v>
      </c>
      <c r="F45" s="57">
        <f>+F44</f>
        <v>3001.83</v>
      </c>
    </row>
    <row r="46" spans="1:6" ht="13" x14ac:dyDescent="0.4">
      <c r="A46" s="40"/>
      <c r="B46" s="26" t="s">
        <v>74</v>
      </c>
      <c r="C46" s="28"/>
      <c r="D46" s="59">
        <f>+D28-D45</f>
        <v>10592.470000000003</v>
      </c>
      <c r="E46" s="39"/>
      <c r="F46" s="59">
        <f>+F28-F45</f>
        <v>-4468.9699999999993</v>
      </c>
    </row>
    <row r="47" spans="1:6" ht="12" x14ac:dyDescent="0.3">
      <c r="A47" s="45"/>
      <c r="B47" s="46"/>
      <c r="C47" s="45"/>
      <c r="D47" s="47"/>
      <c r="F47" s="47"/>
    </row>
    <row r="48" spans="1:6" ht="12" x14ac:dyDescent="0.3">
      <c r="A48" s="45"/>
      <c r="B48" s="46"/>
      <c r="C48" s="45"/>
      <c r="D48" s="47"/>
      <c r="F48" s="47"/>
    </row>
    <row r="49" spans="1:6" ht="12" x14ac:dyDescent="0.3">
      <c r="A49" s="45"/>
      <c r="B49" s="46"/>
      <c r="C49" s="45"/>
      <c r="D49" s="47"/>
      <c r="F49" s="47"/>
    </row>
    <row r="50" spans="1:6" ht="12" x14ac:dyDescent="0.3">
      <c r="A50" s="45"/>
      <c r="B50" s="46"/>
      <c r="C50" s="45"/>
      <c r="D50" s="47"/>
      <c r="F50" s="47"/>
    </row>
    <row r="51" spans="1:6" ht="13" x14ac:dyDescent="0.3">
      <c r="A51" s="45"/>
      <c r="B51" s="55"/>
      <c r="C51" s="56"/>
      <c r="D51" s="21"/>
      <c r="E51" s="8"/>
      <c r="F51" s="55"/>
    </row>
    <row r="52" spans="1:6" ht="13" customHeight="1" x14ac:dyDescent="0.3">
      <c r="A52" s="45"/>
      <c r="B52" s="54"/>
      <c r="C52" s="76"/>
      <c r="D52" s="76"/>
      <c r="E52" s="77"/>
      <c r="F52" s="77"/>
    </row>
    <row r="53" spans="1:6" ht="13" customHeight="1" x14ac:dyDescent="0.3">
      <c r="A53" s="45"/>
      <c r="B53" s="54"/>
      <c r="C53" s="76"/>
      <c r="D53" s="76"/>
      <c r="E53" s="77"/>
      <c r="F53" s="77"/>
    </row>
    <row r="54" spans="1:6" ht="13" x14ac:dyDescent="0.3">
      <c r="A54" s="72" t="s">
        <v>88</v>
      </c>
      <c r="B54" s="72"/>
      <c r="C54" s="72"/>
      <c r="D54" s="72"/>
      <c r="E54" s="72" t="s">
        <v>77</v>
      </c>
      <c r="F54" s="72"/>
    </row>
    <row r="55" spans="1:6" ht="13" x14ac:dyDescent="0.3">
      <c r="A55" s="72" t="s">
        <v>90</v>
      </c>
      <c r="B55" s="72"/>
      <c r="C55" s="72"/>
      <c r="D55" s="72"/>
      <c r="E55" s="72" t="s">
        <v>78</v>
      </c>
      <c r="F55" s="72"/>
    </row>
    <row r="59" spans="1:6" ht="13" x14ac:dyDescent="0.3">
      <c r="A59" s="64"/>
      <c r="B59" s="67"/>
    </row>
    <row r="60" spans="1:6" ht="13" x14ac:dyDescent="0.3">
      <c r="A60" s="64"/>
      <c r="B60" s="64"/>
    </row>
    <row r="61" spans="1:6" x14ac:dyDescent="0.25">
      <c r="C61" s="76"/>
      <c r="D61" s="76"/>
    </row>
    <row r="62" spans="1:6" x14ac:dyDescent="0.25">
      <c r="C62" s="76"/>
      <c r="D62" s="76"/>
    </row>
  </sheetData>
  <mergeCells count="15">
    <mergeCell ref="C61:D61"/>
    <mergeCell ref="C62:D62"/>
    <mergeCell ref="B1:D1"/>
    <mergeCell ref="B3:D3"/>
    <mergeCell ref="B4:D4"/>
    <mergeCell ref="A6:B6"/>
    <mergeCell ref="C52:D52"/>
    <mergeCell ref="B2:D2"/>
    <mergeCell ref="A54:D54"/>
    <mergeCell ref="A55:D55"/>
    <mergeCell ref="E54:F54"/>
    <mergeCell ref="E55:F55"/>
    <mergeCell ref="C53:D53"/>
    <mergeCell ref="E52:F52"/>
    <mergeCell ref="E53:F53"/>
  </mergeCells>
  <printOptions horizontalCentered="1"/>
  <pageMargins left="0.78740157480314965" right="0.78740157480314965" top="0.98425196850393704" bottom="0.98425196850393704" header="0" footer="0"/>
  <pageSetup scale="82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 G. 11 2025</vt:lpstr>
      <vt:lpstr>E R. 11 2025</vt:lpstr>
      <vt:lpstr>'B G. 11 2025'!Área_de_impresión</vt:lpstr>
      <vt:lpstr>'E R. 11 2025'!Área_de_impresión</vt:lpstr>
    </vt:vector>
  </TitlesOfParts>
  <Company>HSBC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12079600</dc:creator>
  <cp:lastModifiedBy>Emilia CELARIE</cp:lastModifiedBy>
  <cp:lastPrinted>2023-05-02T01:02:36Z</cp:lastPrinted>
  <dcterms:created xsi:type="dcterms:W3CDTF">2013-04-30T16:12:24Z</dcterms:created>
  <dcterms:modified xsi:type="dcterms:W3CDTF">2025-12-01T22:05:10Z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