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azulsv-my.sharepoint.com/personal/wangel_bancoazul_com/Documents/Desktop/"/>
    </mc:Choice>
  </mc:AlternateContent>
  <xr:revisionPtr revIDLastSave="0" documentId="8_{832CA526-F9EB-46E1-BA75-F779E430ABFA}" xr6:coauthVersionLast="47" xr6:coauthVersionMax="47" xr10:uidLastSave="{00000000-0000-0000-0000-000000000000}"/>
  <bookViews>
    <workbookView xWindow="-120" yWindow="-16320" windowWidth="29040" windowHeight="15720" xr2:uid="{475A6A2F-7363-4BA6-9438-B928BA8660AD}"/>
  </bookViews>
  <sheets>
    <sheet name="BG" sheetId="1" r:id="rId1"/>
    <sheet name="ER" sheetId="2" r:id="rId2"/>
  </sheets>
  <definedNames>
    <definedName name="_xlnm.Print_Area" localSheetId="0">BG!$C$1:$F$42</definedName>
    <definedName name="_xlnm.Print_Area" localSheetId="1">ER!$F$1:$K$41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9" i="2"/>
  <c r="J11" i="2"/>
  <c r="J13" i="2"/>
  <c r="J17" i="2"/>
  <c r="J22" i="2" s="1"/>
  <c r="J28" i="2" s="1"/>
  <c r="J32" i="2" s="1"/>
</calcChain>
</file>

<file path=xl/sharedStrings.xml><?xml version="1.0" encoding="utf-8"?>
<sst xmlns="http://schemas.openxmlformats.org/spreadsheetml/2006/main" count="53" uniqueCount="44">
  <si>
    <t>$</t>
  </si>
  <si>
    <t>Total Pasivo y Patrimonio</t>
  </si>
  <si>
    <t>Total patrimonio</t>
  </si>
  <si>
    <t>Utilidades (Pérdidas) del presente ejercicio</t>
  </si>
  <si>
    <t>Utilidades (Pérdidas) de ejercicios anteriores</t>
  </si>
  <si>
    <t>Resultados por aplicar</t>
  </si>
  <si>
    <t>De capital</t>
  </si>
  <si>
    <t>Reservas</t>
  </si>
  <si>
    <t>Capital Social</t>
  </si>
  <si>
    <t>PATRIMONIO NETO</t>
  </si>
  <si>
    <t>Total Pasivos</t>
  </si>
  <si>
    <t>Cuentas por pagar</t>
  </si>
  <si>
    <t>Préstamos</t>
  </si>
  <si>
    <t>Pasivos financieros a costo amortizado (neto)</t>
  </si>
  <si>
    <t>PASIVO</t>
  </si>
  <si>
    <t>Total Activos</t>
  </si>
  <si>
    <t>Otros Activos</t>
  </si>
  <si>
    <t>Inversiones en acciones (Neto)</t>
  </si>
  <si>
    <t>Activos físicos e intangibles (neto)</t>
  </si>
  <si>
    <t>Cuentas por cobrar (neto)</t>
  </si>
  <si>
    <t>Efectivo y equivalentes de efectivo</t>
  </si>
  <si>
    <t>ACTIVO</t>
  </si>
  <si>
    <t>(Expresado en miles de dólares de los Estados Unidos de América)</t>
  </si>
  <si>
    <t>Estado de Situación Financiera</t>
  </si>
  <si>
    <t>INVERSIONES FINANCIERAS GRUPO AZUL, S.A.</t>
  </si>
  <si>
    <t>UTILIDAD (PÉRDIDA) DEL EJERCICIO</t>
  </si>
  <si>
    <t>Gastos por impuestos sobre las ganancias</t>
  </si>
  <si>
    <t>UTILIDAD (PÉRDIDA) ANTES DE IMPUESTO</t>
  </si>
  <si>
    <t>(Gastos de depreciación y amortización)</t>
  </si>
  <si>
    <t>(Gastos generales)</t>
  </si>
  <si>
    <t>(Gastos de funcionarios y empleados)</t>
  </si>
  <si>
    <t>TOTAL INGRESOS NETOS</t>
  </si>
  <si>
    <t>Otros ingresos (gastos) financieros</t>
  </si>
  <si>
    <t>Ganancias (Pérdidas) por ventas o desapropiación de instrumentos financieros a costo amortizado, neto</t>
  </si>
  <si>
    <t>INGRESOS POR COMISIONES Y HONORARIOS, NETOS</t>
  </si>
  <si>
    <t>(Gastos por comisiones y honorarios)</t>
  </si>
  <si>
    <t>INGRESOS INTERESES, DESPUÉS DE CARGOS POR DETERIORO</t>
  </si>
  <si>
    <t>INGRESOS POR INTERESES NETOS</t>
  </si>
  <si>
    <t>(Préstamos)</t>
  </si>
  <si>
    <t>(Gastos por intereses)</t>
  </si>
  <si>
    <t>Activos financieros a costo amortizado</t>
  </si>
  <si>
    <t>Ingresos por intereses</t>
  </si>
  <si>
    <t>Estado de Resultados Integral</t>
  </si>
  <si>
    <t>Saldos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</si>
</sst>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#,##0.0_ ;[Red]\(#,##0.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1"/>
    <xf numFmtId="43" fontId="1" fillId="0" borderId="0" xfId="1" applyNumberFormat="1"/>
    <xf numFmtId="44" fontId="0" fillId="0" borderId="0" xfId="2" applyFont="1"/>
    <xf numFmtId="0" fontId="1" fillId="0" borderId="0" xfId="1" applyAlignment="1">
      <alignment horizontal="center"/>
    </xf>
    <xf numFmtId="165" fontId="2" fillId="0" borderId="1" xfId="3" applyNumberFormat="1" applyFont="1" applyFill="1" applyBorder="1"/>
    <xf numFmtId="0" fontId="2" fillId="0" borderId="0" xfId="1" applyFont="1"/>
    <xf numFmtId="165" fontId="1" fillId="0" borderId="0" xfId="3" applyNumberFormat="1" applyFont="1" applyFill="1" applyBorder="1"/>
    <xf numFmtId="165" fontId="2" fillId="0" borderId="2" xfId="3" applyNumberFormat="1" applyFont="1" applyFill="1" applyBorder="1"/>
    <xf numFmtId="0" fontId="1" fillId="0" borderId="0" xfId="1" applyAlignment="1">
      <alignment horizontal="left" indent="1"/>
    </xf>
    <xf numFmtId="0" fontId="0" fillId="0" borderId="0" xfId="0" applyAlignment="1">
      <alignment horizontal="right"/>
    </xf>
    <xf numFmtId="165" fontId="2" fillId="0" borderId="0" xfId="3" applyNumberFormat="1" applyFont="1" applyFill="1" applyBorder="1"/>
    <xf numFmtId="165" fontId="2" fillId="0" borderId="3" xfId="3" applyNumberFormat="1" applyFont="1" applyFill="1" applyBorder="1"/>
    <xf numFmtId="4" fontId="1" fillId="0" borderId="0" xfId="1" applyNumberFormat="1"/>
    <xf numFmtId="0" fontId="1" fillId="0" borderId="4" xfId="1" applyBorder="1"/>
    <xf numFmtId="0" fontId="3" fillId="0" borderId="4" xfId="1" applyFont="1" applyBorder="1"/>
    <xf numFmtId="0" fontId="4" fillId="0" borderId="0" xfId="1" applyFont="1"/>
    <xf numFmtId="0" fontId="5" fillId="0" borderId="0" xfId="1" applyFont="1"/>
    <xf numFmtId="0" fontId="5" fillId="2" borderId="0" xfId="1" applyFont="1" applyFill="1"/>
    <xf numFmtId="0" fontId="1" fillId="0" borderId="0" xfId="1" applyAlignment="1">
      <alignment horizontal="left"/>
    </xf>
    <xf numFmtId="166" fontId="2" fillId="0" borderId="0" xfId="4" applyNumberFormat="1" applyFont="1" applyFill="1" applyBorder="1"/>
    <xf numFmtId="165" fontId="2" fillId="0" borderId="5" xfId="4" applyNumberFormat="1" applyFont="1" applyFill="1" applyBorder="1"/>
    <xf numFmtId="0" fontId="2" fillId="0" borderId="0" xfId="1" applyFont="1" applyAlignment="1">
      <alignment horizontal="left"/>
    </xf>
    <xf numFmtId="0" fontId="6" fillId="0" borderId="0" xfId="1" applyFont="1"/>
    <xf numFmtId="166" fontId="0" fillId="0" borderId="0" xfId="4" applyNumberFormat="1" applyFont="1" applyFill="1" applyBorder="1"/>
    <xf numFmtId="165" fontId="0" fillId="0" borderId="0" xfId="4" applyNumberFormat="1" applyFont="1" applyFill="1" applyBorder="1"/>
    <xf numFmtId="0" fontId="5" fillId="0" borderId="0" xfId="0" applyFont="1" applyAlignment="1">
      <alignment horizontal="right"/>
    </xf>
    <xf numFmtId="165" fontId="2" fillId="0" borderId="0" xfId="4" applyNumberFormat="1" applyFont="1" applyFill="1" applyBorder="1"/>
    <xf numFmtId="165" fontId="0" fillId="0" borderId="4" xfId="4" applyNumberFormat="1" applyFont="1" applyFill="1" applyBorder="1"/>
  </cellXfs>
  <cellStyles count="5">
    <cellStyle name="Millares 2" xfId="3" xr:uid="{50CC7DD3-49A1-4C12-93BC-2A197BEF3C93}"/>
    <cellStyle name="Millares 2 2" xfId="4" xr:uid="{FA04288A-4576-4F41-9AAC-956987F22521}"/>
    <cellStyle name="Moneda 2" xfId="2" xr:uid="{13F3D44F-C430-4E5A-9A97-D9F9C7D63D6F}"/>
    <cellStyle name="Normal" xfId="0" builtinId="0"/>
    <cellStyle name="Normal 2" xfId="1" xr:uid="{24C5F6BE-B61B-4F0E-8641-598276427B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39414</xdr:colOff>
      <xdr:row>0</xdr:row>
      <xdr:rowOff>86382</xdr:rowOff>
    </xdr:from>
    <xdr:ext cx="1562100" cy="530911"/>
    <xdr:pic>
      <xdr:nvPicPr>
        <xdr:cNvPr id="2" name="Imagen 1">
          <a:extLst>
            <a:ext uri="{FF2B5EF4-FFF2-40B4-BE49-F238E27FC236}">
              <a16:creationId xmlns:a16="http://schemas.microsoft.com/office/drawing/2014/main" id="{45CFED53-2C50-4CD3-AC37-E01EE6962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9" b="22149"/>
        <a:stretch/>
      </xdr:blipFill>
      <xdr:spPr>
        <a:xfrm>
          <a:off x="2325414" y="86382"/>
          <a:ext cx="1562100" cy="530911"/>
        </a:xfrm>
        <a:prstGeom prst="rect">
          <a:avLst/>
        </a:prstGeom>
      </xdr:spPr>
    </xdr:pic>
    <xdr:clientData/>
  </xdr:oneCellAnchor>
  <xdr:oneCellAnchor>
    <xdr:from>
      <xdr:col>2</xdr:col>
      <xdr:colOff>18800</xdr:colOff>
      <xdr:row>33</xdr:row>
      <xdr:rowOff>168520</xdr:rowOff>
    </xdr:from>
    <xdr:ext cx="5666892" cy="1343025"/>
    <xdr:pic>
      <xdr:nvPicPr>
        <xdr:cNvPr id="3" name="Imagen 2">
          <a:extLst>
            <a:ext uri="{FF2B5EF4-FFF2-40B4-BE49-F238E27FC236}">
              <a16:creationId xmlns:a16="http://schemas.microsoft.com/office/drawing/2014/main" id="{16EB73A2-DD63-4FDD-85BD-62886BAAB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800" y="6455020"/>
          <a:ext cx="5666892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3701940</xdr:colOff>
      <xdr:row>0</xdr:row>
      <xdr:rowOff>209879</xdr:rowOff>
    </xdr:from>
    <xdr:ext cx="1562100" cy="530911"/>
    <xdr:pic>
      <xdr:nvPicPr>
        <xdr:cNvPr id="2" name="Imagen 1">
          <a:extLst>
            <a:ext uri="{FF2B5EF4-FFF2-40B4-BE49-F238E27FC236}">
              <a16:creationId xmlns:a16="http://schemas.microsoft.com/office/drawing/2014/main" id="{FB6C8FA8-E758-4C03-B902-BCFCB8A81D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9" b="22149"/>
        <a:stretch/>
      </xdr:blipFill>
      <xdr:spPr>
        <a:xfrm>
          <a:off x="5330715" y="190829"/>
          <a:ext cx="1562100" cy="530911"/>
        </a:xfrm>
        <a:prstGeom prst="rect">
          <a:avLst/>
        </a:prstGeom>
      </xdr:spPr>
    </xdr:pic>
    <xdr:clientData/>
  </xdr:oneCellAnchor>
  <xdr:oneCellAnchor>
    <xdr:from>
      <xdr:col>4</xdr:col>
      <xdr:colOff>757730</xdr:colOff>
      <xdr:row>34</xdr:row>
      <xdr:rowOff>212506</xdr:rowOff>
    </xdr:from>
    <xdr:ext cx="5587891" cy="1352221"/>
    <xdr:pic>
      <xdr:nvPicPr>
        <xdr:cNvPr id="3" name="Imagen 2">
          <a:extLst>
            <a:ext uri="{FF2B5EF4-FFF2-40B4-BE49-F238E27FC236}">
              <a16:creationId xmlns:a16="http://schemas.microsoft.com/office/drawing/2014/main" id="{63E2430D-2F9D-4167-A29F-E7BDB8327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5730" y="6670456"/>
          <a:ext cx="5587891" cy="135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CAC68-AAEB-47E7-8D0F-51056C177376}">
  <sheetPr>
    <tabColor rgb="FF0070C0"/>
  </sheetPr>
  <dimension ref="A1:H39"/>
  <sheetViews>
    <sheetView showGridLines="0" tabSelected="1" view="pageBreakPreview" zoomScale="130" zoomScaleNormal="100" zoomScaleSheetLayoutView="130" workbookViewId="0">
      <selection activeCell="G1" sqref="G1:L1048576"/>
    </sheetView>
  </sheetViews>
  <sheetFormatPr baseColWidth="10" defaultRowHeight="15" x14ac:dyDescent="0.25"/>
  <cols>
    <col min="1" max="2" width="4.28515625" style="1" bestFit="1" customWidth="1"/>
    <col min="3" max="3" width="60.7109375" style="1" customWidth="1"/>
    <col min="4" max="4" width="6.7109375" style="1" customWidth="1"/>
    <col min="5" max="5" width="1.7109375" style="1" customWidth="1"/>
    <col min="6" max="6" width="16.28515625" style="1" bestFit="1" customWidth="1"/>
    <col min="7" max="7" width="4.42578125" style="1" customWidth="1"/>
    <col min="8" max="8" width="14.7109375" style="1" bestFit="1" customWidth="1"/>
    <col min="9" max="16384" width="11.42578125" style="1"/>
  </cols>
  <sheetData>
    <row r="1" spans="2:8" ht="18.75" x14ac:dyDescent="0.3">
      <c r="C1" s="16" t="s">
        <v>24</v>
      </c>
      <c r="D1" s="16"/>
      <c r="E1" s="16"/>
    </row>
    <row r="2" spans="2:8" x14ac:dyDescent="0.25">
      <c r="C2" s="6" t="s">
        <v>23</v>
      </c>
      <c r="D2" s="6"/>
      <c r="E2" s="6"/>
    </row>
    <row r="3" spans="2:8" x14ac:dyDescent="0.25">
      <c r="C3" s="6" t="s">
        <v>43</v>
      </c>
      <c r="D3" s="6"/>
      <c r="E3" s="6"/>
    </row>
    <row r="4" spans="2:8" x14ac:dyDescent="0.25">
      <c r="C4" s="15" t="s">
        <v>22</v>
      </c>
      <c r="D4" s="15"/>
      <c r="E4" s="15"/>
      <c r="F4" s="14"/>
    </row>
    <row r="5" spans="2:8" ht="10.5" customHeight="1" x14ac:dyDescent="0.25"/>
    <row r="6" spans="2:8" x14ac:dyDescent="0.25">
      <c r="C6" s="6" t="s">
        <v>21</v>
      </c>
      <c r="D6" s="6"/>
      <c r="E6" s="6"/>
    </row>
    <row r="7" spans="2:8" x14ac:dyDescent="0.25">
      <c r="C7" s="6" t="s">
        <v>20</v>
      </c>
      <c r="D7" s="6"/>
      <c r="E7" s="6" t="s">
        <v>0</v>
      </c>
      <c r="F7" s="11">
        <v>195214.0582</v>
      </c>
    </row>
    <row r="8" spans="2:8" x14ac:dyDescent="0.25">
      <c r="C8" s="6" t="s">
        <v>19</v>
      </c>
      <c r="D8" s="6"/>
      <c r="E8" s="6"/>
      <c r="F8" s="11">
        <v>1095878.3400000001</v>
      </c>
    </row>
    <row r="9" spans="2:8" x14ac:dyDescent="0.25">
      <c r="C9" s="6" t="s">
        <v>18</v>
      </c>
      <c r="D9" s="6"/>
      <c r="E9" s="6"/>
      <c r="F9" s="11">
        <v>687821.3</v>
      </c>
    </row>
    <row r="10" spans="2:8" x14ac:dyDescent="0.25">
      <c r="C10" s="6" t="s">
        <v>17</v>
      </c>
      <c r="D10" s="6"/>
      <c r="E10" s="6"/>
      <c r="F10" s="11">
        <v>120677361.7</v>
      </c>
    </row>
    <row r="11" spans="2:8" x14ac:dyDescent="0.25">
      <c r="C11" s="6" t="s">
        <v>16</v>
      </c>
      <c r="D11" s="6"/>
      <c r="E11" s="6"/>
      <c r="F11" s="11">
        <v>457737.36</v>
      </c>
    </row>
    <row r="12" spans="2:8" ht="15.75" thickBot="1" x14ac:dyDescent="0.3">
      <c r="C12" s="6" t="s">
        <v>15</v>
      </c>
      <c r="D12" s="6"/>
      <c r="E12" s="6" t="s">
        <v>0</v>
      </c>
      <c r="F12" s="5">
        <v>123114012.7582</v>
      </c>
      <c r="H12" s="13"/>
    </row>
    <row r="13" spans="2:8" ht="10.5" customHeight="1" thickTop="1" x14ac:dyDescent="0.25">
      <c r="F13" s="7"/>
    </row>
    <row r="14" spans="2:8" x14ac:dyDescent="0.25">
      <c r="C14" s="6" t="s">
        <v>14</v>
      </c>
      <c r="D14" s="6"/>
      <c r="E14" s="6"/>
      <c r="F14" s="7"/>
    </row>
    <row r="15" spans="2:8" x14ac:dyDescent="0.25">
      <c r="B15" s="10"/>
      <c r="C15" s="6" t="s">
        <v>13</v>
      </c>
      <c r="D15" s="6"/>
      <c r="E15" s="6" t="s">
        <v>0</v>
      </c>
      <c r="F15" s="11">
        <v>14595342.470000001</v>
      </c>
    </row>
    <row r="16" spans="2:8" x14ac:dyDescent="0.25">
      <c r="B16" s="10"/>
      <c r="C16" s="9" t="s">
        <v>12</v>
      </c>
      <c r="D16" s="9"/>
      <c r="E16" s="9"/>
      <c r="F16" s="7">
        <v>14595342.470000001</v>
      </c>
    </row>
    <row r="17" spans="1:8" x14ac:dyDescent="0.25">
      <c r="A17" s="10"/>
      <c r="B17" s="10"/>
      <c r="C17" s="6" t="s">
        <v>11</v>
      </c>
      <c r="D17" s="6"/>
      <c r="E17" s="6"/>
      <c r="F17" s="11">
        <v>11204.369999999999</v>
      </c>
    </row>
    <row r="18" spans="1:8" x14ac:dyDescent="0.25">
      <c r="C18" s="6" t="s">
        <v>10</v>
      </c>
      <c r="D18" s="6"/>
      <c r="E18" s="6" t="s">
        <v>0</v>
      </c>
      <c r="F18" s="12">
        <v>14606546.84</v>
      </c>
    </row>
    <row r="19" spans="1:8" ht="10.5" customHeight="1" x14ac:dyDescent="0.25">
      <c r="F19" s="7"/>
    </row>
    <row r="20" spans="1:8" x14ac:dyDescent="0.25">
      <c r="C20" s="6" t="s">
        <v>9</v>
      </c>
      <c r="D20" s="6"/>
      <c r="E20" s="6"/>
      <c r="F20" s="7"/>
    </row>
    <row r="21" spans="1:8" x14ac:dyDescent="0.25">
      <c r="B21" s="10"/>
      <c r="C21" s="6" t="s">
        <v>8</v>
      </c>
      <c r="D21" s="6"/>
      <c r="E21" s="6" t="s">
        <v>0</v>
      </c>
      <c r="F21" s="11">
        <v>96000000</v>
      </c>
    </row>
    <row r="22" spans="1:8" x14ac:dyDescent="0.25">
      <c r="B22" s="10"/>
      <c r="C22" s="6" t="s">
        <v>7</v>
      </c>
      <c r="D22" s="6"/>
      <c r="E22" s="6"/>
      <c r="F22" s="11">
        <v>2828850.45</v>
      </c>
    </row>
    <row r="23" spans="1:8" ht="14.25" customHeight="1" x14ac:dyDescent="0.25">
      <c r="B23" s="10"/>
      <c r="C23" s="9" t="s">
        <v>6</v>
      </c>
      <c r="D23" s="9"/>
      <c r="E23" s="9"/>
      <c r="F23" s="7">
        <v>2828850.45</v>
      </c>
    </row>
    <row r="24" spans="1:8" hidden="1" x14ac:dyDescent="0.25">
      <c r="C24" s="9"/>
      <c r="D24" s="9"/>
      <c r="E24" s="9"/>
      <c r="F24" s="11"/>
    </row>
    <row r="25" spans="1:8" x14ac:dyDescent="0.25">
      <c r="C25" s="6" t="s">
        <v>5</v>
      </c>
      <c r="D25" s="6"/>
      <c r="E25" s="6"/>
      <c r="F25" s="11">
        <v>9678615.4700000025</v>
      </c>
    </row>
    <row r="26" spans="1:8" x14ac:dyDescent="0.25">
      <c r="B26" s="10"/>
      <c r="C26" s="9" t="s">
        <v>4</v>
      </c>
      <c r="D26" s="9"/>
      <c r="E26" s="9"/>
      <c r="F26" s="7">
        <v>681490.8</v>
      </c>
    </row>
    <row r="27" spans="1:8" x14ac:dyDescent="0.25">
      <c r="C27" s="9" t="s">
        <v>3</v>
      </c>
      <c r="D27" s="9"/>
      <c r="E27" s="9"/>
      <c r="F27" s="7">
        <v>8997124.6700000018</v>
      </c>
    </row>
    <row r="28" spans="1:8" x14ac:dyDescent="0.25">
      <c r="C28" s="6" t="s">
        <v>2</v>
      </c>
      <c r="D28" s="6"/>
      <c r="E28" s="6" t="s">
        <v>0</v>
      </c>
      <c r="F28" s="8">
        <v>108507465.92</v>
      </c>
    </row>
    <row r="29" spans="1:8" ht="10.5" customHeight="1" x14ac:dyDescent="0.25">
      <c r="F29" s="7"/>
    </row>
    <row r="30" spans="1:8" ht="15.75" thickBot="1" x14ac:dyDescent="0.3">
      <c r="C30" s="6" t="s">
        <v>1</v>
      </c>
      <c r="D30" s="6"/>
      <c r="E30" s="6" t="s">
        <v>0</v>
      </c>
      <c r="F30" s="5">
        <v>123114012.76000001</v>
      </c>
      <c r="H30" s="2"/>
    </row>
    <row r="31" spans="1:8" ht="15.75" thickTop="1" x14ac:dyDescent="0.25"/>
    <row r="32" spans="1:8" x14ac:dyDescent="0.25">
      <c r="F32" s="2"/>
    </row>
    <row r="33" spans="3:6" x14ac:dyDescent="0.25">
      <c r="C33" s="4"/>
      <c r="D33" s="4"/>
      <c r="E33" s="4"/>
      <c r="F33" s="4"/>
    </row>
    <row r="34" spans="3:6" x14ac:dyDescent="0.25">
      <c r="F34" s="2"/>
    </row>
    <row r="35" spans="3:6" x14ac:dyDescent="0.25">
      <c r="F35" s="2"/>
    </row>
    <row r="37" spans="3:6" x14ac:dyDescent="0.25">
      <c r="F37" s="2"/>
    </row>
    <row r="38" spans="3:6" x14ac:dyDescent="0.25">
      <c r="F38" s="3"/>
    </row>
    <row r="39" spans="3:6" x14ac:dyDescent="0.25">
      <c r="F39" s="2"/>
    </row>
  </sheetData>
  <mergeCells count="1">
    <mergeCell ref="C33:F33"/>
  </mergeCells>
  <printOptions horizontalCentered="1"/>
  <pageMargins left="0.39370078740157483" right="0.39370078740157483" top="0.59055118110236227" bottom="0.39370078740157483" header="0.31496062992125984" footer="0.31496062992125984"/>
  <pageSetup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8113-49A9-48DA-A1C3-5B47029E9622}">
  <sheetPr>
    <tabColor rgb="FF0070C0"/>
  </sheetPr>
  <dimension ref="A2:K34"/>
  <sheetViews>
    <sheetView showGridLines="0" view="pageBreakPreview" zoomScale="145" zoomScaleNormal="100" zoomScaleSheetLayoutView="145" workbookViewId="0">
      <selection activeCell="G4" sqref="G4"/>
    </sheetView>
  </sheetViews>
  <sheetFormatPr baseColWidth="10" defaultRowHeight="18" customHeight="1" x14ac:dyDescent="0.25"/>
  <cols>
    <col min="1" max="5" width="6.28515625" style="17" bestFit="1" customWidth="1"/>
    <col min="6" max="6" width="3.5703125" style="1" customWidth="1"/>
    <col min="7" max="7" width="60.7109375" style="1" customWidth="1"/>
    <col min="8" max="8" width="6.7109375" style="1" hidden="1" customWidth="1"/>
    <col min="9" max="9" width="1.7109375" style="1" customWidth="1"/>
    <col min="10" max="10" width="14.42578125" style="1" customWidth="1"/>
    <col min="11" max="11" width="3.5703125" style="1" customWidth="1"/>
    <col min="12" max="16384" width="11.42578125" style="1"/>
  </cols>
  <sheetData>
    <row r="2" spans="1:11" ht="18" customHeight="1" x14ac:dyDescent="0.3">
      <c r="G2" s="16" t="s">
        <v>24</v>
      </c>
      <c r="H2" s="16"/>
      <c r="I2" s="16"/>
    </row>
    <row r="3" spans="1:11" ht="18" customHeight="1" x14ac:dyDescent="0.25">
      <c r="G3" s="6" t="s">
        <v>42</v>
      </c>
      <c r="H3" s="6"/>
      <c r="I3" s="6"/>
    </row>
    <row r="4" spans="1:11" ht="18" customHeight="1" x14ac:dyDescent="0.25">
      <c r="G4" s="6" t="s">
        <v>43</v>
      </c>
      <c r="H4" s="6"/>
      <c r="I4" s="6"/>
    </row>
    <row r="5" spans="1:11" ht="18" customHeight="1" x14ac:dyDescent="0.25">
      <c r="G5" s="15" t="s">
        <v>22</v>
      </c>
      <c r="H5" s="15"/>
      <c r="I5" s="15"/>
      <c r="J5" s="14"/>
      <c r="K5" s="14"/>
    </row>
    <row r="7" spans="1:11" s="6" customFormat="1" ht="18" customHeight="1" x14ac:dyDescent="0.25">
      <c r="A7" s="23"/>
      <c r="B7" s="23"/>
      <c r="C7" s="23"/>
      <c r="D7" s="23"/>
      <c r="E7" s="23"/>
      <c r="G7" s="6" t="s">
        <v>41</v>
      </c>
      <c r="J7" s="27">
        <f>+J8</f>
        <v>69139.22</v>
      </c>
      <c r="K7" s="20"/>
    </row>
    <row r="8" spans="1:11" ht="18" customHeight="1" x14ac:dyDescent="0.25">
      <c r="D8" s="26"/>
      <c r="E8" s="26"/>
      <c r="G8" s="9" t="s">
        <v>40</v>
      </c>
      <c r="J8" s="25">
        <v>69139.22</v>
      </c>
      <c r="K8" s="24"/>
    </row>
    <row r="9" spans="1:11" s="6" customFormat="1" ht="18" customHeight="1" x14ac:dyDescent="0.25">
      <c r="A9" s="23"/>
      <c r="B9" s="23"/>
      <c r="C9" s="23"/>
      <c r="D9" s="23"/>
      <c r="E9" s="23"/>
      <c r="G9" s="6" t="s">
        <v>39</v>
      </c>
      <c r="J9" s="27">
        <f>+J10</f>
        <v>-1083835.6200000001</v>
      </c>
      <c r="K9" s="20"/>
    </row>
    <row r="10" spans="1:11" ht="18" customHeight="1" x14ac:dyDescent="0.25">
      <c r="E10" s="26"/>
      <c r="G10" s="9" t="s">
        <v>38</v>
      </c>
      <c r="J10" s="25">
        <v>-1083835.6200000001</v>
      </c>
      <c r="K10" s="24"/>
    </row>
    <row r="11" spans="1:11" s="6" customFormat="1" ht="18" customHeight="1" x14ac:dyDescent="0.25">
      <c r="A11" s="23"/>
      <c r="B11" s="23"/>
      <c r="C11" s="23"/>
      <c r="D11" s="23"/>
      <c r="E11" s="23"/>
      <c r="G11" s="6" t="s">
        <v>37</v>
      </c>
      <c r="J11" s="27">
        <f>+J7+J9</f>
        <v>-1014696.4000000001</v>
      </c>
      <c r="K11" s="20"/>
    </row>
    <row r="12" spans="1:11" ht="9" customHeight="1" x14ac:dyDescent="0.25">
      <c r="G12" s="6"/>
      <c r="H12" s="6"/>
      <c r="I12" s="6"/>
      <c r="J12" s="28"/>
      <c r="K12" s="24"/>
    </row>
    <row r="13" spans="1:11" s="6" customFormat="1" ht="18" customHeight="1" x14ac:dyDescent="0.25">
      <c r="A13" s="23"/>
      <c r="B13" s="23"/>
      <c r="C13" s="23"/>
      <c r="D13" s="23"/>
      <c r="E13" s="23"/>
      <c r="G13" s="6" t="s">
        <v>36</v>
      </c>
      <c r="J13" s="27">
        <f>+J11</f>
        <v>-1014696.4000000001</v>
      </c>
      <c r="K13" s="20"/>
    </row>
    <row r="14" spans="1:11" ht="9" customHeight="1" x14ac:dyDescent="0.25">
      <c r="J14" s="25"/>
      <c r="K14" s="24"/>
    </row>
    <row r="15" spans="1:11" ht="18" customHeight="1" x14ac:dyDescent="0.25">
      <c r="E15" s="26"/>
      <c r="G15" s="9" t="s">
        <v>35</v>
      </c>
      <c r="J15" s="25">
        <v>-1236.27</v>
      </c>
      <c r="K15" s="24"/>
    </row>
    <row r="16" spans="1:11" ht="9" customHeight="1" x14ac:dyDescent="0.25">
      <c r="J16" s="28"/>
      <c r="K16" s="24"/>
    </row>
    <row r="17" spans="1:11" s="6" customFormat="1" ht="18" customHeight="1" x14ac:dyDescent="0.25">
      <c r="A17" s="23"/>
      <c r="B17" s="23"/>
      <c r="C17" s="23"/>
      <c r="D17" s="23"/>
      <c r="E17" s="23"/>
      <c r="G17" s="6" t="s">
        <v>34</v>
      </c>
      <c r="J17" s="27">
        <f>+J13+J15</f>
        <v>-1015932.6700000002</v>
      </c>
      <c r="K17" s="20"/>
    </row>
    <row r="18" spans="1:11" ht="9" customHeight="1" x14ac:dyDescent="0.25">
      <c r="J18" s="25"/>
      <c r="K18" s="24"/>
    </row>
    <row r="19" spans="1:11" ht="18" customHeight="1" x14ac:dyDescent="0.25">
      <c r="E19" s="26"/>
      <c r="G19" s="9" t="s">
        <v>33</v>
      </c>
      <c r="J19" s="25">
        <v>62469</v>
      </c>
      <c r="K19" s="24"/>
    </row>
    <row r="20" spans="1:11" ht="18" customHeight="1" x14ac:dyDescent="0.25">
      <c r="D20" s="26"/>
      <c r="E20" s="26"/>
      <c r="G20" s="9" t="s">
        <v>32</v>
      </c>
      <c r="J20" s="25">
        <v>11141591.390000001</v>
      </c>
      <c r="K20" s="24"/>
    </row>
    <row r="21" spans="1:11" ht="9" customHeight="1" x14ac:dyDescent="0.25">
      <c r="J21" s="28"/>
      <c r="K21" s="24"/>
    </row>
    <row r="22" spans="1:11" s="6" customFormat="1" ht="18" customHeight="1" x14ac:dyDescent="0.25">
      <c r="A22" s="23"/>
      <c r="B22" s="23"/>
      <c r="C22" s="23"/>
      <c r="D22" s="23"/>
      <c r="E22" s="23"/>
      <c r="G22" s="6" t="s">
        <v>31</v>
      </c>
      <c r="J22" s="27">
        <f>+J17+J20+J19</f>
        <v>10188127.720000001</v>
      </c>
      <c r="K22" s="20"/>
    </row>
    <row r="23" spans="1:11" ht="9" customHeight="1" x14ac:dyDescent="0.25">
      <c r="J23" s="25"/>
      <c r="K23" s="24"/>
    </row>
    <row r="24" spans="1:11" ht="18" customHeight="1" x14ac:dyDescent="0.25">
      <c r="E24" s="26"/>
      <c r="G24" s="9" t="s">
        <v>30</v>
      </c>
      <c r="J24" s="25">
        <v>-19500</v>
      </c>
      <c r="K24" s="24"/>
    </row>
    <row r="25" spans="1:11" ht="18" customHeight="1" x14ac:dyDescent="0.25">
      <c r="A25" s="26"/>
      <c r="B25" s="26"/>
      <c r="C25" s="26"/>
      <c r="D25" s="26"/>
      <c r="E25" s="26"/>
      <c r="G25" s="9" t="s">
        <v>29</v>
      </c>
      <c r="H25" s="19"/>
      <c r="I25" s="19"/>
      <c r="J25" s="25">
        <v>-241397.43</v>
      </c>
      <c r="K25" s="24"/>
    </row>
    <row r="26" spans="1:11" ht="18" customHeight="1" x14ac:dyDescent="0.25">
      <c r="E26" s="26"/>
      <c r="G26" s="9" t="s">
        <v>28</v>
      </c>
      <c r="H26" s="19"/>
      <c r="I26" s="19"/>
      <c r="J26" s="25">
        <v>-656164.85</v>
      </c>
      <c r="K26" s="24"/>
    </row>
    <row r="27" spans="1:11" ht="9" customHeight="1" x14ac:dyDescent="0.25">
      <c r="G27" s="19"/>
      <c r="H27" s="19"/>
      <c r="I27" s="19"/>
      <c r="J27" s="25"/>
      <c r="K27" s="24"/>
    </row>
    <row r="28" spans="1:11" s="6" customFormat="1" ht="18" customHeight="1" x14ac:dyDescent="0.25">
      <c r="A28" s="23"/>
      <c r="B28" s="23"/>
      <c r="C28" s="23"/>
      <c r="D28" s="23"/>
      <c r="E28" s="23"/>
      <c r="G28" s="22" t="s">
        <v>27</v>
      </c>
      <c r="H28" s="22"/>
      <c r="I28" s="22"/>
      <c r="J28" s="27">
        <f>+J22+J24+J25+J26</f>
        <v>9271065.4400000013</v>
      </c>
      <c r="K28" s="20"/>
    </row>
    <row r="29" spans="1:11" ht="9" customHeight="1" x14ac:dyDescent="0.25">
      <c r="G29" s="19"/>
      <c r="H29" s="19"/>
      <c r="I29" s="19"/>
      <c r="J29" s="25"/>
      <c r="K29" s="24"/>
    </row>
    <row r="30" spans="1:11" ht="18" customHeight="1" x14ac:dyDescent="0.25">
      <c r="E30" s="26"/>
      <c r="G30" s="9" t="s">
        <v>26</v>
      </c>
      <c r="H30" s="19"/>
      <c r="I30" s="19"/>
      <c r="J30" s="25">
        <v>-273940.77</v>
      </c>
      <c r="K30" s="24"/>
    </row>
    <row r="31" spans="1:11" ht="9" customHeight="1" x14ac:dyDescent="0.25">
      <c r="G31" s="19"/>
      <c r="H31" s="19"/>
      <c r="I31" s="19"/>
      <c r="J31" s="25"/>
      <c r="K31" s="24"/>
    </row>
    <row r="32" spans="1:11" s="6" customFormat="1" ht="18" customHeight="1" thickBot="1" x14ac:dyDescent="0.3">
      <c r="A32" s="23"/>
      <c r="B32" s="23"/>
      <c r="C32" s="23"/>
      <c r="D32" s="23"/>
      <c r="E32" s="23"/>
      <c r="G32" s="22" t="s">
        <v>25</v>
      </c>
      <c r="H32" s="22"/>
      <c r="I32" s="22"/>
      <c r="J32" s="21">
        <f>+J28+J30</f>
        <v>8997124.6700000018</v>
      </c>
      <c r="K32" s="20"/>
    </row>
    <row r="33" spans="5:10" ht="6.75" customHeight="1" thickTop="1" x14ac:dyDescent="0.25">
      <c r="G33" s="19"/>
      <c r="H33" s="19"/>
      <c r="I33" s="19"/>
      <c r="J33" s="7"/>
    </row>
    <row r="34" spans="5:10" ht="18" customHeight="1" x14ac:dyDescent="0.25">
      <c r="E34" s="18"/>
    </row>
  </sheetData>
  <printOptions horizontalCentered="1"/>
  <pageMargins left="0.39370078740157483" right="0.39370078740157483" top="0.59055118110236227" bottom="0.39370078740157483" header="0.31496062992125984" footer="0.31496062992125984"/>
  <pageSetup scale="10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Rodrigo Angel Amaya</dc:creator>
  <cp:lastModifiedBy>William Rodrigo Angel Amaya</cp:lastModifiedBy>
  <dcterms:created xsi:type="dcterms:W3CDTF">2026-01-05T17:12:28Z</dcterms:created>
  <dcterms:modified xsi:type="dcterms:W3CDTF">2026-01-05T17:15:34Z</dcterms:modified>
</cp:coreProperties>
</file>