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i.box.com/wopi/files/2014941590015/WOPIServiceId_TP_BOX_2/WOPIUserId_-/"/>
    </mc:Choice>
  </mc:AlternateContent>
  <xr:revisionPtr revIDLastSave="25" documentId="13_ncr:1_{9ADA6C97-2DF1-44A0-AACC-64FEBEFCEC41}" xr6:coauthVersionLast="47" xr6:coauthVersionMax="47" xr10:uidLastSave="{D4B63426-342B-440F-B14E-524C974BDAE1}"/>
  <bookViews>
    <workbookView xWindow="-110" yWindow="-110" windowWidth="19420" windowHeight="11500" tabRatio="873" xr2:uid="{00000000-000D-0000-FFFF-FFFF00000000}"/>
  </bookViews>
  <sheets>
    <sheet name="BG Res " sheetId="17" r:id="rId1"/>
    <sheet name="ER Res " sheetId="16" r:id="rId2"/>
  </sheets>
  <definedNames>
    <definedName name="_xlnm.Print_Area" localSheetId="0">'BG Res '!$C$1:$K$70</definedName>
    <definedName name="_xlnm.Print_Area" localSheetId="1">'ER Res '!$A$4:$I$38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7" l="1"/>
  <c r="K64" i="17"/>
  <c r="K65" i="17" s="1"/>
  <c r="L35" i="17" l="1"/>
  <c r="L38" i="17"/>
  <c r="J22" i="16" l="1"/>
  <c r="K21" i="16"/>
  <c r="M30" i="17" l="1"/>
</calcChain>
</file>

<file path=xl/sharedStrings.xml><?xml version="1.0" encoding="utf-8"?>
<sst xmlns="http://schemas.openxmlformats.org/spreadsheetml/2006/main" count="95" uniqueCount="71">
  <si>
    <t>ACTIVO</t>
  </si>
  <si>
    <t>DISPONIBLE</t>
  </si>
  <si>
    <t>INVERSIONES FINANCIERAS</t>
  </si>
  <si>
    <t>PRESTAMOS</t>
  </si>
  <si>
    <t>PRIMAS POR COBRAR</t>
  </si>
  <si>
    <t>OTROS ACTIVOS</t>
  </si>
  <si>
    <t>PASIVO</t>
  </si>
  <si>
    <t>OBLIGACIONES CON ASEGURADOS</t>
  </si>
  <si>
    <t>RESERVAS TECNICAS</t>
  </si>
  <si>
    <t>RESERVAS POR SINIESTROS</t>
  </si>
  <si>
    <t>CUENTAS POR PAGAR</t>
  </si>
  <si>
    <t>OTROS PASIVOS</t>
  </si>
  <si>
    <t>PATRIMONIO</t>
  </si>
  <si>
    <t>RESULTADOS DEL EJERCICIO</t>
  </si>
  <si>
    <t>RESULTADOS DE EJERCICIOS ANTERIORES</t>
  </si>
  <si>
    <t>GASTOS</t>
  </si>
  <si>
    <t>SINIESTROS</t>
  </si>
  <si>
    <t>GASTOS DE ADQUISICION Y CONSERVACION</t>
  </si>
  <si>
    <t>GASTOS FINANCIEROS Y DE INVERSION</t>
  </si>
  <si>
    <t>GASTOS DE ADMINISTRACION</t>
  </si>
  <si>
    <t>PRIMAS PRODUCTOS</t>
  </si>
  <si>
    <t>INGRESOS FINANCIEROS Y DE INVERSION</t>
  </si>
  <si>
    <t>INGRESOS POR RECUPERACION DE ACTIVOS Y PROVISIONES</t>
  </si>
  <si>
    <t>CONTINGENTES Y COMPROMISOS POR CONTRA</t>
  </si>
  <si>
    <t>CUENTAS DE CONTROL DEUDORAS</t>
  </si>
  <si>
    <t>CUENTAS DE CONTROL POR CONTRA</t>
  </si>
  <si>
    <t>REEMBOLSOS DE GASTOS POR CESIONES DE SEGUROS Y FIANZAS</t>
  </si>
  <si>
    <t>(VALORES EXPRESADOS EN DOLARES DE LOS ESTADOS UNIDOS DE AMERICA)</t>
  </si>
  <si>
    <t>US$</t>
  </si>
  <si>
    <t>SOCIEDADES ACREEDORAS DE SEGUROS Y FIANZAS</t>
  </si>
  <si>
    <t>RESERVAS A  CARGO DE REASEGURADORES Y REAFIANZADOR</t>
  </si>
  <si>
    <t>OBLIGACIONES FINANCIERAS</t>
  </si>
  <si>
    <t>SOCIEDADES DEUDORAS DE SEGUROS Y FIANZAS</t>
  </si>
  <si>
    <t>OBLIGACIONES CON INTERMEDIARIOS Y AGENTES</t>
  </si>
  <si>
    <t>ACTIVO FIJO</t>
  </si>
  <si>
    <t xml:space="preserve">    Inmuebles, mobiliario y equipo</t>
  </si>
  <si>
    <t xml:space="preserve">    (-) Depreciación acumulada</t>
  </si>
  <si>
    <t>TOTAL PASIVO</t>
  </si>
  <si>
    <t xml:space="preserve">CAPITAL SOCIAL </t>
  </si>
  <si>
    <t>RESERVA LEGAL</t>
  </si>
  <si>
    <t>TOTAL PATRIMONIO</t>
  </si>
  <si>
    <t>TOTAL ACTIVO</t>
  </si>
  <si>
    <t>TOTAL PASIVO Y PATRIMONIO</t>
  </si>
  <si>
    <t>PRODUCTOS</t>
  </si>
  <si>
    <t>PRIMAS CEDIDAS POR REASEGURO Y REAFIANZAMIENTO</t>
  </si>
  <si>
    <t>INGRESOS POR DECREMENTOS DE RESERVAS TECNICAS</t>
  </si>
  <si>
    <t>GASTOS POR INCREMENTO DE RESERVAS TECNICAS</t>
  </si>
  <si>
    <t>SINIESTROS Y GASTOS RECUPERADOS POR REASEGURO Y REAFIANZAMIENTO</t>
  </si>
  <si>
    <t>DEVOLUCIONES Y CANCELACIONES DE PRIMAS</t>
  </si>
  <si>
    <t>GASTOS EXTRAORDINARIOS Y DE EJERCICIOS ANTERIORES</t>
  </si>
  <si>
    <t>INGRESOS EXTRAORDINARIOS Y DE EJERCICIOS ANTERIORES</t>
  </si>
  <si>
    <t>TOTAL GASTOS</t>
  </si>
  <si>
    <t>TOTAL PRODUCTOS</t>
  </si>
  <si>
    <t>~~~~~~~~~~~~~~~~~~~~~</t>
  </si>
  <si>
    <t>CONTINGENTES Y COMPROMISOS DEUDORAS</t>
  </si>
  <si>
    <t>DERECHOS POR FIANZAS EMITIDAS</t>
  </si>
  <si>
    <t>COMPROMISOS POR FIANZAS EMITIDAS POR  CONTRA</t>
  </si>
  <si>
    <t>TOTAL CONTINGENTES Y COMPROMISOS</t>
  </si>
  <si>
    <t>TOTAL CONTINGENTES Y COMPROMISOS POR EL CONTRARIO</t>
  </si>
  <si>
    <t>TOTAL CUENTAS DE CONTROL</t>
  </si>
  <si>
    <t>TOTAL CUENTAS DE CONTROL POR EL CONTRARIO</t>
  </si>
  <si>
    <t>VALIDACIONES</t>
  </si>
  <si>
    <t>~~~~~~~~~~~~~~~~~~~~</t>
  </si>
  <si>
    <t>UTILIDAD ANTES DE IMPUESTO</t>
  </si>
  <si>
    <t>IMPUESTO SOBRE LA RENTA</t>
  </si>
  <si>
    <t>UTILIDAD NETA DEL PERIODO</t>
  </si>
  <si>
    <t>PROVISIONES (INCLUYE OBLIGACION LABORAL)</t>
  </si>
  <si>
    <t>UTILIDADES NO DISTRIBUIBLES-PRODUCTOS POR COBRAR INTERESES</t>
  </si>
  <si>
    <t>PAN AMERICAN LIFE, S.A., SEGUROS DE PERSONAS</t>
  </si>
  <si>
    <t>ESTADO DE RESULTADO DEL 1 DE ENERO AL 30 DE SEPTIEMBRE 2025</t>
  </si>
  <si>
    <t>BALANCE GENERAL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</si>
</sst>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10" borderId="0" applyNumberFormat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3" fillId="0" borderId="0">
      <alignment vertical="top"/>
    </xf>
    <xf numFmtId="0" fontId="4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3" fillId="0" borderId="0"/>
    <xf numFmtId="0" fontId="12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11" borderId="4" applyNumberFormat="0" applyFont="0" applyAlignment="0" applyProtection="0"/>
    <xf numFmtId="9" fontId="3" fillId="0" borderId="0" applyFont="0" applyFill="0" applyBorder="0" applyAlignment="0" applyProtection="0"/>
    <xf numFmtId="0" fontId="20" fillId="0" borderId="5" applyNumberFormat="0" applyFill="0" applyAlignment="0" applyProtection="0"/>
  </cellStyleXfs>
  <cellXfs count="50">
    <xf numFmtId="0" fontId="0" fillId="0" borderId="0" xfId="0"/>
    <xf numFmtId="165" fontId="1" fillId="12" borderId="0" xfId="9" applyFont="1" applyFill="1"/>
    <xf numFmtId="165" fontId="0" fillId="12" borderId="0" xfId="0" applyNumberFormat="1" applyFill="1" applyAlignment="1">
      <alignment horizontal="right"/>
    </xf>
    <xf numFmtId="165" fontId="1" fillId="12" borderId="1" xfId="9" applyFont="1" applyFill="1" applyBorder="1"/>
    <xf numFmtId="165" fontId="3" fillId="12" borderId="2" xfId="0" applyNumberFormat="1" applyFont="1" applyFill="1" applyBorder="1"/>
    <xf numFmtId="164" fontId="7" fillId="12" borderId="0" xfId="0" applyNumberFormat="1" applyFont="1" applyFill="1"/>
    <xf numFmtId="165" fontId="0" fillId="12" borderId="1" xfId="0" applyNumberFormat="1" applyFill="1" applyBorder="1" applyAlignment="1">
      <alignment horizontal="right"/>
    </xf>
    <xf numFmtId="165" fontId="5" fillId="12" borderId="1" xfId="11" applyNumberFormat="1" applyFont="1" applyFill="1" applyBorder="1"/>
    <xf numFmtId="165" fontId="5" fillId="12" borderId="0" xfId="11" applyNumberFormat="1" applyFont="1" applyFill="1" applyBorder="1"/>
    <xf numFmtId="0" fontId="0" fillId="12" borderId="0" xfId="0" applyFill="1"/>
    <xf numFmtId="165" fontId="3" fillId="12" borderId="1" xfId="11" applyNumberFormat="1" applyFont="1" applyFill="1" applyBorder="1"/>
    <xf numFmtId="165" fontId="3" fillId="12" borderId="2" xfId="9" applyFont="1" applyFill="1" applyBorder="1"/>
    <xf numFmtId="0" fontId="0" fillId="12" borderId="1" xfId="0" applyFill="1" applyBorder="1"/>
    <xf numFmtId="165" fontId="5" fillId="12" borderId="2" xfId="11" applyNumberFormat="1" applyFont="1" applyFill="1" applyBorder="1"/>
    <xf numFmtId="165" fontId="3" fillId="12" borderId="2" xfId="11" applyNumberFormat="1" applyFont="1" applyFill="1" applyBorder="1"/>
    <xf numFmtId="0" fontId="21" fillId="12" borderId="0" xfId="0" applyFont="1" applyFill="1" applyAlignment="1">
      <alignment horizontal="centerContinuous" wrapText="1"/>
    </xf>
    <xf numFmtId="21" fontId="0" fillId="12" borderId="0" xfId="0" applyNumberFormat="1" applyFill="1" applyAlignment="1">
      <alignment horizontal="centerContinuous" wrapText="1"/>
    </xf>
    <xf numFmtId="0" fontId="5" fillId="12" borderId="0" xfId="0" applyFont="1" applyFill="1" applyAlignment="1">
      <alignment horizontal="centerContinuous" wrapText="1"/>
    </xf>
    <xf numFmtId="0" fontId="0" fillId="12" borderId="0" xfId="0" applyFill="1" applyAlignment="1">
      <alignment horizontal="centerContinuous" wrapText="1"/>
    </xf>
    <xf numFmtId="14" fontId="0" fillId="12" borderId="0" xfId="0" applyNumberFormat="1" applyFill="1" applyAlignment="1">
      <alignment horizontal="centerContinuous" wrapText="1"/>
    </xf>
    <xf numFmtId="0" fontId="5" fillId="12" borderId="0" xfId="0" applyFont="1" applyFill="1" applyAlignment="1">
      <alignment horizontal="left"/>
    </xf>
    <xf numFmtId="0" fontId="5" fillId="12" borderId="0" xfId="0" applyFont="1" applyFill="1"/>
    <xf numFmtId="0" fontId="6" fillId="12" borderId="0" xfId="0" applyFont="1" applyFill="1"/>
    <xf numFmtId="0" fontId="3" fillId="12" borderId="0" xfId="0" applyFont="1" applyFill="1"/>
    <xf numFmtId="165" fontId="3" fillId="12" borderId="0" xfId="9" applyFont="1" applyFill="1"/>
    <xf numFmtId="0" fontId="5" fillId="12" borderId="3" xfId="0" applyFont="1" applyFill="1" applyBorder="1"/>
    <xf numFmtId="165" fontId="5" fillId="12" borderId="3" xfId="11" applyNumberFormat="1" applyFont="1" applyFill="1" applyBorder="1"/>
    <xf numFmtId="165" fontId="0" fillId="12" borderId="0" xfId="0" applyNumberFormat="1" applyFill="1"/>
    <xf numFmtId="0" fontId="5" fillId="12" borderId="2" xfId="0" applyFont="1" applyFill="1" applyBorder="1"/>
    <xf numFmtId="164" fontId="8" fillId="12" borderId="0" xfId="0" applyNumberFormat="1" applyFont="1" applyFill="1"/>
    <xf numFmtId="4" fontId="3" fillId="12" borderId="0" xfId="0" applyNumberFormat="1" applyFont="1" applyFill="1" applyAlignment="1">
      <alignment horizontal="right"/>
    </xf>
    <xf numFmtId="166" fontId="3" fillId="12" borderId="0" xfId="9" applyNumberFormat="1" applyFont="1" applyFill="1" applyBorder="1" applyAlignment="1">
      <alignment horizontal="left"/>
    </xf>
    <xf numFmtId="166" fontId="3" fillId="12" borderId="0" xfId="9" applyNumberFormat="1" applyFont="1" applyFill="1" applyAlignment="1">
      <alignment horizontal="left"/>
    </xf>
    <xf numFmtId="0" fontId="9" fillId="12" borderId="0" xfId="0" applyFont="1" applyFill="1"/>
    <xf numFmtId="166" fontId="3" fillId="12" borderId="0" xfId="9" applyNumberFormat="1" applyFont="1" applyFill="1" applyAlignment="1">
      <alignment horizontal="center"/>
    </xf>
    <xf numFmtId="0" fontId="0" fillId="12" borderId="0" xfId="0" applyFill="1" applyAlignment="1">
      <alignment horizontal="left" vertical="top" wrapText="1"/>
    </xf>
    <xf numFmtId="0" fontId="0" fillId="12" borderId="0" xfId="0" applyFill="1" applyAlignment="1">
      <alignment horizontal="center" vertical="top" wrapText="1"/>
    </xf>
    <xf numFmtId="0" fontId="0" fillId="12" borderId="0" xfId="0" applyFill="1" applyAlignment="1">
      <alignment horizontal="left"/>
    </xf>
    <xf numFmtId="14" fontId="0" fillId="12" borderId="0" xfId="0" applyNumberFormat="1" applyFill="1"/>
    <xf numFmtId="4" fontId="0" fillId="12" borderId="0" xfId="0" applyNumberFormat="1" applyFill="1"/>
    <xf numFmtId="0" fontId="0" fillId="12" borderId="2" xfId="0" applyFill="1" applyBorder="1"/>
    <xf numFmtId="0" fontId="5" fillId="12" borderId="1" xfId="0" applyFont="1" applyFill="1" applyBorder="1"/>
    <xf numFmtId="165" fontId="10" fillId="12" borderId="0" xfId="0" applyNumberFormat="1" applyFont="1" applyFill="1"/>
    <xf numFmtId="4" fontId="3" fillId="12" borderId="0" xfId="0" applyNumberFormat="1" applyFont="1" applyFill="1" applyAlignment="1">
      <alignment horizontal="left"/>
    </xf>
    <xf numFmtId="166" fontId="3" fillId="12" borderId="0" xfId="9" applyNumberFormat="1" applyFont="1" applyFill="1" applyAlignment="1">
      <alignment horizontal="center"/>
    </xf>
    <xf numFmtId="0" fontId="0" fillId="12" borderId="0" xfId="0" applyFill="1" applyAlignment="1">
      <alignment horizontal="centerContinuous" vertical="top" wrapText="1"/>
    </xf>
    <xf numFmtId="166" fontId="9" fillId="12" borderId="0" xfId="9" applyNumberFormat="1" applyFont="1" applyFill="1" applyAlignment="1">
      <alignment horizontal="right"/>
    </xf>
    <xf numFmtId="0" fontId="0" fillId="12" borderId="0" xfId="0" applyFill="1" applyAlignment="1">
      <alignment horizontal="left" vertical="top" wrapText="1"/>
    </xf>
    <xf numFmtId="0" fontId="10" fillId="12" borderId="0" xfId="0" applyFont="1" applyFill="1"/>
    <xf numFmtId="0" fontId="10" fillId="12" borderId="0" xfId="0" applyFont="1" applyFill="1" applyAlignment="1">
      <alignment horizontal="right"/>
    </xf>
  </cellXfs>
  <cellStyles count="42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40% - Énfasis3 2" xfId="5" xr:uid="{00000000-0005-0000-0000-000004000000}"/>
    <cellStyle name="60% - Énfasis3 2" xfId="6" xr:uid="{00000000-0005-0000-0000-000005000000}"/>
    <cellStyle name="60% - Énfasis4 2" xfId="7" xr:uid="{00000000-0005-0000-0000-000006000000}"/>
    <cellStyle name="60% - Énfasis6 2" xfId="8" xr:uid="{00000000-0005-0000-0000-000007000000}"/>
    <cellStyle name="Millares" xfId="9" builtinId="3"/>
    <cellStyle name="Millares 2" xfId="10" xr:uid="{00000000-0005-0000-0000-00000A000000}"/>
    <cellStyle name="Moneda" xfId="11" builtinId="4"/>
    <cellStyle name="Neutral" xfId="12" builtinId="28" customBuiltin="1"/>
    <cellStyle name="Normal" xfId="0" builtinId="0"/>
    <cellStyle name="Normal 10" xfId="13" xr:uid="{00000000-0005-0000-0000-00000D000000}"/>
    <cellStyle name="Normal 11" xfId="14" xr:uid="{00000000-0005-0000-0000-00000E000000}"/>
    <cellStyle name="Normal 12" xfId="15" xr:uid="{00000000-0005-0000-0000-00000F000000}"/>
    <cellStyle name="Normal 13" xfId="16" xr:uid="{00000000-0005-0000-0000-000010000000}"/>
    <cellStyle name="Normal 14" xfId="17" xr:uid="{00000000-0005-0000-0000-000011000000}"/>
    <cellStyle name="Normal 15" xfId="18" xr:uid="{00000000-0005-0000-0000-000012000000}"/>
    <cellStyle name="Normal 16" xfId="19" xr:uid="{00000000-0005-0000-0000-000013000000}"/>
    <cellStyle name="Normal 17" xfId="20" xr:uid="{00000000-0005-0000-0000-000014000000}"/>
    <cellStyle name="Normal 18" xfId="21" xr:uid="{00000000-0005-0000-0000-000015000000}"/>
    <cellStyle name="Normal 19" xfId="22" xr:uid="{00000000-0005-0000-0000-000016000000}"/>
    <cellStyle name="Normal 2" xfId="23" xr:uid="{00000000-0005-0000-0000-000017000000}"/>
    <cellStyle name="Normal 20" xfId="24" xr:uid="{00000000-0005-0000-0000-000018000000}"/>
    <cellStyle name="Normal 21" xfId="25" xr:uid="{00000000-0005-0000-0000-000019000000}"/>
    <cellStyle name="Normal 22" xfId="26" xr:uid="{00000000-0005-0000-0000-00001A000000}"/>
    <cellStyle name="Normal 23" xfId="27" xr:uid="{00000000-0005-0000-0000-00001B000000}"/>
    <cellStyle name="Normal 24" xfId="28" xr:uid="{00000000-0005-0000-0000-00001C000000}"/>
    <cellStyle name="Normal 25" xfId="29" xr:uid="{00000000-0005-0000-0000-00001D000000}"/>
    <cellStyle name="Normal 26" xfId="30" xr:uid="{00000000-0005-0000-0000-00001E000000}"/>
    <cellStyle name="Normal 27" xfId="31" xr:uid="{00000000-0005-0000-0000-00001F000000}"/>
    <cellStyle name="Normal 3" xfId="32" xr:uid="{00000000-0005-0000-0000-000020000000}"/>
    <cellStyle name="Normal 4" xfId="33" xr:uid="{00000000-0005-0000-0000-000021000000}"/>
    <cellStyle name="Normal 5" xfId="34" xr:uid="{00000000-0005-0000-0000-000022000000}"/>
    <cellStyle name="Normal 6" xfId="35" xr:uid="{00000000-0005-0000-0000-000023000000}"/>
    <cellStyle name="Normal 7" xfId="36" xr:uid="{00000000-0005-0000-0000-000024000000}"/>
    <cellStyle name="Normal 8" xfId="37" xr:uid="{00000000-0005-0000-0000-000025000000}"/>
    <cellStyle name="Normal 9" xfId="38" xr:uid="{00000000-0005-0000-0000-000026000000}"/>
    <cellStyle name="Notas 2" xfId="39" xr:uid="{00000000-0005-0000-0000-000029000000}"/>
    <cellStyle name="Porcentual 2" xfId="40" xr:uid="{00000000-0005-0000-0000-00002B000000}"/>
    <cellStyle name="Total" xfId="41" builtinId="25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528548</xdr:colOff>
      <xdr:row>49</xdr:row>
      <xdr:rowOff>61912</xdr:rowOff>
    </xdr:from>
    <xdr:to>
      <xdr:col>7</xdr:col>
      <xdr:colOff>1440567</xdr:colOff>
      <xdr:row>51</xdr:row>
      <xdr:rowOff>161925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54911FE-F860-4DA1-BF92-9301A5855428}"/>
            </a:ext>
          </a:extLst>
        </xdr:cNvPr>
        <xdr:cNvSpPr txBox="1">
          <a:spLocks noChangeArrowheads="1"/>
        </xdr:cNvSpPr>
      </xdr:nvSpPr>
      <xdr:spPr bwMode="auto">
        <a:xfrm>
          <a:off x="4995773" y="7177087"/>
          <a:ext cx="3493294" cy="4238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7</xdr:col>
      <xdr:colOff>2171700</xdr:colOff>
      <xdr:row>49</xdr:row>
      <xdr:rowOff>11884</xdr:rowOff>
    </xdr:from>
    <xdr:to>
      <xdr:col>10</xdr:col>
      <xdr:colOff>485775</xdr:colOff>
      <xdr:row>52</xdr:row>
      <xdr:rowOff>47591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3969F1A-873F-4506-923C-7AA54948CA01}"/>
            </a:ext>
          </a:extLst>
        </xdr:cNvPr>
        <xdr:cNvSpPr txBox="1">
          <a:spLocks noChangeArrowheads="1"/>
        </xdr:cNvSpPr>
      </xdr:nvSpPr>
      <xdr:spPr bwMode="auto">
        <a:xfrm>
          <a:off x="9220200" y="7127059"/>
          <a:ext cx="3257550" cy="52148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2</xdr:col>
      <xdr:colOff>130976</xdr:colOff>
      <xdr:row>49</xdr:row>
      <xdr:rowOff>35718</xdr:rowOff>
    </xdr:from>
    <xdr:to>
      <xdr:col>2</xdr:col>
      <xdr:colOff>3436151</xdr:colOff>
      <xdr:row>71</xdr:row>
      <xdr:rowOff>111358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570FB8E-6852-4941-8F86-604F5DB71508}"/>
            </a:ext>
          </a:extLst>
        </xdr:cNvPr>
        <xdr:cNvSpPr txBox="1">
          <a:spLocks noChangeArrowheads="1"/>
        </xdr:cNvSpPr>
      </xdr:nvSpPr>
      <xdr:spPr bwMode="auto">
        <a:xfrm>
          <a:off x="1064426" y="7150893"/>
          <a:ext cx="3305175" cy="10471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703 DEL LIBRO 4911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24 FEBRERO DE 2025</a:t>
          </a:r>
          <a:endParaRPr lang="en-US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  <xdr:twoCellAnchor editAs="oneCell">
    <xdr:from>
      <xdr:col>0</xdr:col>
      <xdr:colOff>638972</xdr:colOff>
      <xdr:row>0</xdr:row>
      <xdr:rowOff>71438</xdr:rowOff>
    </xdr:from>
    <xdr:to>
      <xdr:col>2</xdr:col>
      <xdr:colOff>2869209</xdr:colOff>
      <xdr:row>7</xdr:row>
      <xdr:rowOff>119063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0B1632-EA24-8FE9-D84A-23B9F6C3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972" y="71438"/>
          <a:ext cx="2976362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127229</xdr:colOff>
      <xdr:row>33</xdr:row>
      <xdr:rowOff>43143</xdr:rowOff>
    </xdr:from>
    <xdr:to>
      <xdr:col>5</xdr:col>
      <xdr:colOff>1660194</xdr:colOff>
      <xdr:row>36</xdr:row>
      <xdr:rowOff>157443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87A5FF-D567-4F8E-92CF-737D9852BA12}"/>
            </a:ext>
          </a:extLst>
        </xdr:cNvPr>
        <xdr:cNvSpPr txBox="1">
          <a:spLocks noChangeArrowheads="1"/>
        </xdr:cNvSpPr>
      </xdr:nvSpPr>
      <xdr:spPr bwMode="auto">
        <a:xfrm>
          <a:off x="3946754" y="6148668"/>
          <a:ext cx="3333190" cy="857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2972360</xdr:colOff>
      <xdr:row>33</xdr:row>
      <xdr:rowOff>33617</xdr:rowOff>
    </xdr:from>
    <xdr:to>
      <xdr:col>8</xdr:col>
      <xdr:colOff>1094814</xdr:colOff>
      <xdr:row>37</xdr:row>
      <xdr:rowOff>109817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03562C-30DB-4C6B-A197-9A1696CF153C}"/>
            </a:ext>
          </a:extLst>
        </xdr:cNvPr>
        <xdr:cNvSpPr txBox="1">
          <a:spLocks noChangeArrowheads="1"/>
        </xdr:cNvSpPr>
      </xdr:nvSpPr>
      <xdr:spPr bwMode="auto">
        <a:xfrm>
          <a:off x="8592110" y="6139142"/>
          <a:ext cx="3275479" cy="1066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85725</xdr:colOff>
      <xdr:row>33</xdr:row>
      <xdr:rowOff>0</xdr:rowOff>
    </xdr:from>
    <xdr:to>
      <xdr:col>0</xdr:col>
      <xdr:colOff>3390900</xdr:colOff>
      <xdr:row>37</xdr:row>
      <xdr:rowOff>89647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4A564C-EE07-44A1-A0F2-5AC1425F2349}"/>
            </a:ext>
          </a:extLst>
        </xdr:cNvPr>
        <xdr:cNvSpPr txBox="1">
          <a:spLocks noChangeArrowheads="1"/>
        </xdr:cNvSpPr>
      </xdr:nvSpPr>
      <xdr:spPr bwMode="auto">
        <a:xfrm>
          <a:off x="180975" y="6105525"/>
          <a:ext cx="3305175" cy="108024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703 DEL LIBRO </a:t>
          </a:r>
          <a:r>
            <a:rPr lang="es-SV" sz="1100" b="0" i="0" baseline="0">
              <a:effectLst/>
              <a:latin typeface="+mn-lt"/>
              <a:ea typeface="+mn-ea"/>
              <a:cs typeface="+mn-cs"/>
            </a:rPr>
            <a:t>4911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24 FEBRERO DE 2025</a:t>
          </a:r>
          <a:endParaRPr lang="en-US">
            <a:effectLst/>
          </a:endParaRPr>
        </a:p>
      </xdr:txBody>
    </xdr:sp>
    <xdr:clientData/>
  </xdr:twoCellAnchor>
  <xdr:twoCellAnchor editAs="oneCell">
    <xdr:from>
      <xdr:col>11</xdr:col>
      <xdr:colOff>0</xdr:colOff>
      <xdr:row>7</xdr:row>
      <xdr:rowOff>28575</xdr:rowOff>
    </xdr:from>
    <xdr:to>
      <xdr:col>11</xdr:col>
      <xdr:colOff>0</xdr:colOff>
      <xdr:row>11</xdr:row>
      <xdr:rowOff>89087</xdr:rowOff>
    </xdr:to>
    <xdr:pic>
      <xdr:nvPicPr>
        <xdr:cNvPr id="5" name="Picture 8" descr="\\Esapps\facturacion\Logopalic.jpg">
          <a:extLst>
            <a:ext uri="{FF2B5EF4-FFF2-40B4-BE49-F238E27FC236}">
              <a16:creationId xmlns:a16="http://schemas.microsoft.com/office/drawing/2014/main" id="{E20424A9-B4CA-4403-B50B-3651677A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28575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29883</xdr:colOff>
      <xdr:row>1</xdr:row>
      <xdr:rowOff>7468</xdr:rowOff>
    </xdr:from>
    <xdr:to>
      <xdr:col>0</xdr:col>
      <xdr:colOff>2950883</xdr:colOff>
      <xdr:row>8</xdr:row>
      <xdr:rowOff>102819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460ADE-FC7E-4B96-994C-F7DB4AB2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3" y="164350"/>
          <a:ext cx="2921000" cy="1230881"/>
        </a:xfrm>
        <a:prstGeom prst="rect">
          <a:avLst/>
        </a:prstGeom>
      </xdr:spPr>
    </xdr:pic>
    <xdr:clientData/>
  </xdr:twoCellAnchor>
  <xdr:twoCellAnchor>
    <xdr:from>
      <xdr:col>1</xdr:col>
      <xdr:colOff>127229</xdr:colOff>
      <xdr:row>33</xdr:row>
      <xdr:rowOff>43143</xdr:rowOff>
    </xdr:from>
    <xdr:to>
      <xdr:col>5</xdr:col>
      <xdr:colOff>1660194</xdr:colOff>
      <xdr:row>36</xdr:row>
      <xdr:rowOff>157443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1B4F32-A960-4E05-AAA6-94824E125EDB}"/>
            </a:ext>
          </a:extLst>
        </xdr:cNvPr>
        <xdr:cNvSpPr txBox="1">
          <a:spLocks noChangeArrowheads="1"/>
        </xdr:cNvSpPr>
      </xdr:nvSpPr>
      <xdr:spPr bwMode="auto">
        <a:xfrm>
          <a:off x="5625582" y="7297084"/>
          <a:ext cx="3423024" cy="85388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2972360</xdr:colOff>
      <xdr:row>33</xdr:row>
      <xdr:rowOff>33617</xdr:rowOff>
    </xdr:from>
    <xdr:to>
      <xdr:col>8</xdr:col>
      <xdr:colOff>1094814</xdr:colOff>
      <xdr:row>37</xdr:row>
      <xdr:rowOff>109817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E07F46-F126-477C-9B10-AB43AEFBC239}"/>
            </a:ext>
          </a:extLst>
        </xdr:cNvPr>
        <xdr:cNvSpPr txBox="1">
          <a:spLocks noChangeArrowheads="1"/>
        </xdr:cNvSpPr>
      </xdr:nvSpPr>
      <xdr:spPr bwMode="auto">
        <a:xfrm>
          <a:off x="10360772" y="7287558"/>
          <a:ext cx="3523689" cy="106231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85725</xdr:colOff>
      <xdr:row>33</xdr:row>
      <xdr:rowOff>0</xdr:rowOff>
    </xdr:from>
    <xdr:to>
      <xdr:col>0</xdr:col>
      <xdr:colOff>3390900</xdr:colOff>
      <xdr:row>37</xdr:row>
      <xdr:rowOff>89647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697FF58D-4BD1-4B71-A079-E24DF0EDA75E}"/>
            </a:ext>
          </a:extLst>
        </xdr:cNvPr>
        <xdr:cNvSpPr txBox="1">
          <a:spLocks noChangeArrowheads="1"/>
        </xdr:cNvSpPr>
      </xdr:nvSpPr>
      <xdr:spPr bwMode="auto">
        <a:xfrm>
          <a:off x="1684431" y="7253941"/>
          <a:ext cx="3305175" cy="10757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703 DEL LIBRO </a:t>
          </a:r>
          <a:r>
            <a:rPr lang="es-SV" sz="1100" b="0" i="0" baseline="0">
              <a:effectLst/>
              <a:latin typeface="+mn-lt"/>
              <a:ea typeface="+mn-ea"/>
              <a:cs typeface="+mn-cs"/>
            </a:rPr>
            <a:t>4911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24 FEBRERO DE 2025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9B07-80D4-490B-AB7D-636F5943CED7}">
  <sheetPr>
    <pageSetUpPr fitToPage="1"/>
  </sheetPr>
  <dimension ref="B6:M88"/>
  <sheetViews>
    <sheetView tabSelected="1" zoomScale="80" zoomScaleNormal="80" zoomScaleSheetLayoutView="100" workbookViewId="0">
      <selection activeCell="C100" sqref="C100"/>
    </sheetView>
  </sheetViews>
  <sheetFormatPr baseColWidth="10" defaultColWidth="9.1796875" defaultRowHeight="12.5"/>
  <cols>
    <col min="1" max="1" width="9.1796875" style="9"/>
    <col min="2" max="2" width="1.453125" style="9" customWidth="1"/>
    <col min="3" max="3" width="53" style="9" customWidth="1"/>
    <col min="4" max="4" width="14.54296875" style="9" bestFit="1" customWidth="1"/>
    <col min="5" max="5" width="4.1796875" style="9" customWidth="1"/>
    <col min="6" max="6" width="18.7265625" style="9" customWidth="1"/>
    <col min="7" max="7" width="1.26953125" style="9" customWidth="1"/>
    <col min="8" max="8" width="55.7265625" style="9" customWidth="1"/>
    <col min="9" max="9" width="13.7265625" style="9" customWidth="1"/>
    <col min="10" max="10" width="4.7265625" style="9" customWidth="1"/>
    <col min="11" max="11" width="18.54296875" style="9" customWidth="1"/>
    <col min="12" max="12" width="15.453125" style="9" customWidth="1"/>
    <col min="13" max="13" width="15.7265625" style="9" bestFit="1" customWidth="1"/>
    <col min="14" max="255" width="11.453125" style="9" customWidth="1"/>
    <col min="256" max="16384" width="9.1796875" style="9"/>
  </cols>
  <sheetData>
    <row r="6" spans="3:11" ht="15.5">
      <c r="C6" s="15" t="s">
        <v>68</v>
      </c>
      <c r="D6" s="16"/>
      <c r="E6" s="16"/>
      <c r="F6" s="17"/>
      <c r="G6" s="18"/>
      <c r="H6" s="18"/>
      <c r="I6" s="18"/>
      <c r="J6" s="16"/>
      <c r="K6" s="18"/>
    </row>
    <row r="7" spans="3:11" ht="13">
      <c r="C7" s="17" t="s">
        <v>70</v>
      </c>
      <c r="D7" s="19"/>
      <c r="E7" s="19"/>
      <c r="F7" s="17"/>
      <c r="G7" s="18"/>
      <c r="H7" s="18"/>
      <c r="I7" s="18"/>
      <c r="J7" s="19"/>
      <c r="K7" s="18"/>
    </row>
    <row r="8" spans="3:11" ht="13">
      <c r="C8" s="17" t="s">
        <v>27</v>
      </c>
      <c r="D8" s="17"/>
      <c r="E8" s="18"/>
      <c r="F8" s="18"/>
      <c r="G8" s="18"/>
      <c r="H8" s="18"/>
      <c r="I8" s="18"/>
      <c r="J8" s="18"/>
      <c r="K8" s="18"/>
    </row>
    <row r="9" spans="3:11" ht="13">
      <c r="C9" s="17"/>
      <c r="D9" s="17"/>
      <c r="E9" s="18"/>
      <c r="F9" s="18"/>
      <c r="G9" s="18"/>
      <c r="H9" s="18"/>
      <c r="I9" s="18"/>
      <c r="J9" s="18"/>
      <c r="K9" s="18"/>
    </row>
    <row r="10" spans="3:11" ht="13">
      <c r="C10" s="17"/>
      <c r="D10" s="17"/>
      <c r="E10" s="18"/>
      <c r="F10" s="18"/>
      <c r="G10" s="18"/>
      <c r="H10" s="18"/>
      <c r="I10" s="18"/>
      <c r="J10" s="18"/>
      <c r="K10" s="18"/>
    </row>
    <row r="11" spans="3:11" ht="15" customHeight="1">
      <c r="C11" s="22" t="s">
        <v>0</v>
      </c>
      <c r="D11" s="22"/>
      <c r="E11" s="22"/>
      <c r="H11" s="22" t="s">
        <v>6</v>
      </c>
      <c r="I11" s="22"/>
      <c r="J11" s="22"/>
    </row>
    <row r="12" spans="3:11" ht="15" customHeight="1">
      <c r="C12" s="9" t="s">
        <v>1</v>
      </c>
      <c r="E12" s="9" t="s">
        <v>28</v>
      </c>
      <c r="F12" s="1">
        <v>4261764.25</v>
      </c>
      <c r="H12" s="9" t="s">
        <v>7</v>
      </c>
      <c r="J12" s="9" t="s">
        <v>28</v>
      </c>
      <c r="K12" s="1">
        <v>630737.78</v>
      </c>
    </row>
    <row r="13" spans="3:11" ht="15" customHeight="1">
      <c r="C13" s="9" t="s">
        <v>2</v>
      </c>
      <c r="F13" s="1">
        <v>26141861.93</v>
      </c>
      <c r="H13" s="9" t="s">
        <v>8</v>
      </c>
      <c r="K13" s="1">
        <v>27993379.270000003</v>
      </c>
    </row>
    <row r="14" spans="3:11" ht="15" customHeight="1">
      <c r="C14" s="9" t="s">
        <v>3</v>
      </c>
      <c r="F14" s="1">
        <v>1300641.3299999998</v>
      </c>
      <c r="H14" s="9" t="s">
        <v>9</v>
      </c>
      <c r="K14" s="1">
        <v>5776553.04</v>
      </c>
    </row>
    <row r="15" spans="3:11" ht="15" customHeight="1">
      <c r="C15" s="9" t="s">
        <v>4</v>
      </c>
      <c r="F15" s="1">
        <v>17179243.819999997</v>
      </c>
      <c r="H15" s="9" t="s">
        <v>29</v>
      </c>
      <c r="K15" s="1">
        <v>2288454.4</v>
      </c>
    </row>
    <row r="16" spans="3:11" ht="15" hidden="1" customHeight="1">
      <c r="C16" s="9" t="s">
        <v>30</v>
      </c>
      <c r="F16" s="1">
        <v>0</v>
      </c>
      <c r="H16" s="9" t="s">
        <v>31</v>
      </c>
      <c r="K16" s="1">
        <v>0</v>
      </c>
    </row>
    <row r="17" spans="3:13" ht="15" customHeight="1">
      <c r="C17" s="9" t="s">
        <v>32</v>
      </c>
      <c r="F17" s="1">
        <v>1129357.08</v>
      </c>
      <c r="H17" s="9" t="s">
        <v>33</v>
      </c>
      <c r="K17" s="1">
        <v>580908.9</v>
      </c>
    </row>
    <row r="18" spans="3:13" ht="15" customHeight="1">
      <c r="C18" s="9" t="s">
        <v>34</v>
      </c>
      <c r="F18" s="1">
        <v>7787678.7400000002</v>
      </c>
      <c r="H18" s="9" t="s">
        <v>10</v>
      </c>
      <c r="K18" s="1">
        <v>4378036.7</v>
      </c>
    </row>
    <row r="19" spans="3:13" ht="15" customHeight="1">
      <c r="C19" s="9" t="s">
        <v>35</v>
      </c>
      <c r="D19" s="2">
        <v>8818797</v>
      </c>
      <c r="F19" s="2"/>
      <c r="H19" s="9" t="s">
        <v>66</v>
      </c>
      <c r="K19" s="1">
        <v>352497.13</v>
      </c>
    </row>
    <row r="20" spans="3:13" ht="15" customHeight="1">
      <c r="C20" s="9" t="s">
        <v>36</v>
      </c>
      <c r="D20" s="6">
        <v>-1031118.26</v>
      </c>
      <c r="F20" s="2"/>
      <c r="H20" s="9" t="s">
        <v>11</v>
      </c>
      <c r="J20" s="12"/>
      <c r="K20" s="1">
        <v>409996.54</v>
      </c>
    </row>
    <row r="21" spans="3:13" ht="15" customHeight="1">
      <c r="C21" s="9" t="s">
        <v>5</v>
      </c>
      <c r="E21" s="12"/>
      <c r="F21" s="3">
        <v>1562728.02</v>
      </c>
      <c r="H21" s="9" t="s">
        <v>37</v>
      </c>
      <c r="J21" s="40" t="s">
        <v>28</v>
      </c>
      <c r="K21" s="4">
        <v>42410563.760000005</v>
      </c>
    </row>
    <row r="22" spans="3:13" ht="15" customHeight="1">
      <c r="K22" s="5"/>
    </row>
    <row r="23" spans="3:13" ht="15" customHeight="1">
      <c r="H23" s="22" t="s">
        <v>12</v>
      </c>
      <c r="I23" s="22"/>
      <c r="K23" s="5"/>
    </row>
    <row r="24" spans="3:13">
      <c r="H24" s="9" t="s">
        <v>38</v>
      </c>
      <c r="J24" s="9" t="s">
        <v>28</v>
      </c>
      <c r="K24" s="1">
        <v>13000000</v>
      </c>
    </row>
    <row r="25" spans="3:13">
      <c r="H25" s="9" t="s">
        <v>39</v>
      </c>
      <c r="K25" s="1">
        <v>626701.51</v>
      </c>
    </row>
    <row r="26" spans="3:13" ht="15" customHeight="1">
      <c r="H26" s="9" t="s">
        <v>67</v>
      </c>
      <c r="K26" s="1">
        <v>771086.51</v>
      </c>
    </row>
    <row r="27" spans="3:13" ht="15" customHeight="1">
      <c r="H27" s="9" t="s">
        <v>13</v>
      </c>
      <c r="K27" s="1">
        <v>-890145.87000000477</v>
      </c>
    </row>
    <row r="28" spans="3:13" ht="15" customHeight="1">
      <c r="H28" s="9" t="s">
        <v>14</v>
      </c>
      <c r="K28" s="3">
        <v>3445069.26</v>
      </c>
    </row>
    <row r="29" spans="3:13" ht="15" customHeight="1">
      <c r="H29" s="9" t="s">
        <v>40</v>
      </c>
      <c r="J29" s="40" t="s">
        <v>28</v>
      </c>
      <c r="K29" s="6">
        <v>16952711.409999996</v>
      </c>
    </row>
    <row r="30" spans="3:13" ht="15" customHeight="1">
      <c r="C30" s="21" t="s">
        <v>41</v>
      </c>
      <c r="D30" s="21"/>
      <c r="E30" s="41" t="s">
        <v>28</v>
      </c>
      <c r="F30" s="7">
        <v>59363275.170000002</v>
      </c>
      <c r="H30" s="21" t="s">
        <v>42</v>
      </c>
      <c r="I30" s="21"/>
      <c r="J30" s="41" t="s">
        <v>28</v>
      </c>
      <c r="K30" s="7">
        <v>59363275.170000002</v>
      </c>
      <c r="L30" s="27"/>
      <c r="M30" s="42">
        <f>+F30-K30</f>
        <v>0</v>
      </c>
    </row>
    <row r="31" spans="3:13" ht="15" customHeight="1">
      <c r="C31" s="21"/>
      <c r="D31" s="21"/>
      <c r="E31" s="21"/>
      <c r="F31" s="8"/>
      <c r="H31" s="21"/>
      <c r="I31" s="21"/>
      <c r="J31" s="21"/>
      <c r="K31" s="8"/>
    </row>
    <row r="32" spans="3:13" ht="8.25" customHeight="1">
      <c r="E32" s="23" t="s">
        <v>53</v>
      </c>
      <c r="J32" s="9" t="s">
        <v>62</v>
      </c>
    </row>
    <row r="33" spans="3:12" ht="15" customHeight="1">
      <c r="C33" s="9" t="s">
        <v>54</v>
      </c>
      <c r="E33" s="12" t="s">
        <v>28</v>
      </c>
      <c r="F33" s="3">
        <v>20432477176.100002</v>
      </c>
      <c r="H33" s="9" t="s">
        <v>23</v>
      </c>
      <c r="J33" s="12" t="s">
        <v>28</v>
      </c>
      <c r="K33" s="10">
        <v>20432477176.100002</v>
      </c>
    </row>
    <row r="34" spans="3:12" ht="16.5" hidden="1" customHeight="1">
      <c r="C34" s="9" t="s">
        <v>55</v>
      </c>
      <c r="E34" s="40"/>
      <c r="F34" s="11">
        <v>0</v>
      </c>
      <c r="G34" s="21"/>
      <c r="H34" s="9" t="s">
        <v>56</v>
      </c>
      <c r="J34" s="40"/>
      <c r="K34" s="11">
        <v>0</v>
      </c>
    </row>
    <row r="35" spans="3:12">
      <c r="C35" s="9" t="s">
        <v>57</v>
      </c>
      <c r="E35" s="12" t="s">
        <v>28</v>
      </c>
      <c r="F35" s="10">
        <v>20432477176.100002</v>
      </c>
      <c r="H35" s="9" t="s">
        <v>58</v>
      </c>
      <c r="J35" s="12" t="s">
        <v>28</v>
      </c>
      <c r="K35" s="10">
        <v>20432477176.100002</v>
      </c>
      <c r="L35" s="29">
        <f>+K35-F35</f>
        <v>0</v>
      </c>
    </row>
    <row r="36" spans="3:12" ht="15" customHeight="1">
      <c r="E36" s="23" t="s">
        <v>53</v>
      </c>
      <c r="J36" s="9" t="s">
        <v>62</v>
      </c>
    </row>
    <row r="37" spans="3:12" ht="15" customHeight="1">
      <c r="C37" s="9" t="s">
        <v>24</v>
      </c>
      <c r="E37" s="12" t="s">
        <v>28</v>
      </c>
      <c r="F37" s="1">
        <v>51886851.07</v>
      </c>
      <c r="H37" s="9" t="s">
        <v>25</v>
      </c>
      <c r="J37" s="12" t="s">
        <v>28</v>
      </c>
      <c r="K37" s="10">
        <v>51886851.07</v>
      </c>
    </row>
    <row r="38" spans="3:12" ht="15" customHeight="1">
      <c r="C38" s="9" t="s">
        <v>59</v>
      </c>
      <c r="E38" s="40" t="s">
        <v>28</v>
      </c>
      <c r="F38" s="14">
        <v>51886851.07</v>
      </c>
      <c r="H38" s="9" t="s">
        <v>60</v>
      </c>
      <c r="J38" s="40" t="s">
        <v>28</v>
      </c>
      <c r="K38" s="14">
        <v>51886851.07</v>
      </c>
      <c r="L38" s="29">
        <f>+K38-F38</f>
        <v>0</v>
      </c>
    </row>
    <row r="39" spans="3:12">
      <c r="E39" s="23" t="s">
        <v>53</v>
      </c>
      <c r="J39" s="9" t="s">
        <v>62</v>
      </c>
    </row>
    <row r="40" spans="3:12">
      <c r="F40" s="27"/>
    </row>
    <row r="45" spans="3:12">
      <c r="F45" s="27"/>
    </row>
    <row r="48" spans="3:12" s="23" customFormat="1">
      <c r="C48" s="43"/>
      <c r="F48" s="43"/>
      <c r="K48" s="30"/>
    </row>
    <row r="49" spans="2:11" s="23" customFormat="1">
      <c r="C49" s="31"/>
      <c r="F49" s="32"/>
      <c r="I49" s="44"/>
      <c r="J49" s="44"/>
      <c r="K49" s="44"/>
    </row>
    <row r="50" spans="2:11" ht="12.75" customHeight="1">
      <c r="B50" s="45"/>
      <c r="C50" s="45"/>
      <c r="D50" s="45"/>
      <c r="E50" s="45"/>
      <c r="F50" s="33"/>
      <c r="G50" s="33"/>
      <c r="H50" s="33"/>
      <c r="I50" s="45"/>
      <c r="J50" s="45"/>
      <c r="K50" s="46"/>
    </row>
    <row r="51" spans="2:11" ht="12.75" customHeight="1">
      <c r="B51" s="45"/>
      <c r="C51" s="45"/>
      <c r="D51" s="45"/>
      <c r="E51" s="45"/>
      <c r="F51" s="35"/>
      <c r="G51" s="35"/>
      <c r="H51" s="35"/>
      <c r="I51" s="45"/>
      <c r="J51" s="45"/>
      <c r="K51" s="45"/>
    </row>
    <row r="52" spans="2:11" ht="12.75" customHeight="1">
      <c r="B52" s="45"/>
      <c r="C52" s="45"/>
      <c r="D52" s="45"/>
      <c r="E52" s="45"/>
      <c r="F52" s="47"/>
      <c r="G52" s="47"/>
      <c r="H52" s="47"/>
      <c r="I52" s="37"/>
    </row>
    <row r="53" spans="2:11">
      <c r="H53" s="37"/>
    </row>
    <row r="54" spans="2:11" hidden="1">
      <c r="K54" s="1">
        <v>25992655.84</v>
      </c>
    </row>
    <row r="55" spans="2:11" hidden="1">
      <c r="F55" s="1">
        <v>38279143.169999994</v>
      </c>
    </row>
    <row r="56" spans="2:11" hidden="1">
      <c r="F56" s="1">
        <v>276574.62</v>
      </c>
      <c r="K56" s="27">
        <v>317701.0199999999</v>
      </c>
    </row>
    <row r="57" spans="2:11" hidden="1">
      <c r="F57" s="1">
        <v>-235673.54</v>
      </c>
      <c r="H57" s="27"/>
    </row>
    <row r="58" spans="2:11" hidden="1">
      <c r="F58" s="1">
        <v>58313.289999999994</v>
      </c>
    </row>
    <row r="59" spans="2:11" hidden="1">
      <c r="F59" s="1">
        <v>-41374.5</v>
      </c>
      <c r="H59" s="27"/>
    </row>
    <row r="60" spans="2:11" hidden="1">
      <c r="F60" s="1">
        <v>0</v>
      </c>
    </row>
    <row r="61" spans="2:11" hidden="1">
      <c r="F61" s="1">
        <v>0</v>
      </c>
      <c r="K61" s="1">
        <v>25992655.84</v>
      </c>
    </row>
    <row r="62" spans="2:11" hidden="1">
      <c r="F62" s="1">
        <v>38279143.169999994</v>
      </c>
      <c r="K62" s="1">
        <v>11968786.310000001</v>
      </c>
    </row>
    <row r="63" spans="2:11" hidden="1">
      <c r="F63" s="1">
        <v>1626124.44</v>
      </c>
      <c r="K63" s="1">
        <v>1943825.46</v>
      </c>
    </row>
    <row r="64" spans="2:11" hidden="1">
      <c r="F64" s="1">
        <v>0</v>
      </c>
      <c r="K64" s="1">
        <f>SUM(K61:K63)</f>
        <v>39905267.609999999</v>
      </c>
    </row>
    <row r="65" spans="4:11" ht="13" hidden="1">
      <c r="F65" s="1">
        <v>0</v>
      </c>
      <c r="K65" s="42" t="e">
        <f>+K64-#REF!</f>
        <v>#REF!</v>
      </c>
    </row>
    <row r="66" spans="4:11" ht="13" hidden="1">
      <c r="D66" s="48"/>
      <c r="E66" s="49" t="s">
        <v>61</v>
      </c>
      <c r="F66" s="42" t="e">
        <f>+F65-#REF!</f>
        <v>#REF!</v>
      </c>
    </row>
    <row r="67" spans="4:11" hidden="1"/>
    <row r="68" spans="4:11" hidden="1"/>
    <row r="69" spans="4:11" hidden="1"/>
    <row r="88" ht="14" customHeight="1"/>
  </sheetData>
  <mergeCells count="2">
    <mergeCell ref="I49:K49"/>
    <mergeCell ref="F52:H52"/>
  </mergeCells>
  <printOptions horizontalCentered="1"/>
  <pageMargins left="0.78740157480314965" right="0.78740157480314965" top="0.86614173228346458" bottom="0.98425196850393704" header="0" footer="0"/>
  <pageSetup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11CF-AC5D-4B4B-B3F1-AA555BA3069C}">
  <dimension ref="A8:K47"/>
  <sheetViews>
    <sheetView zoomScale="70" zoomScaleNormal="70" zoomScaleSheetLayoutView="90" workbookViewId="0">
      <selection activeCell="A25" sqref="A25"/>
    </sheetView>
  </sheetViews>
  <sheetFormatPr baseColWidth="10" defaultColWidth="9.1796875" defaultRowHeight="12.5"/>
  <cols>
    <col min="1" max="1" width="55.81640625" style="9" customWidth="1"/>
    <col min="2" max="2" width="3.81640625" style="9" customWidth="1"/>
    <col min="3" max="3" width="5" style="9" customWidth="1"/>
    <col min="4" max="4" width="17.26953125" style="9" bestFit="1" customWidth="1"/>
    <col min="5" max="5" width="0.81640625" style="9" customWidth="1"/>
    <col min="6" max="6" width="60.7265625" style="9" customWidth="1"/>
    <col min="7" max="7" width="11.7265625" style="9" bestFit="1" customWidth="1"/>
    <col min="8" max="8" width="4.81640625" style="9" customWidth="1"/>
    <col min="9" max="9" width="18" style="9" customWidth="1"/>
    <col min="10" max="10" width="15.453125" style="9" hidden="1" customWidth="1"/>
    <col min="11" max="11" width="13.1796875" style="9" bestFit="1" customWidth="1"/>
    <col min="12" max="253" width="11.453125" style="9" customWidth="1"/>
    <col min="254" max="16384" width="9.1796875" style="9"/>
  </cols>
  <sheetData>
    <row r="8" spans="1:9" ht="15.5">
      <c r="A8" s="15" t="s">
        <v>68</v>
      </c>
      <c r="B8" s="16"/>
      <c r="C8" s="16"/>
      <c r="D8" s="17"/>
      <c r="E8" s="18"/>
      <c r="F8" s="18"/>
      <c r="G8" s="18"/>
      <c r="H8" s="16"/>
      <c r="I8" s="18"/>
    </row>
    <row r="9" spans="1:9" ht="13">
      <c r="A9" s="17" t="s">
        <v>69</v>
      </c>
      <c r="B9" s="19"/>
      <c r="C9" s="19"/>
      <c r="D9" s="17"/>
      <c r="E9" s="18"/>
      <c r="F9" s="18"/>
      <c r="G9" s="18"/>
      <c r="H9" s="19"/>
      <c r="I9" s="18"/>
    </row>
    <row r="10" spans="1:9" ht="13">
      <c r="A10" s="17" t="s">
        <v>27</v>
      </c>
      <c r="B10" s="17"/>
      <c r="C10" s="18"/>
      <c r="D10" s="18"/>
      <c r="E10" s="18"/>
      <c r="F10" s="18"/>
      <c r="G10" s="18"/>
      <c r="H10" s="18"/>
      <c r="I10" s="18"/>
    </row>
    <row r="11" spans="1:9" ht="13">
      <c r="C11" s="20"/>
      <c r="H11" s="20"/>
    </row>
    <row r="12" spans="1:9" ht="15" customHeight="1">
      <c r="A12" s="21"/>
      <c r="B12" s="21"/>
      <c r="C12" s="21"/>
      <c r="D12" s="8"/>
      <c r="F12" s="21"/>
      <c r="G12" s="21"/>
      <c r="H12" s="21"/>
      <c r="I12" s="8"/>
    </row>
    <row r="13" spans="1:9" ht="20.149999999999999" customHeight="1">
      <c r="A13" s="22" t="s">
        <v>15</v>
      </c>
      <c r="B13" s="21"/>
      <c r="C13" s="21"/>
      <c r="D13" s="8"/>
      <c r="E13" s="23"/>
      <c r="F13" s="22" t="s">
        <v>43</v>
      </c>
      <c r="G13" s="21"/>
      <c r="H13" s="21"/>
      <c r="I13" s="8"/>
    </row>
    <row r="14" spans="1:9" ht="20.149999999999999" customHeight="1">
      <c r="A14" s="23" t="s">
        <v>16</v>
      </c>
      <c r="B14" s="23"/>
      <c r="C14" s="23" t="s">
        <v>28</v>
      </c>
      <c r="D14" s="24">
        <v>16610719.1</v>
      </c>
      <c r="E14" s="23"/>
      <c r="F14" s="23" t="s">
        <v>20</v>
      </c>
      <c r="G14" s="23"/>
      <c r="H14" s="23" t="s">
        <v>28</v>
      </c>
      <c r="I14" s="24">
        <v>37374467.469999999</v>
      </c>
    </row>
    <row r="15" spans="1:9" ht="20.149999999999999" customHeight="1">
      <c r="A15" s="23" t="s">
        <v>44</v>
      </c>
      <c r="B15" s="23"/>
      <c r="C15" s="23"/>
      <c r="D15" s="24">
        <v>12371300.029999999</v>
      </c>
      <c r="E15" s="23"/>
      <c r="F15" s="23" t="s">
        <v>45</v>
      </c>
      <c r="G15" s="23"/>
      <c r="H15" s="23"/>
      <c r="I15" s="24">
        <v>3987155.94</v>
      </c>
    </row>
    <row r="16" spans="1:9" ht="20.149999999999999" customHeight="1">
      <c r="A16" s="23" t="s">
        <v>46</v>
      </c>
      <c r="B16" s="23"/>
      <c r="C16" s="23"/>
      <c r="D16" s="24">
        <v>7627690.0800000001</v>
      </c>
      <c r="E16" s="23"/>
      <c r="F16" s="23" t="s">
        <v>47</v>
      </c>
      <c r="G16" s="23"/>
      <c r="H16" s="23"/>
      <c r="I16" s="24">
        <v>1804502.95</v>
      </c>
    </row>
    <row r="17" spans="1:11" ht="20.149999999999999" customHeight="1">
      <c r="A17" s="23" t="s">
        <v>17</v>
      </c>
      <c r="B17" s="23"/>
      <c r="C17" s="23"/>
      <c r="D17" s="24">
        <v>5997688.8199999994</v>
      </c>
      <c r="E17" s="23"/>
      <c r="F17" s="23" t="s">
        <v>26</v>
      </c>
      <c r="G17" s="23"/>
      <c r="H17" s="23"/>
      <c r="I17" s="24">
        <v>6372642.3300000001</v>
      </c>
    </row>
    <row r="18" spans="1:11" ht="20.149999999999999" customHeight="1">
      <c r="A18" s="23" t="s">
        <v>48</v>
      </c>
      <c r="B18" s="23"/>
      <c r="C18" s="23"/>
      <c r="D18" s="24">
        <v>768502.85000000009</v>
      </c>
      <c r="E18" s="23"/>
      <c r="F18" s="23" t="s">
        <v>21</v>
      </c>
      <c r="G18" s="23"/>
      <c r="H18" s="23"/>
      <c r="I18" s="24">
        <v>1518057.6099999999</v>
      </c>
    </row>
    <row r="19" spans="1:11" ht="20.149999999999999" customHeight="1">
      <c r="A19" s="23" t="s">
        <v>18</v>
      </c>
      <c r="B19" s="23"/>
      <c r="C19" s="23"/>
      <c r="D19" s="24">
        <v>590923.87</v>
      </c>
      <c r="E19" s="23"/>
      <c r="F19" s="23" t="s">
        <v>22</v>
      </c>
      <c r="G19" s="23"/>
      <c r="H19" s="23"/>
      <c r="I19" s="24">
        <v>837397.76</v>
      </c>
    </row>
    <row r="20" spans="1:11" ht="20.149999999999999" customHeight="1">
      <c r="A20" s="23" t="s">
        <v>19</v>
      </c>
      <c r="B20" s="23"/>
      <c r="C20" s="23"/>
      <c r="D20" s="24">
        <v>9280847.75</v>
      </c>
      <c r="E20" s="23"/>
      <c r="F20" s="23" t="s">
        <v>50</v>
      </c>
      <c r="G20" s="23"/>
      <c r="H20" s="23"/>
      <c r="I20" s="24">
        <v>601577.96</v>
      </c>
    </row>
    <row r="21" spans="1:11" ht="20.149999999999999" customHeight="1" thickBot="1">
      <c r="A21" s="23" t="s">
        <v>49</v>
      </c>
      <c r="B21" s="23"/>
      <c r="C21" s="23"/>
      <c r="D21" s="24">
        <v>138275.38999999998</v>
      </c>
      <c r="E21" s="23"/>
      <c r="F21" s="21" t="s">
        <v>52</v>
      </c>
      <c r="G21" s="21"/>
      <c r="H21" s="25" t="s">
        <v>28</v>
      </c>
      <c r="I21" s="26">
        <v>52495802.019999996</v>
      </c>
      <c r="K21" s="27">
        <f>+I21-D22-D23-D24</f>
        <v>0</v>
      </c>
    </row>
    <row r="22" spans="1:11" ht="20.149999999999999" customHeight="1" thickTop="1">
      <c r="A22" s="21" t="s">
        <v>51</v>
      </c>
      <c r="B22" s="21"/>
      <c r="C22" s="28"/>
      <c r="D22" s="13">
        <v>53385947.890000001</v>
      </c>
      <c r="E22" s="23"/>
      <c r="F22" s="23"/>
      <c r="G22" s="23"/>
      <c r="H22" s="23"/>
      <c r="I22" s="23"/>
      <c r="J22" s="29">
        <f>+I21-D22-D23</f>
        <v>0</v>
      </c>
    </row>
    <row r="23" spans="1:11" ht="20.149999999999999" customHeight="1">
      <c r="A23" s="23" t="s">
        <v>63</v>
      </c>
      <c r="B23" s="23"/>
      <c r="C23" s="23"/>
      <c r="D23" s="24">
        <v>-890145.87000000477</v>
      </c>
      <c r="E23" s="23"/>
      <c r="F23" s="23"/>
      <c r="G23" s="23"/>
      <c r="H23" s="23"/>
      <c r="I23" s="23"/>
    </row>
    <row r="24" spans="1:11" ht="20.149999999999999" customHeight="1">
      <c r="A24" s="23" t="s">
        <v>64</v>
      </c>
      <c r="B24" s="23"/>
      <c r="C24" s="23"/>
      <c r="D24" s="24">
        <v>0</v>
      </c>
      <c r="E24" s="23"/>
      <c r="F24" s="23"/>
      <c r="G24" s="23"/>
      <c r="H24" s="23"/>
      <c r="I24" s="23"/>
    </row>
    <row r="25" spans="1:11" ht="20.149999999999999" customHeight="1" thickBot="1">
      <c r="A25" s="23" t="s">
        <v>65</v>
      </c>
      <c r="B25" s="23"/>
      <c r="C25" s="25" t="s">
        <v>28</v>
      </c>
      <c r="D25" s="26">
        <v>-890145.87000000477</v>
      </c>
      <c r="E25" s="23"/>
      <c r="F25" s="23"/>
      <c r="G25" s="23"/>
      <c r="H25" s="23"/>
      <c r="I25" s="23"/>
    </row>
    <row r="26" spans="1:11" ht="19.5" customHeight="1" thickTop="1">
      <c r="A26" s="23"/>
      <c r="B26" s="23"/>
      <c r="C26" s="23"/>
      <c r="D26" s="23"/>
      <c r="E26" s="23"/>
    </row>
    <row r="27" spans="1:11" ht="19.5" customHeight="1">
      <c r="D27" s="27"/>
    </row>
    <row r="28" spans="1:11" ht="19.5" customHeight="1">
      <c r="D28" s="27"/>
    </row>
    <row r="29" spans="1:11" ht="19.5" customHeight="1">
      <c r="D29" s="27"/>
    </row>
    <row r="30" spans="1:11" ht="19.5" customHeight="1"/>
    <row r="31" spans="1:11" ht="19.5" customHeight="1"/>
    <row r="32" spans="1:11" ht="19.5" customHeight="1"/>
    <row r="33" spans="1:11" ht="19.5" customHeight="1">
      <c r="F33" s="23"/>
      <c r="G33" s="23"/>
      <c r="H33" s="23"/>
      <c r="I33" s="30"/>
    </row>
    <row r="34" spans="1:11" s="23" customFormat="1" ht="19.5" customHeight="1">
      <c r="A34" s="31"/>
      <c r="D34" s="32"/>
      <c r="F34" s="33"/>
      <c r="G34" s="34"/>
      <c r="H34" s="34"/>
      <c r="I34" s="34"/>
      <c r="K34" s="9"/>
    </row>
    <row r="35" spans="1:11" s="23" customFormat="1" ht="19.5" customHeight="1">
      <c r="A35" s="35"/>
      <c r="B35" s="36"/>
      <c r="C35" s="36"/>
      <c r="D35" s="33"/>
      <c r="E35" s="33"/>
      <c r="F35" s="35"/>
      <c r="G35" s="36"/>
      <c r="H35" s="36"/>
      <c r="I35" s="36"/>
      <c r="K35" s="9"/>
    </row>
    <row r="36" spans="1:11" ht="19.5" customHeight="1">
      <c r="A36" s="35"/>
      <c r="B36" s="36"/>
      <c r="C36" s="36"/>
      <c r="D36" s="35"/>
      <c r="E36" s="35"/>
      <c r="F36" s="35"/>
      <c r="G36" s="36"/>
      <c r="H36" s="36"/>
      <c r="I36" s="36"/>
    </row>
    <row r="37" spans="1:11" ht="19.5" customHeight="1">
      <c r="A37" s="36"/>
      <c r="B37" s="36"/>
      <c r="C37" s="36"/>
      <c r="D37" s="35"/>
      <c r="E37" s="35"/>
      <c r="F37" s="37"/>
      <c r="G37" s="37"/>
    </row>
    <row r="38" spans="1:11" ht="19.5" customHeight="1"/>
    <row r="39" spans="1:11" ht="19.5" customHeight="1">
      <c r="I39" s="1">
        <v>0</v>
      </c>
    </row>
    <row r="40" spans="1:11" ht="19.5" customHeight="1">
      <c r="D40" s="1"/>
      <c r="K40" s="23"/>
    </row>
    <row r="41" spans="1:11" ht="19.5" customHeight="1">
      <c r="D41" s="1"/>
      <c r="F41" s="27"/>
      <c r="I41" s="27"/>
      <c r="K41" s="23"/>
    </row>
    <row r="42" spans="1:11" ht="19.5" customHeight="1"/>
    <row r="43" spans="1:11" ht="19.5" customHeight="1">
      <c r="C43" s="38"/>
      <c r="G43" s="39"/>
      <c r="H43" s="39"/>
    </row>
    <row r="44" spans="1:11" ht="19.5" customHeight="1">
      <c r="C44" s="38"/>
      <c r="G44" s="39"/>
      <c r="H44" s="39"/>
    </row>
    <row r="45" spans="1:11" ht="19.5" customHeight="1">
      <c r="C45" s="38"/>
      <c r="G45" s="39"/>
      <c r="H45" s="39"/>
    </row>
    <row r="46" spans="1:11" ht="19.5" customHeight="1">
      <c r="C46" s="38"/>
      <c r="G46" s="39"/>
      <c r="H46" s="39"/>
    </row>
    <row r="47" spans="1:11" ht="19.5" customHeight="1">
      <c r="G47" s="39"/>
    </row>
  </sheetData>
  <printOptions horizontalCentered="1"/>
  <pageMargins left="0.78740157480314965" right="0.78740157480314965" top="0.86614173228346458" bottom="0.98425196850393704" header="0" footer="0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Res </vt:lpstr>
      <vt:lpstr>ER Res </vt:lpstr>
      <vt:lpstr>'BG Res '!Área_de_impresión</vt:lpstr>
      <vt:lpstr>'ER Res '!Área_de_impresión</vt:lpstr>
    </vt:vector>
  </TitlesOfParts>
  <Company>Sonia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Urrutia</dc:creator>
  <cp:lastModifiedBy>Linda Abrego</cp:lastModifiedBy>
  <cp:lastPrinted>2025-10-07T17:10:46Z</cp:lastPrinted>
  <dcterms:created xsi:type="dcterms:W3CDTF">2007-11-10T03:53:45Z</dcterms:created>
  <dcterms:modified xsi:type="dcterms:W3CDTF">2025-10-13T20:55:39Z</dcterms:modified>
</cp:coreProperties>
</file>