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8. AGOSTO 2025\"/>
    </mc:Choice>
  </mc:AlternateContent>
  <xr:revisionPtr revIDLastSave="0" documentId="8_{7C7A8DFD-9426-4160-A64E-0CD015378DFD}" xr6:coauthVersionLast="47" xr6:coauthVersionMax="47" xr10:uidLastSave="{00000000-0000-0000-0000-000000000000}"/>
  <bookViews>
    <workbookView xWindow="-120" yWindow="-120" windowWidth="29040" windowHeight="15720" xr2:uid="{5ECFCC64-E7D9-4428-80A0-0F3180992F9F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3" i="1"/>
  <c r="C49" i="1"/>
  <c r="C43" i="1"/>
  <c r="C38" i="1"/>
  <c r="C19" i="1"/>
  <c r="C95" i="1"/>
  <c r="C87" i="1"/>
  <c r="C80" i="1"/>
  <c r="C94" i="1" l="1"/>
  <c r="C98" i="1" s="1"/>
  <c r="C101" i="1" s="1"/>
  <c r="C105" i="1" s="1"/>
  <c r="C44" i="1"/>
  <c r="C50" i="1" s="1"/>
  <c r="C26" i="1"/>
</calcChain>
</file>

<file path=xl/sharedStrings.xml><?xml version="1.0" encoding="utf-8"?>
<sst xmlns="http://schemas.openxmlformats.org/spreadsheetml/2006/main" count="75" uniqueCount="66">
  <si>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</si>
  <si>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</si>
  <si>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</si>
  <si>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</si>
  <si>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</si>
  <si>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</si>
  <si>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</si>
  <si>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</si>
  <si>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</si>
  <si>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</si>
  <si>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</si>
  <si>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</si>
  <si>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</si>
  <si>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</si>
  <si>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</si>
  <si>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</si>
  <si>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</si>
  <si>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</si>
  <si>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</si>
  <si>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</si>
  <si>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</si>
  <si>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</si>
  <si>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</si>
  <si>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</si>
  <si>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</si>
  <si>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</si>
  <si>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</si>
  <si>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</si>
  <si>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</si>
  <si>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</si>
  <si>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</si>
  <si>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</si>
  <si>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</si>
  <si>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</si>
  <si>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</si>
  <si>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</si>
  <si>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</si>
  <si>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</si>
  <si>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</si>
  <si>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</si>
  <si>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</si>
  <si>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</si>
  <si>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</si>
  <si>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</si>
  <si>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</si>
  <si>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</si>
  <si>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</si>
  <si>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</si>
  <si>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</si>
  <si>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</si>
  <si>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</si>
  <si>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</si>
  <si>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</si>
  <si>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</si>
  <si>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</si>
  <si>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</si>
  <si>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</si>
  <si>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</si>
  <si>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</si>
  <si>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MAPFRE SEGUROS EL SALVADOR, S.A</t>
  </si>
  <si>
    <t>2025</t>
  </si>
  <si>
    <t>Al 31 de agosto de 2025</t>
  </si>
  <si>
    <t>José Jonathan Arévalo Cornejo</t>
  </si>
  <si>
    <t>Director General y Representante Legal</t>
  </si>
  <si>
    <t xml:space="preserve">   Contador General</t>
  </si>
  <si>
    <t>Por los períodos del 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</si>
</sst>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  <numFmt numFmtId="182" formatCode="#,##0.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182" fontId="5" fillId="0" borderId="0" xfId="0" applyNumberFormat="1" applyFont="1"/>
  </cellXfs>
  <cellStyles count="4">
    <cellStyle name="Millares" xfId="1" builtinId="3"/>
    <cellStyle name="Millares 2" xfId="2" xr:uid="{593A7ADF-7F00-4583-8C71-EAF76D665B0B}"/>
    <cellStyle name="Normal" xfId="0" builtinId="0"/>
    <cellStyle name="Normal_Bal, Utl, Fluj y anex" xfId="3" xr:uid="{F263CA6B-6B31-4672-85C9-815234C26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3177D7F2-86C3-18A0-D717-978DF2BCAFB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D08A8B64-D7A7-5233-6EC0-5D011AAD08F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35BA06E0-9292-BD93-68FA-006A857C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66</xdr:row>
      <xdr:rowOff>9525</xdr:rowOff>
    </xdr:from>
    <xdr:to>
      <xdr:col>2</xdr:col>
      <xdr:colOff>1257300</xdr:colOff>
      <xdr:row>69</xdr:row>
      <xdr:rowOff>66675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BA087727-BCF1-722F-C57B-61E4D69D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4852-AA8A-454C-8DE3-9603CDF8D03E}">
  <dimension ref="A2:G120"/>
  <sheetViews>
    <sheetView showGridLines="0" tabSelected="1" topLeftCell="A51" zoomScale="115" zoomScaleNormal="115" workbookViewId="0">
      <selection activeCell="A72" sqref="A72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4" width="11.42578125" style="3"/>
    <col min="5" max="5" width="20.28515625" style="3" bestFit="1" customWidth="1"/>
    <col min="6" max="6" width="12.5703125" style="3" bestFit="1" customWidth="1"/>
    <col min="7" max="16384" width="11.42578125" style="3"/>
  </cols>
  <sheetData>
    <row r="2" spans="1:7">
      <c r="A2" s="56"/>
      <c r="B2" s="56"/>
      <c r="C2" s="56"/>
      <c r="G2" s="21"/>
    </row>
    <row r="3" spans="1:7">
      <c r="A3" s="16"/>
      <c r="B3" s="16"/>
      <c r="C3" s="16"/>
      <c r="E3" s="21"/>
    </row>
    <row r="4" spans="1:7">
      <c r="A4" s="4" t="s">
        <v>59</v>
      </c>
      <c r="B4" s="16"/>
      <c r="C4" s="16"/>
      <c r="G4" s="21"/>
    </row>
    <row r="5" spans="1:7">
      <c r="A5" s="1" t="s">
        <v>2</v>
      </c>
      <c r="B5" s="16"/>
      <c r="C5" s="16"/>
      <c r="F5" s="54"/>
    </row>
    <row r="6" spans="1:7">
      <c r="A6" s="20" t="s">
        <v>3</v>
      </c>
      <c r="B6" s="16"/>
      <c r="C6" s="16"/>
      <c r="F6" s="54"/>
    </row>
    <row r="7" spans="1:7">
      <c r="A7" s="2" t="s">
        <v>5</v>
      </c>
      <c r="B7" s="17"/>
      <c r="C7" s="17"/>
      <c r="F7" s="55"/>
    </row>
    <row r="8" spans="1:7">
      <c r="A8" s="5" t="s">
        <v>61</v>
      </c>
      <c r="B8" s="17"/>
      <c r="C8" s="17"/>
      <c r="F8" s="55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60</v>
      </c>
    </row>
    <row r="13" spans="1:7">
      <c r="A13" s="42" t="s">
        <v>29</v>
      </c>
      <c r="C13" s="49"/>
    </row>
    <row r="14" spans="1:7">
      <c r="A14" s="43" t="s">
        <v>30</v>
      </c>
      <c r="C14" s="50">
        <v>2047.4</v>
      </c>
    </row>
    <row r="15" spans="1:7">
      <c r="A15" s="43" t="s">
        <v>31</v>
      </c>
      <c r="C15" s="50">
        <v>61834.8</v>
      </c>
    </row>
    <row r="16" spans="1:7">
      <c r="A16" s="43" t="s">
        <v>32</v>
      </c>
      <c r="C16" s="50">
        <v>3906.1</v>
      </c>
    </row>
    <row r="17" spans="1:5">
      <c r="A17" s="43" t="s">
        <v>33</v>
      </c>
      <c r="B17" s="11"/>
      <c r="C17" s="50">
        <v>37086.300000000003</v>
      </c>
    </row>
    <row r="18" spans="1:5">
      <c r="A18" s="43" t="s">
        <v>34</v>
      </c>
      <c r="C18" s="51">
        <v>6138.4</v>
      </c>
    </row>
    <row r="19" spans="1:5">
      <c r="A19" s="42"/>
      <c r="C19" s="50">
        <f>SUM(C14:C18)</f>
        <v>111013</v>
      </c>
    </row>
    <row r="20" spans="1:5">
      <c r="A20" s="42" t="s">
        <v>35</v>
      </c>
      <c r="C20" s="50"/>
    </row>
    <row r="21" spans="1:5">
      <c r="A21" s="43" t="s">
        <v>36</v>
      </c>
      <c r="C21" s="50">
        <v>328.4</v>
      </c>
    </row>
    <row r="22" spans="1:5">
      <c r="A22" s="43" t="s">
        <v>37</v>
      </c>
      <c r="C22" s="51">
        <v>9374.2999999999993</v>
      </c>
    </row>
    <row r="23" spans="1:5">
      <c r="A23" s="42"/>
      <c r="B23" s="11"/>
      <c r="C23" s="50">
        <f>SUM(C21:C22)</f>
        <v>9702.6999999999989</v>
      </c>
    </row>
    <row r="24" spans="1:5">
      <c r="A24" s="42" t="s">
        <v>38</v>
      </c>
      <c r="B24" s="11"/>
      <c r="C24" s="50"/>
    </row>
    <row r="25" spans="1:5">
      <c r="A25" s="43" t="s">
        <v>39</v>
      </c>
      <c r="C25" s="51">
        <v>1623.3</v>
      </c>
    </row>
    <row r="26" spans="1:5" ht="13.5" thickBot="1">
      <c r="A26" s="44" t="s">
        <v>40</v>
      </c>
      <c r="C26" s="52">
        <f>+C25+C23+C19</f>
        <v>122339</v>
      </c>
    </row>
    <row r="27" spans="1:5" ht="13.5" thickTop="1">
      <c r="A27" s="42"/>
      <c r="C27" s="50"/>
    </row>
    <row r="28" spans="1:5">
      <c r="A28" s="41" t="s">
        <v>41</v>
      </c>
      <c r="C28" s="50"/>
    </row>
    <row r="29" spans="1:5">
      <c r="A29" s="42" t="s">
        <v>42</v>
      </c>
      <c r="C29" s="50"/>
      <c r="E29" s="59"/>
    </row>
    <row r="30" spans="1:5">
      <c r="A30" s="43" t="s">
        <v>43</v>
      </c>
      <c r="C30" s="50">
        <v>2837.1</v>
      </c>
    </row>
    <row r="31" spans="1:5">
      <c r="A31" s="43" t="s">
        <v>44</v>
      </c>
      <c r="C31" s="50">
        <v>10464.9</v>
      </c>
    </row>
    <row r="32" spans="1:5">
      <c r="A32" s="43" t="s">
        <v>45</v>
      </c>
      <c r="C32" s="50">
        <v>4577.7</v>
      </c>
    </row>
    <row r="33" spans="1:3">
      <c r="A33" s="42"/>
      <c r="C33" s="53">
        <f>SUM(C30:C32)</f>
        <v>17879.7</v>
      </c>
    </row>
    <row r="34" spans="1:3">
      <c r="A34" s="42" t="s">
        <v>46</v>
      </c>
      <c r="C34" s="50"/>
    </row>
    <row r="35" spans="1:3">
      <c r="A35" s="43" t="s">
        <v>47</v>
      </c>
      <c r="B35" s="11"/>
      <c r="C35" s="50">
        <v>7600.8</v>
      </c>
    </row>
    <row r="36" spans="1:3">
      <c r="A36" s="43" t="s">
        <v>0</v>
      </c>
      <c r="C36" s="50">
        <v>203.6</v>
      </c>
    </row>
    <row r="37" spans="1:3">
      <c r="A37" s="43" t="s">
        <v>48</v>
      </c>
      <c r="C37" s="51">
        <v>7005.1</v>
      </c>
    </row>
    <row r="38" spans="1:3">
      <c r="A38" s="42"/>
      <c r="C38" s="53">
        <f>SUM(C35:C37)</f>
        <v>14809.5</v>
      </c>
    </row>
    <row r="39" spans="1:3">
      <c r="A39" s="42" t="s">
        <v>49</v>
      </c>
      <c r="C39" s="50"/>
    </row>
    <row r="40" spans="1:3">
      <c r="A40" s="43" t="s">
        <v>50</v>
      </c>
      <c r="B40" s="11"/>
      <c r="C40" s="50">
        <v>15157.8</v>
      </c>
    </row>
    <row r="41" spans="1:3">
      <c r="A41" s="43" t="s">
        <v>51</v>
      </c>
      <c r="B41" s="11"/>
      <c r="C41" s="50">
        <v>21913.200000000001</v>
      </c>
    </row>
    <row r="42" spans="1:3">
      <c r="A42" s="43" t="s">
        <v>52</v>
      </c>
      <c r="C42" s="50">
        <v>9431.2999999999993</v>
      </c>
    </row>
    <row r="43" spans="1:3">
      <c r="A43" s="42"/>
      <c r="C43" s="53">
        <f>SUM(C40:C42)</f>
        <v>46502.3</v>
      </c>
    </row>
    <row r="44" spans="1:3">
      <c r="A44" s="44" t="s">
        <v>53</v>
      </c>
      <c r="C44" s="53">
        <f>C33+C38+C43</f>
        <v>79191.5</v>
      </c>
    </row>
    <row r="45" spans="1:3">
      <c r="A45" s="45"/>
      <c r="C45" s="57"/>
    </row>
    <row r="46" spans="1:3">
      <c r="A46" s="45" t="s">
        <v>54</v>
      </c>
      <c r="C46" s="57"/>
    </row>
    <row r="47" spans="1:3">
      <c r="A47" s="46" t="s">
        <v>55</v>
      </c>
      <c r="B47" s="11"/>
      <c r="C47" s="50">
        <v>15000</v>
      </c>
    </row>
    <row r="48" spans="1:3">
      <c r="A48" s="47" t="s">
        <v>56</v>
      </c>
      <c r="B48" s="11"/>
      <c r="C48" s="51">
        <v>28147.5</v>
      </c>
    </row>
    <row r="49" spans="1:3">
      <c r="A49" s="45" t="s">
        <v>57</v>
      </c>
      <c r="B49" s="11"/>
      <c r="C49" s="53">
        <f>SUM(C47:C48)</f>
        <v>43147.5</v>
      </c>
    </row>
    <row r="50" spans="1:3" ht="13.5" thickBot="1">
      <c r="A50" s="45" t="s">
        <v>58</v>
      </c>
      <c r="C50" s="52">
        <f>C44+C49</f>
        <v>122339</v>
      </c>
    </row>
    <row r="51" spans="1:3" ht="13.5" thickTop="1"/>
    <row r="56" spans="1:3">
      <c r="A56" s="12" t="s">
        <v>7</v>
      </c>
      <c r="B56" s="13" t="s">
        <v>62</v>
      </c>
      <c r="C56" s="12"/>
    </row>
    <row r="57" spans="1:3">
      <c r="A57" s="12" t="s">
        <v>63</v>
      </c>
      <c r="B57" s="14" t="s">
        <v>64</v>
      </c>
      <c r="C57" s="12"/>
    </row>
    <row r="58" spans="1:3">
      <c r="B58" s="12"/>
      <c r="C58" s="12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4" t="s">
        <v>59</v>
      </c>
      <c r="B70" s="18"/>
      <c r="C70" s="18"/>
    </row>
    <row r="71" spans="1:3">
      <c r="A71" s="20" t="s">
        <v>2</v>
      </c>
      <c r="B71" s="18"/>
      <c r="C71" s="18"/>
    </row>
    <row r="72" spans="1:3">
      <c r="A72" s="20" t="s">
        <v>3</v>
      </c>
      <c r="B72" s="18"/>
      <c r="C72" s="18"/>
    </row>
    <row r="73" spans="1:3">
      <c r="A73" s="18" t="s">
        <v>6</v>
      </c>
      <c r="B73" s="18"/>
      <c r="C73" s="18"/>
    </row>
    <row r="74" spans="1:3">
      <c r="A74" s="20" t="s">
        <v>65</v>
      </c>
      <c r="B74" s="18"/>
      <c r="C74" s="18"/>
    </row>
    <row r="75" spans="1:3">
      <c r="A75" s="20" t="s">
        <v>4</v>
      </c>
      <c r="B75" s="18"/>
      <c r="C75" s="18"/>
    </row>
    <row r="76" spans="1:3" ht="13.5" thickBot="1">
      <c r="A76" s="19"/>
      <c r="B76" s="19"/>
      <c r="C76" s="19"/>
    </row>
    <row r="77" spans="1:3">
      <c r="A77" s="15"/>
      <c r="B77" s="15"/>
      <c r="C77" s="15"/>
    </row>
    <row r="78" spans="1:3">
      <c r="C78" s="58" t="s">
        <v>60</v>
      </c>
    </row>
    <row r="79" spans="1:3">
      <c r="C79" s="9"/>
    </row>
    <row r="80" spans="1:3">
      <c r="A80" s="37" t="s">
        <v>8</v>
      </c>
      <c r="B80" s="8"/>
      <c r="C80" s="29">
        <f>SUM(C81:C85)</f>
        <v>119465.40000000001</v>
      </c>
    </row>
    <row r="81" spans="1:3">
      <c r="A81" s="38" t="s">
        <v>9</v>
      </c>
      <c r="C81" s="30">
        <v>84701.1</v>
      </c>
    </row>
    <row r="82" spans="1:3">
      <c r="A82" s="25" t="s">
        <v>10</v>
      </c>
      <c r="C82" s="30">
        <v>13678.1</v>
      </c>
    </row>
    <row r="83" spans="1:3">
      <c r="A83" s="25" t="s">
        <v>11</v>
      </c>
      <c r="C83" s="30">
        <v>9189.2999999999993</v>
      </c>
    </row>
    <row r="84" spans="1:3">
      <c r="A84" s="25" t="s">
        <v>12</v>
      </c>
      <c r="C84" s="30">
        <v>9358.4</v>
      </c>
    </row>
    <row r="85" spans="1:3">
      <c r="A85" s="25" t="s">
        <v>13</v>
      </c>
      <c r="C85" s="31">
        <v>2538.5</v>
      </c>
    </row>
    <row r="86" spans="1:3">
      <c r="A86" s="25"/>
      <c r="C86" s="32"/>
    </row>
    <row r="87" spans="1:3">
      <c r="A87" s="23" t="s">
        <v>14</v>
      </c>
      <c r="C87" s="29">
        <f>SUM(C88:C91)</f>
        <v>101514.70000000001</v>
      </c>
    </row>
    <row r="88" spans="1:3">
      <c r="A88" s="24" t="s">
        <v>1</v>
      </c>
      <c r="C88" s="30">
        <v>37465.699999999997</v>
      </c>
    </row>
    <row r="89" spans="1:3">
      <c r="A89" s="24" t="s">
        <v>15</v>
      </c>
      <c r="B89" s="22"/>
      <c r="C89" s="30">
        <v>37249.9</v>
      </c>
    </row>
    <row r="90" spans="1:3">
      <c r="A90" s="24" t="s">
        <v>16</v>
      </c>
      <c r="B90" s="11"/>
      <c r="C90" s="30">
        <v>14033.5</v>
      </c>
    </row>
    <row r="91" spans="1:3">
      <c r="A91" s="25" t="s">
        <v>17</v>
      </c>
      <c r="C91" s="31">
        <v>12765.6</v>
      </c>
    </row>
    <row r="92" spans="1:3">
      <c r="A92" s="26" t="s">
        <v>18</v>
      </c>
      <c r="B92" s="39"/>
      <c r="C92" s="33">
        <v>844.6</v>
      </c>
    </row>
    <row r="93" spans="1:3">
      <c r="A93" s="26"/>
      <c r="B93" s="39"/>
      <c r="C93" s="34"/>
    </row>
    <row r="94" spans="1:3">
      <c r="A94" s="40" t="s">
        <v>19</v>
      </c>
      <c r="B94" s="25"/>
      <c r="C94" s="29">
        <f>C80-C87-C92</f>
        <v>17106.099999999999</v>
      </c>
    </row>
    <row r="95" spans="1:3">
      <c r="A95" s="40" t="s">
        <v>20</v>
      </c>
      <c r="B95" s="25"/>
      <c r="C95" s="29">
        <f>SUM(C96:C97)</f>
        <v>11760.6</v>
      </c>
    </row>
    <row r="96" spans="1:3">
      <c r="A96" s="25" t="s">
        <v>21</v>
      </c>
      <c r="C96" s="32">
        <v>102.1</v>
      </c>
    </row>
    <row r="97" spans="1:5" s="11" customFormat="1">
      <c r="A97" s="25" t="s">
        <v>22</v>
      </c>
      <c r="C97" s="29">
        <v>11658.5</v>
      </c>
      <c r="D97" s="17"/>
      <c r="E97" s="17"/>
    </row>
    <row r="98" spans="1:5" s="11" customFormat="1">
      <c r="A98" s="40" t="s">
        <v>23</v>
      </c>
      <c r="B98" s="25"/>
      <c r="C98" s="34">
        <f>+C94-C95</f>
        <v>5345.4999999999982</v>
      </c>
      <c r="D98" s="17"/>
      <c r="E98" s="17"/>
    </row>
    <row r="99" spans="1:5">
      <c r="A99" s="40"/>
      <c r="B99" s="25"/>
      <c r="C99" s="34"/>
      <c r="D99" s="27"/>
      <c r="E99" s="27"/>
    </row>
    <row r="100" spans="1:5">
      <c r="A100" s="25" t="s">
        <v>24</v>
      </c>
      <c r="B100" s="25"/>
      <c r="C100" s="33">
        <v>1390.8</v>
      </c>
      <c r="D100" s="27"/>
      <c r="E100" s="27"/>
    </row>
    <row r="101" spans="1:5">
      <c r="A101" s="40" t="s">
        <v>25</v>
      </c>
      <c r="B101" s="25"/>
      <c r="C101" s="34">
        <f>+C98+C100</f>
        <v>6736.2999999999984</v>
      </c>
      <c r="D101" s="27"/>
      <c r="E101" s="27"/>
    </row>
    <row r="102" spans="1:5">
      <c r="A102" s="25"/>
      <c r="B102" s="25"/>
      <c r="C102" s="34"/>
      <c r="D102" s="27"/>
      <c r="E102" s="27"/>
    </row>
    <row r="103" spans="1:5">
      <c r="A103" s="25" t="s">
        <v>26</v>
      </c>
      <c r="B103" s="25"/>
      <c r="C103" s="35">
        <v>-1686.7</v>
      </c>
      <c r="D103" s="27"/>
      <c r="E103" s="27"/>
    </row>
    <row r="104" spans="1:5">
      <c r="A104" s="25"/>
      <c r="B104" s="25"/>
      <c r="C104" s="35"/>
      <c r="D104" s="27"/>
      <c r="E104" s="27"/>
    </row>
    <row r="105" spans="1:5" ht="13.5" thickBot="1">
      <c r="A105" s="40" t="s">
        <v>27</v>
      </c>
      <c r="B105" s="40"/>
      <c r="C105" s="36">
        <f>SUM(C101:C103)</f>
        <v>5049.5999999999985</v>
      </c>
      <c r="D105" s="27"/>
      <c r="E105" s="27"/>
    </row>
    <row r="106" spans="1:5" ht="13.5" thickTop="1">
      <c r="B106" s="27"/>
      <c r="C106" s="28"/>
      <c r="D106" s="27"/>
      <c r="E106" s="27"/>
    </row>
    <row r="107" spans="1:5">
      <c r="B107" s="27"/>
      <c r="C107" s="28"/>
      <c r="D107" s="27"/>
      <c r="E107" s="27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C112" s="10"/>
    </row>
    <row r="113" spans="1:3">
      <c r="A113" s="12" t="s">
        <v>7</v>
      </c>
      <c r="B113" s="13" t="s">
        <v>62</v>
      </c>
      <c r="C113" s="12"/>
    </row>
    <row r="114" spans="1:3">
      <c r="A114" s="12" t="s">
        <v>63</v>
      </c>
      <c r="B114" s="14" t="s">
        <v>64</v>
      </c>
      <c r="C114" s="12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</sheetData>
  <mergeCells count="2">
    <mergeCell ref="A2:C2"/>
    <mergeCell ref="C45:C46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Sanabria Agreda, Carlos Humberto</cp:lastModifiedBy>
  <cp:lastPrinted>2025-09-17T20:01:19Z</cp:lastPrinted>
  <dcterms:created xsi:type="dcterms:W3CDTF">2003-07-30T00:13:08Z</dcterms:created>
  <dcterms:modified xsi:type="dcterms:W3CDTF">2025-09-17T20:02:00Z</dcterms:modified>
</cp:coreProperties>
</file>