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5 Mayo\"/>
    </mc:Choice>
  </mc:AlternateContent>
  <xr:revisionPtr revIDLastSave="0" documentId="8_{CD5C781D-CCA0-4BD4-91F7-87870575F30D}" xr6:coauthVersionLast="47" xr6:coauthVersionMax="47" xr10:uidLastSave="{00000000-0000-0000-0000-000000000000}"/>
  <bookViews>
    <workbookView xWindow="-120" yWindow="-120" windowWidth="29040" windowHeight="15720" xr2:uid="{A2BB4A0E-DD11-4D8D-9342-A06BE673219F}"/>
  </bookViews>
  <sheets>
    <sheet name="BG" sheetId="1" r:id="rId1"/>
    <sheet name="ER" sheetId="2" r:id="rId2"/>
  </sheets>
  <externalReferences>
    <externalReference r:id="rId3"/>
  </externalReferences>
  <definedNames>
    <definedName name="_xlnm.Print_Area" localSheetId="0">BG!$A$1:$E$61</definedName>
    <definedName name="_xlnm.Print_Area" localSheetId="1">ER!$A$1:$D$50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4" i="2"/>
  <c r="D29" i="2"/>
  <c r="D28" i="2"/>
  <c r="D30" i="2" s="1"/>
  <c r="D23" i="2"/>
  <c r="D20" i="2"/>
  <c r="D21" i="2" s="1"/>
  <c r="D19" i="2"/>
  <c r="D18" i="2"/>
  <c r="D17" i="2"/>
  <c r="D14" i="2"/>
  <c r="D25" i="2" s="1"/>
  <c r="D32" i="2" s="1"/>
  <c r="D36" i="2" s="1"/>
  <c r="D40" i="2" s="1"/>
  <c r="C51" i="1" s="1"/>
  <c r="D13" i="2"/>
  <c r="D12" i="2"/>
  <c r="D11" i="2"/>
  <c r="D10" i="2"/>
  <c r="D9" i="2"/>
  <c r="C52" i="1"/>
  <c r="C50" i="1"/>
  <c r="C49" i="1"/>
  <c r="C48" i="1"/>
  <c r="C43" i="1"/>
  <c r="C42" i="1"/>
  <c r="D44" i="1" s="1"/>
  <c r="C39" i="1"/>
  <c r="D40" i="1" s="1"/>
  <c r="C38" i="1"/>
  <c r="C35" i="1"/>
  <c r="C34" i="1"/>
  <c r="C33" i="1"/>
  <c r="D36" i="1" s="1"/>
  <c r="C30" i="1"/>
  <c r="C29" i="1"/>
  <c r="C28" i="1"/>
  <c r="C27" i="1"/>
  <c r="C26" i="1"/>
  <c r="D31" i="1" s="1"/>
  <c r="D21" i="1"/>
  <c r="C20" i="1"/>
  <c r="C17" i="1"/>
  <c r="C16" i="1"/>
  <c r="D18" i="1" s="1"/>
  <c r="C15" i="1"/>
  <c r="C12" i="1"/>
  <c r="C11" i="1"/>
  <c r="C10" i="1"/>
  <c r="C9" i="1"/>
  <c r="C8" i="1"/>
  <c r="C7" i="1"/>
  <c r="D13" i="1" s="1"/>
  <c r="D45" i="1" l="1"/>
  <c r="D22" i="1"/>
  <c r="D53" i="1"/>
  <c r="D55" i="1" l="1"/>
  <c r="F66" i="1" s="1"/>
</calcChain>
</file>

<file path=xl/sharedStrings.xml><?xml version="1.0" encoding="utf-8"?>
<sst xmlns="http://schemas.openxmlformats.org/spreadsheetml/2006/main" count="89" uniqueCount="84">
  <si>
    <t>Seguros Atlántida, S.A.</t>
  </si>
  <si>
    <t>Balance General al 31 de Mayo 2025</t>
  </si>
  <si>
    <t>Valores expresados en dólares de los Estados Unidos de América</t>
  </si>
  <si>
    <t xml:space="preserve">ACTIVOS </t>
  </si>
  <si>
    <t xml:space="preserve">ACTIVOS DEL GIRO </t>
  </si>
  <si>
    <t>Caja y Bancos</t>
  </si>
  <si>
    <t>Efectos de cobro inmediato</t>
  </si>
  <si>
    <t>Inversiones Financieras</t>
  </si>
  <si>
    <t>Cartera de Préstamos</t>
  </si>
  <si>
    <t>Primas por Cobrar</t>
  </si>
  <si>
    <t>Deudores por Seguros y Fianzas</t>
  </si>
  <si>
    <t xml:space="preserve">Total Activos del Giro </t>
  </si>
  <si>
    <t>OTROS ACTIVOS</t>
  </si>
  <si>
    <t>Inmuebles recibidos en pago</t>
  </si>
  <si>
    <t>Inversiones Permanentes</t>
  </si>
  <si>
    <t>Diversos</t>
  </si>
  <si>
    <t xml:space="preserve">Total Otros Activos </t>
  </si>
  <si>
    <t>ACTIVO FIJO</t>
  </si>
  <si>
    <t xml:space="preserve">Bienes Inmuebles, Muebles y Otros </t>
  </si>
  <si>
    <t xml:space="preserve">Total Activos Fijos </t>
  </si>
  <si>
    <t>TOTAL DE ACTIVOS</t>
  </si>
  <si>
    <t xml:space="preserve"> </t>
  </si>
  <si>
    <t>PASIVOS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</si>
  <si>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</si>
  <si>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</si>
  <si>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</si>
  <si>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</si>
  <si>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</si>
  <si>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</si>
  <si>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</si>
  <si>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</si>
  <si>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</si>
  <si>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</si>
  <si>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Diversos.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</si>
  <si>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</si>
  <si>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</si>
  <si>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</si>
  <si>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</si>
  <si>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</si>
  <si>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>RESERVAS POR SINIESTROS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</si>
  <si>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</si>
  <si>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</si>
  <si>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</si>
  <si>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</si>
  <si>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</si>
  <si>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</si>
  <si>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Reserva Legal</t>
  </si>
  <si>
    <t>Patrimonio Restringido</t>
  </si>
  <si>
    <t>Resultado del Ejercicio Actual</t>
  </si>
  <si>
    <t>Resultado de Ejercicios Anteriores</t>
  </si>
  <si>
    <t>TOTAL DEL PATRIMONIO</t>
  </si>
  <si>
    <t>TOTAL DE PASIVOS Y PATRIMONIO</t>
  </si>
  <si>
    <t xml:space="preserve">  Carlos Marcelo Olano</t>
  </si>
  <si>
    <t>Irvin Esau Calderon</t>
  </si>
  <si>
    <t>Gerente General</t>
  </si>
  <si>
    <t>Contador General</t>
  </si>
  <si>
    <t xml:space="preserve">                      Seguros Atlántida, S.A.</t>
  </si>
  <si>
    <t xml:space="preserve">                            Estado de Resultados del 1 de Enero al 31 de Mayo 2025</t>
  </si>
  <si>
    <t xml:space="preserve">                            Valores expresados en dólares de los Estados Unidos de América</t>
  </si>
  <si>
    <t>INGRESOS POR OPERACIONES DE SEGUROS</t>
  </si>
  <si>
    <t>PRIMAS NETAS DE DEVOLUCIONES Y CANCELACIONES</t>
  </si>
  <si>
    <t>INGRESO POR DECREMENTO DE RESERVAS TÉCNICAS</t>
  </si>
  <si>
    <t>SINIESTROS Y GASTOS RECUPERADOS POR REASEGUROS Y REAFIANZAMIENTOS CEDIDOS</t>
  </si>
  <si>
    <t xml:space="preserve">REEMBOLSOS DE GASTOS POR CESIONES </t>
  </si>
  <si>
    <t>INGRESOS FINANCIEROS Y DE INVERSIONES</t>
  </si>
  <si>
    <t>TOTAL INGRESOS POR OPERACIONES DE SEGUROS</t>
  </si>
  <si>
    <t>COSTOS DE OPERACIONES</t>
  </si>
  <si>
    <t>SINIESTROS</t>
  </si>
  <si>
    <t>PRIMAS CEDIDAS POR REASEGUROS Y REAFIANZAMIENTOS</t>
  </si>
  <si>
    <t>GASTO POR INCREMENTO DE RESERVAS TÉCNICAS</t>
  </si>
  <si>
    <t>GASTOS DE ADQUISICIÓN Y CONSERVACIÓN</t>
  </si>
  <si>
    <t>TOTAL COSTOS DE OPERACIONES</t>
  </si>
  <si>
    <t>RESERVAS DE SANEAMIENTO</t>
  </si>
  <si>
    <t>UTILIDAD (PÉRDIDA) ANTES DE GASTOS</t>
  </si>
  <si>
    <t>GASTOS DE OPERACIÓN</t>
  </si>
  <si>
    <t>GASTOS FINANCIEROS Y DE INVERSIÓN</t>
  </si>
  <si>
    <t>GASTOS DE ADMINISTRACIÓN</t>
  </si>
  <si>
    <t>TOTAL GASTOS DE OPERACIÓN</t>
  </si>
  <si>
    <t>UTILIDAD (PERDIDA) DE OPERACIÓN</t>
  </si>
  <si>
    <t>OTROS INGRESOS Y GASTOS -NETO</t>
  </si>
  <si>
    <t>UTILIDAD ANTES DE IMPUESTOS</t>
  </si>
  <si>
    <t>IMPUESTO SOBRE LA RENTA</t>
  </si>
  <si>
    <t>UTILIDAD DEL EJERCICIO</t>
  </si>
  <si>
    <t xml:space="preserve">  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</si>
</sst>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7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4" fontId="7" fillId="0" borderId="0" xfId="3" applyFont="1" applyFill="1"/>
    <xf numFmtId="0" fontId="7" fillId="0" borderId="0" xfId="0" applyFont="1" applyAlignment="1">
      <alignment horizontal="left"/>
    </xf>
    <xf numFmtId="43" fontId="8" fillId="0" borderId="0" xfId="4" applyFont="1" applyFill="1"/>
    <xf numFmtId="43" fontId="7" fillId="0" borderId="0" xfId="4" applyFont="1"/>
    <xf numFmtId="43" fontId="8" fillId="0" borderId="0" xfId="4" applyFont="1" applyFill="1" applyBorder="1"/>
    <xf numFmtId="43" fontId="7" fillId="0" borderId="0" xfId="4" applyFont="1" applyFill="1"/>
    <xf numFmtId="43" fontId="8" fillId="0" borderId="1" xfId="4" applyFont="1" applyBorder="1"/>
    <xf numFmtId="43" fontId="6" fillId="0" borderId="0" xfId="4" applyFont="1" applyFill="1"/>
    <xf numFmtId="43" fontId="7" fillId="0" borderId="0" xfId="0" applyNumberFormat="1" applyFont="1"/>
    <xf numFmtId="43" fontId="8" fillId="0" borderId="0" xfId="4" applyFont="1"/>
    <xf numFmtId="43" fontId="8" fillId="0" borderId="2" xfId="4" applyFont="1" applyFill="1" applyBorder="1"/>
    <xf numFmtId="0" fontId="6" fillId="0" borderId="0" xfId="0" applyFont="1"/>
    <xf numFmtId="43" fontId="6" fillId="0" borderId="2" xfId="4" applyFont="1" applyBorder="1"/>
    <xf numFmtId="49" fontId="6" fillId="0" borderId="0" xfId="0" applyNumberFormat="1" applyFont="1"/>
    <xf numFmtId="43" fontId="6" fillId="0" borderId="3" xfId="4" applyFont="1" applyFill="1" applyBorder="1"/>
    <xf numFmtId="164" fontId="7" fillId="0" borderId="0" xfId="1" applyFont="1"/>
    <xf numFmtId="49" fontId="7" fillId="0" borderId="0" xfId="0" applyNumberFormat="1" applyFont="1"/>
    <xf numFmtId="9" fontId="7" fillId="0" borderId="0" xfId="2" applyFont="1"/>
    <xf numFmtId="165" fontId="7" fillId="0" borderId="0" xfId="2" applyNumberFormat="1" applyFont="1"/>
    <xf numFmtId="10" fontId="7" fillId="0" borderId="0" xfId="2" applyNumberFormat="1" applyFont="1"/>
    <xf numFmtId="43" fontId="6" fillId="0" borderId="0" xfId="4" applyFont="1" applyBorder="1"/>
    <xf numFmtId="43" fontId="8" fillId="0" borderId="0" xfId="4" applyFont="1" applyBorder="1"/>
    <xf numFmtId="43" fontId="6" fillId="0" borderId="0" xfId="4" applyFont="1"/>
    <xf numFmtId="43" fontId="6" fillId="0" borderId="2" xfId="4" applyFont="1" applyFill="1" applyBorder="1"/>
    <xf numFmtId="43" fontId="7" fillId="0" borderId="0" xfId="2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0" fillId="0" borderId="0" xfId="0" applyNumberFormat="1"/>
    <xf numFmtId="0" fontId="11" fillId="0" borderId="0" xfId="0" applyFont="1"/>
    <xf numFmtId="164" fontId="0" fillId="0" borderId="0" xfId="1" applyFon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4" fillId="2" borderId="0" xfId="0" applyFont="1" applyFill="1" applyAlignment="1">
      <alignment horizontal="left"/>
    </xf>
    <xf numFmtId="0" fontId="6" fillId="2" borderId="0" xfId="0" applyFont="1" applyFill="1"/>
    <xf numFmtId="0" fontId="15" fillId="2" borderId="0" xfId="0" applyFont="1" applyFill="1" applyAlignment="1">
      <alignment horizontal="left" indent="1"/>
    </xf>
    <xf numFmtId="43" fontId="15" fillId="2" borderId="0" xfId="4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43" fontId="6" fillId="2" borderId="1" xfId="4" applyFont="1" applyFill="1" applyBorder="1"/>
    <xf numFmtId="43" fontId="7" fillId="2" borderId="0" xfId="4" applyFont="1" applyFill="1"/>
    <xf numFmtId="49" fontId="6" fillId="2" borderId="0" xfId="0" applyNumberFormat="1" applyFont="1" applyFill="1"/>
    <xf numFmtId="4" fontId="7" fillId="2" borderId="0" xfId="0" applyNumberFormat="1" applyFont="1" applyFill="1"/>
    <xf numFmtId="0" fontId="17" fillId="2" borderId="0" xfId="0" applyFont="1" applyFill="1" applyAlignment="1">
      <alignment horizontal="left" indent="2"/>
    </xf>
    <xf numFmtId="0" fontId="16" fillId="2" borderId="0" xfId="0" applyFont="1" applyFill="1"/>
    <xf numFmtId="0" fontId="18" fillId="2" borderId="0" xfId="0" applyFont="1" applyFill="1"/>
    <xf numFmtId="43" fontId="6" fillId="2" borderId="1" xfId="0" applyNumberFormat="1" applyFont="1" applyFill="1" applyBorder="1"/>
    <xf numFmtId="0" fontId="19" fillId="2" borderId="0" xfId="0" applyFont="1" applyFill="1" applyAlignment="1">
      <alignment horizontal="left" indent="1"/>
    </xf>
    <xf numFmtId="43" fontId="15" fillId="2" borderId="0" xfId="4" applyFont="1" applyFill="1" applyBorder="1"/>
    <xf numFmtId="49" fontId="7" fillId="2" borderId="0" xfId="0" applyNumberFormat="1" applyFont="1" applyFill="1"/>
    <xf numFmtId="43" fontId="6" fillId="2" borderId="0" xfId="4" applyFont="1" applyFill="1"/>
    <xf numFmtId="3" fontId="7" fillId="2" borderId="0" xfId="0" applyNumberFormat="1" applyFont="1" applyFill="1"/>
    <xf numFmtId="164" fontId="7" fillId="2" borderId="0" xfId="1" applyFont="1" applyFill="1"/>
    <xf numFmtId="166" fontId="7" fillId="2" borderId="0" xfId="0" applyNumberFormat="1" applyFont="1" applyFill="1"/>
    <xf numFmtId="0" fontId="18" fillId="2" borderId="0" xfId="0" applyFont="1" applyFill="1" applyAlignment="1">
      <alignment horizontal="left" indent="2"/>
    </xf>
    <xf numFmtId="0" fontId="7" fillId="2" borderId="0" xfId="5" applyFont="1" applyFill="1" applyAlignment="1">
      <alignment horizontal="left"/>
    </xf>
    <xf numFmtId="166" fontId="7" fillId="2" borderId="0" xfId="5" applyNumberFormat="1" applyFont="1" applyFill="1"/>
    <xf numFmtId="166" fontId="17" fillId="2" borderId="0" xfId="0" applyNumberFormat="1" applyFont="1" applyFill="1"/>
    <xf numFmtId="0" fontId="7" fillId="2" borderId="0" xfId="5" applyFont="1" applyFill="1"/>
    <xf numFmtId="43" fontId="7" fillId="2" borderId="1" xfId="4" applyFont="1" applyFill="1" applyBorder="1"/>
    <xf numFmtId="43" fontId="6" fillId="2" borderId="0" xfId="4" applyFont="1" applyFill="1" applyBorder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indent="1"/>
    </xf>
    <xf numFmtId="43" fontId="7" fillId="2" borderId="2" xfId="0" applyNumberFormat="1" applyFont="1" applyFill="1" applyBorder="1"/>
    <xf numFmtId="43" fontId="7" fillId="2" borderId="0" xfId="0" applyNumberFormat="1" applyFont="1" applyFill="1"/>
    <xf numFmtId="0" fontId="6" fillId="2" borderId="0" xfId="6" applyNumberFormat="1" applyFont="1" applyFill="1" applyBorder="1"/>
    <xf numFmtId="43" fontId="6" fillId="2" borderId="3" xfId="4" applyFont="1" applyFill="1" applyBorder="1"/>
    <xf numFmtId="0" fontId="16" fillId="2" borderId="0" xfId="5" applyFont="1" applyFill="1" applyAlignment="1">
      <alignment horizontal="left"/>
    </xf>
    <xf numFmtId="43" fontId="7" fillId="2" borderId="0" xfId="5" applyNumberFormat="1" applyFont="1" applyFill="1"/>
    <xf numFmtId="44" fontId="7" fillId="2" borderId="0" xfId="7" applyFont="1" applyFill="1"/>
    <xf numFmtId="43" fontId="7" fillId="2" borderId="0" xfId="5" applyNumberFormat="1" applyFont="1" applyFill="1" applyAlignment="1">
      <alignment horizontal="left"/>
    </xf>
    <xf numFmtId="164" fontId="7" fillId="2" borderId="0" xfId="1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</cellXfs>
  <cellStyles count="8">
    <cellStyle name="Millares" xfId="1" builtinId="3"/>
    <cellStyle name="Millares 2" xfId="4" xr:uid="{E70D2BB1-BB95-4108-A214-3702B127779C}"/>
    <cellStyle name="Moneda [0] 2" xfId="6" xr:uid="{3C2E526A-06F7-49C1-B892-2C94D6A8403E}"/>
    <cellStyle name="Moneda 4" xfId="3" xr:uid="{D8C44306-2FA3-47D4-9275-0D327A2A26FB}"/>
    <cellStyle name="Moneda 8" xfId="7" xr:uid="{998A2CD3-8059-4AF3-B88A-6231A2FC7064}"/>
    <cellStyle name="Normal" xfId="0" builtinId="0"/>
    <cellStyle name="Normal 5" xfId="5" xr:uid="{ACF3E30F-AC22-4537-A0DD-9B7FE851F21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40.66\Contabilidad\2.Da&#241;os\A&#209;O%202025\EE%20FF%20SAES\5%20Mayo\EF%20SEGUROS%20ATLANTIDA%20202505.xlsx" TargetMode="External"/><Relationship Id="rId1" Type="http://schemas.openxmlformats.org/officeDocument/2006/relationships/externalLinkPath" Target="EF%20SEGUROS%20ATLANTIDA%202025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"/>
      <sheetName val="BG1"/>
      <sheetName val="BG"/>
      <sheetName val="BGv3"/>
      <sheetName val="BGvM"/>
      <sheetName val="BGvM2"/>
      <sheetName val="ER1"/>
      <sheetName val="ER"/>
      <sheetName val="BG GF"/>
      <sheetName val="ER GF"/>
      <sheetName val="ERv3"/>
      <sheetName val="ERvM"/>
      <sheetName val="ERvM2"/>
    </sheetNames>
    <sheetDataSet>
      <sheetData sheetId="0">
        <row r="1">
          <cell r="A1" t="str">
            <v>SEGUROS ATLÁNTIDA, S.A.</v>
          </cell>
        </row>
        <row r="2">
          <cell r="A2" t="str">
            <v>BALANCE DE COMPROBACIÓN CORRESPONDIENTE AL MES DE MAYO 2025</v>
          </cell>
        </row>
        <row r="3">
          <cell r="A3" t="str">
            <v>VALORES EXPRESADOS EN DÓLARES DE LOS ESTADOS UNIDOS DE AMÉRICA</v>
          </cell>
        </row>
        <row r="4">
          <cell r="A4" t="str">
            <v>CUENTA</v>
          </cell>
          <cell r="B4" t="str">
            <v>NOMBRE CUENTA</v>
          </cell>
          <cell r="C4" t="str">
            <v>SALDO ANTERIOR</v>
          </cell>
          <cell r="D4" t="str">
            <v>DEBE</v>
          </cell>
          <cell r="E4" t="str">
            <v>HABER</v>
          </cell>
          <cell r="F4" t="str">
            <v>SALDO</v>
          </cell>
        </row>
        <row r="5">
          <cell r="A5">
            <v>1</v>
          </cell>
          <cell r="B5" t="str">
            <v>ACTIVO</v>
          </cell>
          <cell r="C5">
            <v>35160664.619999997</v>
          </cell>
          <cell r="D5">
            <v>13845191.65</v>
          </cell>
          <cell r="E5">
            <v>12500105.91</v>
          </cell>
          <cell r="F5">
            <v>36505750.359999999</v>
          </cell>
        </row>
        <row r="6">
          <cell r="A6">
            <v>11</v>
          </cell>
          <cell r="B6" t="str">
            <v>DISPONIBLE</v>
          </cell>
          <cell r="C6">
            <v>5518346.0099999998</v>
          </cell>
          <cell r="D6">
            <v>4683341.0999999996</v>
          </cell>
          <cell r="E6">
            <v>4191570.41</v>
          </cell>
          <cell r="F6">
            <v>6010116.7000000002</v>
          </cell>
        </row>
        <row r="7">
          <cell r="A7">
            <v>1101</v>
          </cell>
          <cell r="B7" t="str">
            <v>CAJA</v>
          </cell>
          <cell r="C7">
            <v>600</v>
          </cell>
          <cell r="D7">
            <v>0</v>
          </cell>
          <cell r="E7">
            <v>0</v>
          </cell>
          <cell r="F7">
            <v>600</v>
          </cell>
        </row>
        <row r="8">
          <cell r="A8">
            <v>110101</v>
          </cell>
          <cell r="B8" t="str">
            <v>Oficina principal</v>
          </cell>
          <cell r="C8">
            <v>100</v>
          </cell>
          <cell r="D8">
            <v>0</v>
          </cell>
          <cell r="E8">
            <v>0</v>
          </cell>
          <cell r="F8">
            <v>100</v>
          </cell>
        </row>
        <row r="9">
          <cell r="A9">
            <v>1101011</v>
          </cell>
          <cell r="B9" t="str">
            <v>Oficina principal-Moneda Nacional</v>
          </cell>
          <cell r="C9">
            <v>100</v>
          </cell>
          <cell r="D9">
            <v>0</v>
          </cell>
          <cell r="E9">
            <v>0</v>
          </cell>
          <cell r="F9">
            <v>100</v>
          </cell>
        </row>
        <row r="10">
          <cell r="A10">
            <v>1101012</v>
          </cell>
          <cell r="B10" t="str">
            <v>Oficina principal - Moneda Nacional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110102</v>
          </cell>
          <cell r="B11" t="str">
            <v>Sucursales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1101021</v>
          </cell>
          <cell r="B12" t="str">
            <v>Sucursales - Moneda Nacional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1101022</v>
          </cell>
          <cell r="B13" t="str">
            <v>Sucursales - Moneda Extranjera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110103</v>
          </cell>
          <cell r="B14" t="str">
            <v>Agencias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>
            <v>1101031</v>
          </cell>
          <cell r="B15" t="str">
            <v>Agencias -  Moneda Nacional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1101032</v>
          </cell>
          <cell r="B16" t="str">
            <v>Agencias  - Moneda Extranjera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110104</v>
          </cell>
          <cell r="B17" t="str">
            <v>Fondos fijos</v>
          </cell>
          <cell r="C17">
            <v>500</v>
          </cell>
          <cell r="D17">
            <v>0</v>
          </cell>
          <cell r="E17">
            <v>0</v>
          </cell>
          <cell r="F17">
            <v>500</v>
          </cell>
        </row>
        <row r="18">
          <cell r="A18">
            <v>1101041</v>
          </cell>
          <cell r="B18" t="str">
            <v>Fondos Fijos - Moneda Nacional</v>
          </cell>
          <cell r="C18">
            <v>500</v>
          </cell>
          <cell r="D18">
            <v>0</v>
          </cell>
          <cell r="E18">
            <v>0</v>
          </cell>
          <cell r="F18">
            <v>500</v>
          </cell>
        </row>
        <row r="19">
          <cell r="A19">
            <v>1101042</v>
          </cell>
          <cell r="B19" t="str">
            <v>Fondos Fijos - Moneda Extranjera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>
            <v>1102</v>
          </cell>
          <cell r="B20" t="str">
            <v>EFECTOS DE COBRO INMEDIATO</v>
          </cell>
          <cell r="C20">
            <v>26604.36</v>
          </cell>
          <cell r="D20">
            <v>42175.54</v>
          </cell>
          <cell r="E20">
            <v>67051.25</v>
          </cell>
          <cell r="F20">
            <v>1728.65</v>
          </cell>
        </row>
        <row r="21">
          <cell r="A21">
            <v>110201</v>
          </cell>
          <cell r="B21" t="str">
            <v>Cheques locales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1102011</v>
          </cell>
          <cell r="B22" t="str">
            <v>Cheques locales - Moneda Nacional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1102012</v>
          </cell>
          <cell r="B23" t="str">
            <v>Cheques Locales - Moneda Extranjera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>
            <v>110202</v>
          </cell>
          <cell r="B24" t="str">
            <v>Cheques sobre el exterior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1102021</v>
          </cell>
          <cell r="B25" t="str">
            <v>Cheques sobre el exterior - Moneda Nacional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1102022</v>
          </cell>
          <cell r="B26" t="str">
            <v>Cheques sobre el exterior - Moneda Extranjera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110209</v>
          </cell>
          <cell r="B27" t="str">
            <v>Otros efectos de cobro inmediato</v>
          </cell>
          <cell r="C27">
            <v>26604.36</v>
          </cell>
          <cell r="D27">
            <v>42175.54</v>
          </cell>
          <cell r="E27">
            <v>67051.25</v>
          </cell>
          <cell r="F27">
            <v>1728.65</v>
          </cell>
        </row>
        <row r="28">
          <cell r="A28">
            <v>1102091</v>
          </cell>
          <cell r="B28" t="str">
            <v>Otros efectos de cobro inmediato - Moneda Nacional</v>
          </cell>
          <cell r="C28">
            <v>26604.36</v>
          </cell>
          <cell r="D28">
            <v>42175.54</v>
          </cell>
          <cell r="E28">
            <v>67051.25</v>
          </cell>
          <cell r="F28">
            <v>1728.65</v>
          </cell>
        </row>
        <row r="29">
          <cell r="A29">
            <v>110209101</v>
          </cell>
          <cell r="B29" t="str">
            <v>Tarjetas de Crédito</v>
          </cell>
          <cell r="C29">
            <v>25136.13</v>
          </cell>
          <cell r="D29">
            <v>39900.04</v>
          </cell>
          <cell r="E29">
            <v>65036.17</v>
          </cell>
          <cell r="F29">
            <v>0</v>
          </cell>
        </row>
        <row r="30">
          <cell r="A30">
            <v>110209102</v>
          </cell>
          <cell r="B30" t="str">
            <v>Puntoexpress</v>
          </cell>
          <cell r="C30">
            <v>1468.23</v>
          </cell>
          <cell r="D30">
            <v>2275.5</v>
          </cell>
          <cell r="E30">
            <v>2015.08</v>
          </cell>
          <cell r="F30">
            <v>1728.65</v>
          </cell>
        </row>
        <row r="31">
          <cell r="A31">
            <v>1102092</v>
          </cell>
          <cell r="B31" t="str">
            <v>Otros efectos de cobro inmediato - Moneda Extranjera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1103</v>
          </cell>
          <cell r="B32" t="str">
            <v>BANCOS LOCALES</v>
          </cell>
          <cell r="C32">
            <v>5491141.6500000004</v>
          </cell>
          <cell r="D32">
            <v>4641165.5599999996</v>
          </cell>
          <cell r="E32">
            <v>4124519.16</v>
          </cell>
          <cell r="F32">
            <v>6007788.0499999998</v>
          </cell>
        </row>
        <row r="33">
          <cell r="A33">
            <v>110301</v>
          </cell>
          <cell r="B33" t="str">
            <v>Cuenta corriente</v>
          </cell>
          <cell r="C33">
            <v>5491141.6500000004</v>
          </cell>
          <cell r="D33">
            <v>4641165.5599999996</v>
          </cell>
          <cell r="E33">
            <v>4124519.16</v>
          </cell>
          <cell r="F33">
            <v>6007788.0499999998</v>
          </cell>
        </row>
        <row r="34">
          <cell r="A34">
            <v>1103011</v>
          </cell>
          <cell r="B34" t="str">
            <v>Moneda nacional</v>
          </cell>
          <cell r="C34">
            <v>5491141.6500000004</v>
          </cell>
          <cell r="D34">
            <v>4641165.5599999996</v>
          </cell>
          <cell r="E34">
            <v>4124519.16</v>
          </cell>
          <cell r="F34">
            <v>6007788.0499999998</v>
          </cell>
        </row>
        <row r="35">
          <cell r="A35">
            <v>110301101</v>
          </cell>
          <cell r="B35" t="str">
            <v>BANCO AGRICOLA, S.A.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11030110101</v>
          </cell>
          <cell r="B36" t="str">
            <v>Cuenta Corriente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11030110102</v>
          </cell>
          <cell r="B37" t="str">
            <v>Cuenta Corriente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110301102</v>
          </cell>
          <cell r="B38" t="str">
            <v>BANCO CUSCATLAN.</v>
          </cell>
          <cell r="C38">
            <v>21509.14</v>
          </cell>
          <cell r="D38">
            <v>0</v>
          </cell>
          <cell r="E38">
            <v>0</v>
          </cell>
          <cell r="F38">
            <v>21509.14</v>
          </cell>
        </row>
        <row r="39">
          <cell r="A39">
            <v>11030110201</v>
          </cell>
          <cell r="B39" t="str">
            <v>Cuscatlan Cta.Cte. # 699600253-3 (734-51313-3)</v>
          </cell>
          <cell r="C39">
            <v>21509.14</v>
          </cell>
          <cell r="D39">
            <v>0</v>
          </cell>
          <cell r="E39">
            <v>0</v>
          </cell>
          <cell r="F39">
            <v>21509.14</v>
          </cell>
        </row>
        <row r="40">
          <cell r="A40">
            <v>110301103</v>
          </cell>
          <cell r="B40" t="str">
            <v>BANCO CAPITAL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11030110301</v>
          </cell>
          <cell r="B41" t="str">
            <v>Cuenta Corriente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110301104</v>
          </cell>
          <cell r="B42" t="str">
            <v>BANCO CUSCATLAN</v>
          </cell>
          <cell r="C42">
            <v>158.43</v>
          </cell>
          <cell r="D42">
            <v>0</v>
          </cell>
          <cell r="E42">
            <v>0</v>
          </cell>
          <cell r="F42">
            <v>158.43</v>
          </cell>
        </row>
        <row r="43">
          <cell r="A43">
            <v>11030110401</v>
          </cell>
          <cell r="B43" t="str">
            <v>Cuscatlan-Cuenta corriente # 0819-01357</v>
          </cell>
          <cell r="C43">
            <v>158.43</v>
          </cell>
          <cell r="D43">
            <v>0</v>
          </cell>
          <cell r="E43">
            <v>0</v>
          </cell>
          <cell r="F43">
            <v>158.43</v>
          </cell>
        </row>
        <row r="44">
          <cell r="A44">
            <v>110301105</v>
          </cell>
          <cell r="B44" t="str">
            <v>BANCO AGRICOLA,S.A.</v>
          </cell>
          <cell r="C44">
            <v>206724.28</v>
          </cell>
          <cell r="D44">
            <v>187136.32</v>
          </cell>
          <cell r="E44">
            <v>31367.56</v>
          </cell>
          <cell r="F44">
            <v>362493.04</v>
          </cell>
        </row>
        <row r="45">
          <cell r="A45">
            <v>11030110501</v>
          </cell>
          <cell r="B45" t="str">
            <v>Agricola-Cuenta Corriente # 01-35-001184-1</v>
          </cell>
          <cell r="C45">
            <v>206724.28</v>
          </cell>
          <cell r="D45">
            <v>187136.32</v>
          </cell>
          <cell r="E45">
            <v>31367.56</v>
          </cell>
          <cell r="F45">
            <v>362493.04</v>
          </cell>
        </row>
        <row r="46">
          <cell r="A46">
            <v>11030110502</v>
          </cell>
          <cell r="B46" t="str">
            <v>Banco Agrícola cta 00500-021973-4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11030110503</v>
          </cell>
          <cell r="B47" t="str">
            <v>Banco Agricola Cta.005000236198 (Corte Suprema de Justicia)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110301106</v>
          </cell>
          <cell r="B48" t="str">
            <v>BANCO DE COMERCIO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11030110601</v>
          </cell>
          <cell r="B49" t="str">
            <v>Comercio-Cuenta Corriente # 152-01-01-558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110301107</v>
          </cell>
          <cell r="B50" t="str">
            <v>BANCO DE AMERICA CENTRAL</v>
          </cell>
          <cell r="C50">
            <v>332287.3</v>
          </cell>
          <cell r="D50">
            <v>637241.81000000006</v>
          </cell>
          <cell r="E50">
            <v>344993.73</v>
          </cell>
          <cell r="F50">
            <v>624535.38</v>
          </cell>
        </row>
        <row r="51">
          <cell r="A51">
            <v>11030110701</v>
          </cell>
          <cell r="B51" t="str">
            <v>Banco De America Central. Cta.Cte,# 20002925-4</v>
          </cell>
          <cell r="C51">
            <v>328849.73</v>
          </cell>
          <cell r="D51">
            <v>635226.73</v>
          </cell>
          <cell r="E51">
            <v>343938.57</v>
          </cell>
          <cell r="F51">
            <v>620137.89</v>
          </cell>
        </row>
        <row r="52">
          <cell r="A52">
            <v>11030110702</v>
          </cell>
          <cell r="B52" t="str">
            <v>BAC cta cte 200789717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11030110703</v>
          </cell>
          <cell r="B53" t="str">
            <v>BAC Cta No. 200809598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11030110704</v>
          </cell>
          <cell r="B54" t="str">
            <v>Cta cte (PE) No. 200860518</v>
          </cell>
          <cell r="C54">
            <v>3437.57</v>
          </cell>
          <cell r="D54">
            <v>2015.08</v>
          </cell>
          <cell r="E54">
            <v>1055.1600000000001</v>
          </cell>
          <cell r="F54">
            <v>4397.49</v>
          </cell>
        </row>
        <row r="55">
          <cell r="A55">
            <v>11030110705</v>
          </cell>
          <cell r="B55" t="str">
            <v>Banco de América Central Cta Cte 200845568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11030110706</v>
          </cell>
          <cell r="B56" t="str">
            <v>Banco de America Central Cta. No.201177128 (Restringida)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11030110707</v>
          </cell>
          <cell r="B57" t="str">
            <v>Banco de America Central Cta  No.201262946 (Restringida)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11030110708</v>
          </cell>
          <cell r="B58" t="str">
            <v>Banco de America Central Cta No. 201447349 (planilla)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110301108</v>
          </cell>
          <cell r="B59" t="str">
            <v>BANCO UNO,S.A.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11030110801</v>
          </cell>
          <cell r="B60" t="str">
            <v>Uno-Cuenta Corriente # 00235242-03-1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11030110802</v>
          </cell>
          <cell r="B61" t="str">
            <v>Cuenta # 235242-AHORODOL-1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110301109</v>
          </cell>
          <cell r="B62" t="str">
            <v>BANCO PROMERICA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>
            <v>11030110901</v>
          </cell>
          <cell r="B63" t="str">
            <v>Cuenta Corriente  NO. 100000-02004761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110301110</v>
          </cell>
          <cell r="B64" t="str">
            <v>BANCO DAVIVIENDA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11030111001</v>
          </cell>
          <cell r="B65" t="str">
            <v>Davivienda-Cuenta corriente # 016-21-00340-02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>
            <v>110301111</v>
          </cell>
          <cell r="B66" t="str">
            <v>BANCO AMERICANO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11030111101</v>
          </cell>
          <cell r="B67" t="str">
            <v>Banco Americano-Cuenta Corriente # 1-100-72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110301112</v>
          </cell>
          <cell r="B68" t="str">
            <v>BANCO HIPOTECARIO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11030111201</v>
          </cell>
          <cell r="B69" t="str">
            <v>Banco Hipotecario-Cta.Cte. 00210217505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110301113</v>
          </cell>
          <cell r="B70" t="str">
            <v>BANCO DE FOMENTO AGROPECUARIO</v>
          </cell>
          <cell r="C70">
            <v>9711.64</v>
          </cell>
          <cell r="D70">
            <v>0</v>
          </cell>
          <cell r="E70">
            <v>0</v>
          </cell>
          <cell r="F70">
            <v>9711.64</v>
          </cell>
        </row>
        <row r="71">
          <cell r="A71">
            <v>11030111301</v>
          </cell>
          <cell r="B71" t="str">
            <v>Banco De Fomento Agropecuario-Cta.cte.</v>
          </cell>
          <cell r="C71">
            <v>9711.64</v>
          </cell>
          <cell r="D71">
            <v>0</v>
          </cell>
          <cell r="E71">
            <v>0</v>
          </cell>
          <cell r="F71">
            <v>9711.64</v>
          </cell>
        </row>
        <row r="72">
          <cell r="A72">
            <v>110301114</v>
          </cell>
          <cell r="B72" t="str">
            <v>Bancos Cuentas corrientes - Proyectos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11030111401</v>
          </cell>
          <cell r="B73" t="str">
            <v>Banco Uno cta 235242-01-0001 Zacatecoluca - Usulután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11030111402</v>
          </cell>
          <cell r="B74" t="str">
            <v>Bco Agrícola Cta 500-016625-2 El Delirio Usulután El Pajaral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11030111403</v>
          </cell>
          <cell r="B75" t="str">
            <v>Bco Agrícola cta cte 500-016624-1 Tacachico Sta Ana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11030111404</v>
          </cell>
          <cell r="B76" t="str">
            <v>Cuscatlan Cta. 235242-01-0001 zacatecoluca - Usulután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11030111405</v>
          </cell>
          <cell r="B77" t="str">
            <v>Bco. Agricola  Cta.5110002703 San Pedro Ayutuxtepeque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11030111406</v>
          </cell>
          <cell r="B78" t="str">
            <v>Bco. Agricola Cta.5110002689 El Caracol San Martin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110301115</v>
          </cell>
          <cell r="B79" t="str">
            <v>Banco Cuscatlan de El Salvador</v>
          </cell>
          <cell r="C79">
            <v>245735.24</v>
          </cell>
          <cell r="D79">
            <v>0</v>
          </cell>
          <cell r="E79">
            <v>0</v>
          </cell>
          <cell r="F79">
            <v>245735.24</v>
          </cell>
        </row>
        <row r="80">
          <cell r="A80">
            <v>11030111501</v>
          </cell>
          <cell r="B80" t="str">
            <v>Cuscatlan Cta Cte 0819-01357</v>
          </cell>
          <cell r="C80">
            <v>236167.81</v>
          </cell>
          <cell r="D80">
            <v>0</v>
          </cell>
          <cell r="E80">
            <v>0</v>
          </cell>
          <cell r="F80">
            <v>236167.81</v>
          </cell>
        </row>
        <row r="81">
          <cell r="A81">
            <v>11030111502</v>
          </cell>
          <cell r="B81" t="str">
            <v>Cuscatlan Cta Cte 00235242-03-01</v>
          </cell>
          <cell r="C81">
            <v>9567.43</v>
          </cell>
          <cell r="D81">
            <v>0</v>
          </cell>
          <cell r="E81">
            <v>0</v>
          </cell>
          <cell r="F81">
            <v>9567.43</v>
          </cell>
        </row>
        <row r="82">
          <cell r="A82">
            <v>11030111503</v>
          </cell>
          <cell r="B82" t="str">
            <v>Cuscatlan Cta Cte 008301000012320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11030111504</v>
          </cell>
          <cell r="B83" t="str">
            <v>Cuscatlan Cta.802-321-00-057117-3 (TC)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110301116</v>
          </cell>
          <cell r="B84" t="str">
            <v>Banco Azul de El Salvador, S.A.</v>
          </cell>
          <cell r="C84">
            <v>1824.85</v>
          </cell>
          <cell r="D84">
            <v>0</v>
          </cell>
          <cell r="E84">
            <v>0</v>
          </cell>
          <cell r="F84">
            <v>1824.85</v>
          </cell>
        </row>
        <row r="85">
          <cell r="A85">
            <v>11030111601</v>
          </cell>
          <cell r="B85" t="str">
            <v>Banco Azul Cta.Cte. 10000001536228 (72)</v>
          </cell>
          <cell r="C85">
            <v>1824.85</v>
          </cell>
          <cell r="D85">
            <v>0</v>
          </cell>
          <cell r="E85">
            <v>0</v>
          </cell>
          <cell r="F85">
            <v>1824.85</v>
          </cell>
        </row>
        <row r="86">
          <cell r="A86">
            <v>11030111602</v>
          </cell>
          <cell r="B86" t="str">
            <v>Banco Azul. Cta.Cte. 10000001876692 (331)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11030111603</v>
          </cell>
          <cell r="B87" t="str">
            <v>Banco Azul. Cta.Cte. 10000001876706 (349)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110301117</v>
          </cell>
          <cell r="B88" t="str">
            <v>Banco Atlantida El Salvador, S.A.</v>
          </cell>
          <cell r="C88">
            <v>4673190.7699999996</v>
          </cell>
          <cell r="D88">
            <v>3816787.43</v>
          </cell>
          <cell r="E88">
            <v>3748157.87</v>
          </cell>
          <cell r="F88">
            <v>4741820.33</v>
          </cell>
        </row>
        <row r="89">
          <cell r="A89">
            <v>11030111701</v>
          </cell>
          <cell r="B89" t="str">
            <v>Banco Atlantida El Salvador, S.A.Cta. 3103013130978 (contra)</v>
          </cell>
          <cell r="C89">
            <v>2283619.2599999998</v>
          </cell>
          <cell r="D89">
            <v>14308.74</v>
          </cell>
          <cell r="E89">
            <v>560821.16</v>
          </cell>
          <cell r="F89">
            <v>1737106.84</v>
          </cell>
        </row>
        <row r="90">
          <cell r="A90">
            <v>11030111702</v>
          </cell>
          <cell r="B90" t="str">
            <v>Banco Atlantida El Salvador, S.A. Cta. 3103013131108</v>
          </cell>
          <cell r="C90">
            <v>2219402.87</v>
          </cell>
          <cell r="D90">
            <v>3801254.93</v>
          </cell>
          <cell r="E90">
            <v>3130601.59</v>
          </cell>
          <cell r="F90">
            <v>2890056.21</v>
          </cell>
        </row>
        <row r="91">
          <cell r="A91">
            <v>11030111703</v>
          </cell>
          <cell r="B91" t="str">
            <v>Banco Atlantida El Salvador, S.A. Cta. 3103013131566 Planill</v>
          </cell>
          <cell r="C91">
            <v>112598.19</v>
          </cell>
          <cell r="D91">
            <v>0</v>
          </cell>
          <cell r="E91">
            <v>56735.12</v>
          </cell>
          <cell r="F91">
            <v>55863.07</v>
          </cell>
        </row>
        <row r="92">
          <cell r="A92">
            <v>11030111704</v>
          </cell>
          <cell r="B92" t="str">
            <v>Banco Atlantida El Salvador, S.A Cta 310301313704</v>
          </cell>
          <cell r="C92">
            <v>57570.45</v>
          </cell>
          <cell r="D92">
            <v>1223.76</v>
          </cell>
          <cell r="E92">
            <v>0</v>
          </cell>
          <cell r="F92">
            <v>58794.21</v>
          </cell>
        </row>
        <row r="93">
          <cell r="A93">
            <v>1103012</v>
          </cell>
          <cell r="B93" t="str">
            <v>Cuenta Corriente - Moneda Extranjera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110301204</v>
          </cell>
          <cell r="B94" t="str">
            <v>BANCO CUSCATLAN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11030120401</v>
          </cell>
          <cell r="B95" t="str">
            <v>Cuenta Dolar # 10819-90044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110302</v>
          </cell>
          <cell r="B96" t="str">
            <v>Cuenta de ahorro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1103021</v>
          </cell>
          <cell r="B97" t="str">
            <v>Cuenta de ahorro - Moneda Nacional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110302108</v>
          </cell>
          <cell r="B98" t="str">
            <v>BANCO UNO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11030210801</v>
          </cell>
          <cell r="B99" t="str">
            <v>Cta. No. 235242-AHORDOL-1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110302111</v>
          </cell>
          <cell r="B100" t="str">
            <v>BANCO AMERICANO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>
            <v>11030211101</v>
          </cell>
          <cell r="B101" t="str">
            <v>Cuenta ahorro # 1-200-19361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110302112</v>
          </cell>
          <cell r="B102" t="str">
            <v>BANCO CUSCATLAN DE EL SALVADOR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11030211201</v>
          </cell>
          <cell r="B103" t="str">
            <v>Cuscatlan Cta. 235242-AHORDOL-1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110302113</v>
          </cell>
          <cell r="B104" t="str">
            <v>BANCOVI DE R.L.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11030211301</v>
          </cell>
          <cell r="B105" t="str">
            <v>BANCOVI DE R.L. CTA No.15-0207-0003433-2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1103022</v>
          </cell>
          <cell r="B106" t="str">
            <v>Cuenta de ahorro - Moneda Extranjera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>
            <v>110302204</v>
          </cell>
          <cell r="B107" t="str">
            <v>BANCO CUSCATLAN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11030220401</v>
          </cell>
          <cell r="B108" t="str">
            <v>Cta. Dolar # 38-00076-9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110302207</v>
          </cell>
          <cell r="B109" t="str">
            <v>BANCO DE AMERICA CENTRAL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>
            <v>11030220701</v>
          </cell>
          <cell r="B110" t="str">
            <v>Banco de America Central.Cta.Ah.Dolar # 10016250-2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11030220801</v>
          </cell>
          <cell r="B111" t="str">
            <v>CUENTA AHORRO DOLARES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110302211</v>
          </cell>
          <cell r="B112" t="str">
            <v>BANCO AMERICANO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>
            <v>11030221101</v>
          </cell>
          <cell r="B113" t="str">
            <v>Cuenta ahorro dolar # 1-202-32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>
            <v>110302212</v>
          </cell>
          <cell r="B114" t="str">
            <v>BANCOVI DE RL.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11030221201</v>
          </cell>
          <cell r="B115" t="str">
            <v>BANCOVI de RL, CTA No.0000000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>
            <v>1104</v>
          </cell>
          <cell r="B116" t="str">
            <v>BANCOS EXTRANJEROS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110401</v>
          </cell>
          <cell r="B117" t="str">
            <v>Cuenta corriente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1104012</v>
          </cell>
          <cell r="B118" t="str">
            <v>Moneda Extranjera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110401201</v>
          </cell>
          <cell r="B119" t="str">
            <v>BANK OF AMERICA  CCI. 0034 4766 5128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110402</v>
          </cell>
          <cell r="B120" t="str">
            <v>Cuentas de Ahorro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>
            <v>1104022</v>
          </cell>
          <cell r="B121" t="str">
            <v>Moneda Extranjera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>
            <v>12</v>
          </cell>
          <cell r="B122" t="str">
            <v>INVERSIONES FINANCIERAS</v>
          </cell>
          <cell r="C122">
            <v>14908286.32</v>
          </cell>
          <cell r="D122">
            <v>3372575.59</v>
          </cell>
          <cell r="E122">
            <v>3353906.31</v>
          </cell>
          <cell r="F122">
            <v>14926955.6</v>
          </cell>
        </row>
        <row r="123">
          <cell r="A123">
            <v>1201</v>
          </cell>
          <cell r="B123" t="str">
            <v>Valores</v>
          </cell>
          <cell r="C123">
            <v>1758942.05</v>
          </cell>
          <cell r="D123">
            <v>176.64</v>
          </cell>
          <cell r="E123">
            <v>0</v>
          </cell>
          <cell r="F123">
            <v>1759118.69</v>
          </cell>
        </row>
        <row r="124">
          <cell r="A124">
            <v>120101</v>
          </cell>
          <cell r="B124" t="str">
            <v>Emitidos por el Estado a través de la Dirección General de</v>
          </cell>
          <cell r="C124">
            <v>1758942.05</v>
          </cell>
          <cell r="D124">
            <v>176.64</v>
          </cell>
          <cell r="E124">
            <v>0</v>
          </cell>
          <cell r="F124">
            <v>1759118.69</v>
          </cell>
        </row>
        <row r="125">
          <cell r="A125">
            <v>1201011</v>
          </cell>
          <cell r="B125" t="str">
            <v>Emitidos por el Estado a través de la Dirección General de</v>
          </cell>
          <cell r="C125">
            <v>1758942.05</v>
          </cell>
          <cell r="D125">
            <v>176.64</v>
          </cell>
          <cell r="E125">
            <v>0</v>
          </cell>
          <cell r="F125">
            <v>1759118.69</v>
          </cell>
        </row>
        <row r="126">
          <cell r="A126">
            <v>120101101</v>
          </cell>
          <cell r="B126" t="str">
            <v>Eurobonos</v>
          </cell>
          <cell r="C126">
            <v>278250</v>
          </cell>
          <cell r="D126">
            <v>176.64</v>
          </cell>
          <cell r="E126">
            <v>0</v>
          </cell>
          <cell r="F126">
            <v>278426.64</v>
          </cell>
        </row>
        <row r="127">
          <cell r="A127">
            <v>120101102</v>
          </cell>
          <cell r="B127" t="str">
            <v>Notas de Crédito del Tesoro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120101103</v>
          </cell>
          <cell r="B128" t="str">
            <v>Letras del Tesoro - Letes</v>
          </cell>
          <cell r="C128">
            <v>480692.05</v>
          </cell>
          <cell r="D128">
            <v>0</v>
          </cell>
          <cell r="E128">
            <v>0</v>
          </cell>
          <cell r="F128">
            <v>480692.05</v>
          </cell>
        </row>
        <row r="129">
          <cell r="A129">
            <v>120101104</v>
          </cell>
          <cell r="B129" t="str">
            <v>Certificados del Tesoro-CETES</v>
          </cell>
          <cell r="C129">
            <v>1000000</v>
          </cell>
          <cell r="D129">
            <v>0</v>
          </cell>
          <cell r="E129">
            <v>0</v>
          </cell>
          <cell r="F129">
            <v>1000000</v>
          </cell>
        </row>
        <row r="130">
          <cell r="A130">
            <v>1201012</v>
          </cell>
          <cell r="B130" t="str">
            <v>Emitidos por el Estado a través de la Dirección General de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>
            <v>120101201</v>
          </cell>
          <cell r="B131" t="str">
            <v>Eurobonos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120102</v>
          </cell>
          <cell r="B132" t="str">
            <v>Emitidos por el Banco Central de Reserva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>
            <v>1201021</v>
          </cell>
          <cell r="B133" t="str">
            <v>Emitidos por el Banco Central de Reserva - Moneda Nacional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120102101</v>
          </cell>
          <cell r="B134" t="str">
            <v>Bonos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A135">
            <v>1201022</v>
          </cell>
          <cell r="B135" t="str">
            <v>Emitidos por el Banco Central de Reserva - Moneda Extranjera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A136">
            <v>120102201</v>
          </cell>
          <cell r="B136" t="str">
            <v>Bonos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A137">
            <v>120103</v>
          </cell>
          <cell r="B137" t="str">
            <v>Emitidos o garantizados por empresas estatales e institucion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</row>
        <row r="138">
          <cell r="A138">
            <v>1201031</v>
          </cell>
          <cell r="B138" t="str">
            <v>Emitidos o garantizados por empresas estatales e institucion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>
            <v>120103101</v>
          </cell>
          <cell r="B139" t="str">
            <v>Academia Nacional de Seguridad Pública - ANSP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>
            <v>12010310101</v>
          </cell>
          <cell r="B140" t="str">
            <v>Bonos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1">
          <cell r="A141">
            <v>120103104</v>
          </cell>
          <cell r="B141" t="str">
            <v>Alcaldías Municipales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</row>
        <row r="142">
          <cell r="A142">
            <v>12010310401</v>
          </cell>
          <cell r="B142" t="str">
            <v>Alcaldía Municipal de SAnta Tecla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>
            <v>120103174</v>
          </cell>
          <cell r="B143" t="str">
            <v>Ministerio de Obras Públicas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>
            <v>12010317401</v>
          </cell>
          <cell r="B144" t="str">
            <v>Viceministerio de Transporte - Fovial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>
            <v>1201032</v>
          </cell>
          <cell r="B145" t="str">
            <v>Emitidos o garantizados por empresas estatales e institucion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>
            <v>120103201</v>
          </cell>
          <cell r="B146" t="str">
            <v>Academia Nacional de Seguridad Pública - ANSP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7">
          <cell r="A147">
            <v>12010320101</v>
          </cell>
          <cell r="B147" t="str">
            <v>Bonos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8">
          <cell r="A148">
            <v>120104</v>
          </cell>
          <cell r="B148" t="str">
            <v>Emitidos por el Banco Multisectorial de Inversiones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>
            <v>1201041</v>
          </cell>
          <cell r="B149" t="str">
            <v>Emitidos por el Banco Multisectorial de Inversiones - Moneda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>
            <v>120104101</v>
          </cell>
          <cell r="B150" t="str">
            <v>Bonos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>
            <v>1201042</v>
          </cell>
          <cell r="B151" t="str">
            <v>Emitidos por el Banco Multisectorial de Inversiones - Moneda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A152">
            <v>120104201</v>
          </cell>
          <cell r="B152" t="str">
            <v>Bonos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A153">
            <v>120105</v>
          </cell>
          <cell r="B153" t="str">
            <v>Emitidos con garantÌa real para financiar la adquisiciÛn de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4">
          <cell r="A154">
            <v>1201051</v>
          </cell>
          <cell r="B154" t="str">
            <v>Emitidos con garantÌa real para financiar la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</row>
        <row r="155">
          <cell r="A155">
            <v>120105101</v>
          </cell>
          <cell r="B155" t="str">
            <v>Bonos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A156">
            <v>120105102</v>
          </cell>
          <cell r="B156" t="str">
            <v>Certificados de inversiión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</row>
        <row r="157">
          <cell r="A157">
            <v>1201052</v>
          </cell>
          <cell r="B157" t="str">
            <v>Emitidos con garantÌa real para financiar la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A158">
            <v>120105201</v>
          </cell>
          <cell r="B158" t="str">
            <v>Bonos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A159">
            <v>120105202</v>
          </cell>
          <cell r="B159" t="str">
            <v>Certificados de inversiión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1202</v>
          </cell>
          <cell r="B160" t="str">
            <v>INSTRUMENTOS EMITIDOS O GARANTIZADOS POR ENTIDADES EXTRANJER</v>
          </cell>
          <cell r="C160">
            <v>100000</v>
          </cell>
          <cell r="D160">
            <v>0</v>
          </cell>
          <cell r="E160">
            <v>0</v>
          </cell>
          <cell r="F160">
            <v>100000</v>
          </cell>
        </row>
        <row r="161">
          <cell r="A161">
            <v>120201</v>
          </cell>
          <cell r="B161" t="str">
            <v>Valores emitidos o garantizados por estados y bancos central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>
            <v>1202011</v>
          </cell>
          <cell r="B162" t="str">
            <v>Valores emitidos o garantizados por estados y bancos central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A163">
            <v>120201101</v>
          </cell>
          <cell r="B163" t="str">
            <v>Mexico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4">
          <cell r="A164">
            <v>12020110101</v>
          </cell>
          <cell r="B164" t="str">
            <v>Eurobonos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5">
          <cell r="A165">
            <v>1202012</v>
          </cell>
          <cell r="B165" t="str">
            <v>Valores emitidos o garantizados por estados y bancos central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A166">
            <v>120201201</v>
          </cell>
          <cell r="B166" t="str">
            <v>Mexico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A167">
            <v>12020120101</v>
          </cell>
          <cell r="B167" t="str">
            <v>Eurobonos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A168">
            <v>120202</v>
          </cell>
          <cell r="B168" t="str">
            <v>Cuotas de fondos de inversión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</row>
        <row r="169">
          <cell r="A169">
            <v>1202021</v>
          </cell>
          <cell r="B169" t="str">
            <v>Cuotas de fondos de inversión - Moneda Nacional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</row>
        <row r="170">
          <cell r="A170">
            <v>120202101</v>
          </cell>
          <cell r="B170" t="str">
            <v>Mexico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</row>
        <row r="171">
          <cell r="A171">
            <v>12020210101</v>
          </cell>
          <cell r="B171" t="str">
            <v>Mexico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1202022</v>
          </cell>
          <cell r="B172" t="str">
            <v>Cuotas de fondos de inversión - Moneda Extranjera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A173">
            <v>120202201</v>
          </cell>
          <cell r="B173" t="str">
            <v>Mexico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A174">
            <v>12020220101</v>
          </cell>
          <cell r="B174" t="str">
            <v>Mexico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A175">
            <v>120203</v>
          </cell>
          <cell r="B175" t="str">
            <v>DepÛsitos y valores de bancos de primer orden</v>
          </cell>
          <cell r="C175">
            <v>100000</v>
          </cell>
          <cell r="D175">
            <v>0</v>
          </cell>
          <cell r="E175">
            <v>0</v>
          </cell>
          <cell r="F175">
            <v>100000</v>
          </cell>
        </row>
        <row r="176">
          <cell r="A176">
            <v>1202031</v>
          </cell>
          <cell r="B176" t="str">
            <v>DepÛsitos y valores de bancos de primer orden - Moneda Nacio</v>
          </cell>
          <cell r="C176">
            <v>100000</v>
          </cell>
          <cell r="D176">
            <v>0</v>
          </cell>
          <cell r="E176">
            <v>0</v>
          </cell>
          <cell r="F176">
            <v>100000</v>
          </cell>
        </row>
        <row r="177">
          <cell r="A177">
            <v>120203101</v>
          </cell>
          <cell r="B177" t="str">
            <v>Manhattan Bank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A178">
            <v>12020310101</v>
          </cell>
          <cell r="B178" t="str">
            <v>Depósitos a plazo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A179">
            <v>12020310102</v>
          </cell>
          <cell r="B179" t="str">
            <v>Certificados de inversiión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A180">
            <v>120203102</v>
          </cell>
          <cell r="B180" t="str">
            <v>Pacific Bank, S.A.</v>
          </cell>
          <cell r="C180">
            <v>100000</v>
          </cell>
          <cell r="D180">
            <v>0</v>
          </cell>
          <cell r="E180">
            <v>0</v>
          </cell>
          <cell r="F180">
            <v>100000</v>
          </cell>
        </row>
        <row r="181">
          <cell r="A181">
            <v>12020310201</v>
          </cell>
          <cell r="B181" t="str">
            <v>Depósitos a plazo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A182">
            <v>12020310202</v>
          </cell>
          <cell r="B182" t="str">
            <v>Valores Negociables</v>
          </cell>
          <cell r="C182">
            <v>100000</v>
          </cell>
          <cell r="D182">
            <v>0</v>
          </cell>
          <cell r="E182">
            <v>0</v>
          </cell>
          <cell r="F182">
            <v>100000</v>
          </cell>
        </row>
        <row r="183">
          <cell r="A183">
            <v>1202032</v>
          </cell>
          <cell r="B183" t="str">
            <v>DepÛsitos y valores de bancos de primer orden - Moneda Extra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A184">
            <v>120203201</v>
          </cell>
          <cell r="B184" t="str">
            <v>Manhattan Bank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>
            <v>12020320101</v>
          </cell>
          <cell r="B185" t="str">
            <v>Depósitos a plazo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>
            <v>12020320102</v>
          </cell>
          <cell r="B186" t="str">
            <v>Certificados de inversiión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120204</v>
          </cell>
          <cell r="B187" t="str">
            <v>Valores representativos de deuda emitidos o garantizados por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A188">
            <v>1202041</v>
          </cell>
          <cell r="B188" t="str">
            <v>Valores representativos de deuda emitidos o garantizados por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A189">
            <v>1202042</v>
          </cell>
          <cell r="B189" t="str">
            <v>Valores representativos de deuda emitidos o garantizados por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120205</v>
          </cell>
          <cell r="B190" t="str">
            <v>Valores representativos de deuda emitidos o garantizados por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A191">
            <v>1202051</v>
          </cell>
          <cell r="B191" t="str">
            <v>Valores representativos de deuda emitidos o garantizados por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>
            <v>1202052</v>
          </cell>
          <cell r="B192" t="str">
            <v>Valores representativos de deuda emitidos o garantizados por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>
            <v>120206</v>
          </cell>
          <cell r="B193" t="str">
            <v>Acciones de sociedades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>
            <v>1202061</v>
          </cell>
          <cell r="B194" t="str">
            <v>Acciones de sociedades - Moneda Nacional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>
            <v>1202062</v>
          </cell>
          <cell r="B195" t="str">
            <v>Acciones de sociedades - Moneda Extranjera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>
            <v>1203</v>
          </cell>
          <cell r="B196" t="str">
            <v>DIVERSOS INSTRUMENTOS  FINANCIEROS</v>
          </cell>
          <cell r="C196">
            <v>12447305.91</v>
          </cell>
          <cell r="D196">
            <v>1553938.12</v>
          </cell>
          <cell r="E196">
            <v>1750000</v>
          </cell>
          <cell r="F196">
            <v>12251244.029999999</v>
          </cell>
        </row>
        <row r="197">
          <cell r="A197">
            <v>120301</v>
          </cell>
          <cell r="B197" t="str">
            <v>Obligaciones negociables emitidas por sociedades salvadoreña</v>
          </cell>
          <cell r="C197">
            <v>5070000</v>
          </cell>
          <cell r="D197">
            <v>0</v>
          </cell>
          <cell r="E197">
            <v>0</v>
          </cell>
          <cell r="F197">
            <v>5070000</v>
          </cell>
        </row>
        <row r="198">
          <cell r="A198">
            <v>1203011</v>
          </cell>
          <cell r="B198" t="str">
            <v>Obligaciones negociables emitidas por sociedades salvadoreña</v>
          </cell>
          <cell r="C198">
            <v>5070000</v>
          </cell>
          <cell r="D198">
            <v>0</v>
          </cell>
          <cell r="E198">
            <v>0</v>
          </cell>
          <cell r="F198">
            <v>5070000</v>
          </cell>
        </row>
        <row r="199">
          <cell r="A199">
            <v>120301101</v>
          </cell>
          <cell r="B199" t="str">
            <v>Valores Cuscatlán SA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>
            <v>120301102</v>
          </cell>
          <cell r="B200" t="str">
            <v>Servicios Generales Bursátiles SA de CV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>
            <v>120301103</v>
          </cell>
          <cell r="B201" t="str">
            <v>Atlantida Securities SA Casa Corredores de Bolsa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>
            <v>120301104</v>
          </cell>
          <cell r="B202" t="str">
            <v>Optima, Servicios Financieros, S.A</v>
          </cell>
          <cell r="C202">
            <v>1500000</v>
          </cell>
          <cell r="D202">
            <v>0</v>
          </cell>
          <cell r="E202">
            <v>0</v>
          </cell>
          <cell r="F202">
            <v>1500000</v>
          </cell>
        </row>
        <row r="203">
          <cell r="A203">
            <v>120301105</v>
          </cell>
          <cell r="B203" t="str">
            <v>Sociedad de Ahorro y Credito Credicomer, S.A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>
            <v>120301106</v>
          </cell>
          <cell r="B204" t="str">
            <v>La Hipotecaria, S.A</v>
          </cell>
          <cell r="C204">
            <v>1070000</v>
          </cell>
          <cell r="D204">
            <v>0</v>
          </cell>
          <cell r="E204">
            <v>0</v>
          </cell>
          <cell r="F204">
            <v>1070000</v>
          </cell>
        </row>
        <row r="205">
          <cell r="A205">
            <v>120301107</v>
          </cell>
          <cell r="B205" t="str">
            <v>Pentagono, S.A de C.V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>
            <v>120301108</v>
          </cell>
          <cell r="B206" t="str">
            <v>Banco de America Central, S.A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A207">
            <v>120301109</v>
          </cell>
          <cell r="B207" t="str">
            <v>Inmobiliaria Mesoamericana, S.A. de C.V.</v>
          </cell>
          <cell r="C207">
            <v>1100000</v>
          </cell>
          <cell r="D207">
            <v>0</v>
          </cell>
          <cell r="E207">
            <v>0</v>
          </cell>
          <cell r="F207">
            <v>1100000</v>
          </cell>
        </row>
        <row r="208">
          <cell r="A208">
            <v>120301110</v>
          </cell>
          <cell r="B208" t="str">
            <v>Banco Atllantida, S.A.</v>
          </cell>
          <cell r="C208">
            <v>1400000</v>
          </cell>
          <cell r="D208">
            <v>0</v>
          </cell>
          <cell r="E208">
            <v>0</v>
          </cell>
          <cell r="F208">
            <v>1400000</v>
          </cell>
        </row>
        <row r="209">
          <cell r="A209">
            <v>1203012</v>
          </cell>
          <cell r="B209" t="str">
            <v>Obligaciones negociables emitidas por sociedades salvadoreña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>
            <v>120302</v>
          </cell>
          <cell r="B210" t="str">
            <v>Acciones de sociedades salvadoreñas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A211">
            <v>1203021</v>
          </cell>
          <cell r="B211" t="str">
            <v>Acciones de sociedades salvadoreñas - Moneda Nacional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A212">
            <v>1203022</v>
          </cell>
          <cell r="B212" t="str">
            <v>Acciones de sociedades salvadoreñas - Moneda Extranjera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>
            <v>120303</v>
          </cell>
          <cell r="B213" t="str">
            <v>Certificados de participación en fondos de inversión salvad</v>
          </cell>
          <cell r="C213">
            <v>2277305.91</v>
          </cell>
          <cell r="D213">
            <v>3938.12</v>
          </cell>
          <cell r="E213">
            <v>0</v>
          </cell>
          <cell r="F213">
            <v>2281244.0299999998</v>
          </cell>
        </row>
        <row r="214">
          <cell r="A214">
            <v>1203031</v>
          </cell>
          <cell r="B214" t="str">
            <v>Certificados de participación en fondos de inversión salvad</v>
          </cell>
          <cell r="C214">
            <v>2277305.91</v>
          </cell>
          <cell r="D214">
            <v>3938.12</v>
          </cell>
          <cell r="E214">
            <v>0</v>
          </cell>
          <cell r="F214">
            <v>2281244.0299999998</v>
          </cell>
        </row>
        <row r="215">
          <cell r="A215">
            <v>120303101</v>
          </cell>
          <cell r="B215" t="str">
            <v>CERTIFICADOS DE INVERSION BANCO CUSCATLAN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>
            <v>120303102</v>
          </cell>
          <cell r="B216" t="str">
            <v>Certificados de Inversión Pentagono, S.A. de C.V.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>
            <v>120303103</v>
          </cell>
          <cell r="B217" t="str">
            <v>Certificados de Inversión Banco de America Central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>
            <v>120303104</v>
          </cell>
          <cell r="B218" t="str">
            <v>Fondos de Inversiones Banagricola, S.A.</v>
          </cell>
          <cell r="C218">
            <v>312257.46000000002</v>
          </cell>
          <cell r="D218">
            <v>1156.0999999999999</v>
          </cell>
          <cell r="E218">
            <v>0</v>
          </cell>
          <cell r="F218">
            <v>313413.56</v>
          </cell>
        </row>
        <row r="219">
          <cell r="A219">
            <v>120303105</v>
          </cell>
          <cell r="B219" t="str">
            <v>Certificados de Inversión Óptima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>
            <v>120303106</v>
          </cell>
          <cell r="B220" t="str">
            <v>Fondos de Inversion Atlántida</v>
          </cell>
          <cell r="C220">
            <v>1451918.16</v>
          </cell>
          <cell r="D220">
            <v>1364.6</v>
          </cell>
          <cell r="E220">
            <v>0</v>
          </cell>
          <cell r="F220">
            <v>1453282.76</v>
          </cell>
        </row>
        <row r="221">
          <cell r="A221">
            <v>12030310601</v>
          </cell>
          <cell r="B221" t="str">
            <v>Fondo de Inversion Abierto de Liquidez</v>
          </cell>
          <cell r="C221">
            <v>311276.87</v>
          </cell>
          <cell r="D221">
            <v>1171.29</v>
          </cell>
          <cell r="E221">
            <v>0</v>
          </cell>
          <cell r="F221">
            <v>312448.15999999997</v>
          </cell>
        </row>
        <row r="222">
          <cell r="A222">
            <v>12030310602</v>
          </cell>
          <cell r="B222" t="str">
            <v>Fondo de Inversion Abierto de Crecimiento</v>
          </cell>
          <cell r="C222">
            <v>50566.82</v>
          </cell>
          <cell r="D222">
            <v>193.31</v>
          </cell>
          <cell r="E222">
            <v>0</v>
          </cell>
          <cell r="F222">
            <v>50760.13</v>
          </cell>
        </row>
        <row r="223">
          <cell r="A223">
            <v>12030310603</v>
          </cell>
          <cell r="B223" t="str">
            <v>Fondo de Inversion Cerrado Inmobiliario</v>
          </cell>
          <cell r="C223">
            <v>188573.11</v>
          </cell>
          <cell r="D223">
            <v>0</v>
          </cell>
          <cell r="E223">
            <v>0</v>
          </cell>
          <cell r="F223">
            <v>188573.11</v>
          </cell>
        </row>
        <row r="224">
          <cell r="A224">
            <v>12030310604</v>
          </cell>
          <cell r="B224" t="str">
            <v>Fondo de Inversion Cerrado de Capital de Riesgo Empresarial</v>
          </cell>
          <cell r="C224">
            <v>221653.88</v>
          </cell>
          <cell r="D224">
            <v>0</v>
          </cell>
          <cell r="E224">
            <v>0</v>
          </cell>
          <cell r="F224">
            <v>221653.88</v>
          </cell>
        </row>
        <row r="225">
          <cell r="A225">
            <v>12030310605</v>
          </cell>
          <cell r="B225" t="str">
            <v>Fondo de Inversion Cerrado de Capital de Riesgo Atlantida</v>
          </cell>
          <cell r="C225">
            <v>679847.48</v>
          </cell>
          <cell r="D225">
            <v>0</v>
          </cell>
          <cell r="E225">
            <v>0</v>
          </cell>
          <cell r="F225">
            <v>679847.48</v>
          </cell>
        </row>
        <row r="226">
          <cell r="A226">
            <v>120303107</v>
          </cell>
          <cell r="B226" t="str">
            <v>Servicios Generales Bursatiles</v>
          </cell>
          <cell r="C226">
            <v>363130.29</v>
          </cell>
          <cell r="D226">
            <v>1417.42</v>
          </cell>
          <cell r="E226">
            <v>0</v>
          </cell>
          <cell r="F226">
            <v>364547.71</v>
          </cell>
        </row>
        <row r="227">
          <cell r="A227">
            <v>12030310701</v>
          </cell>
          <cell r="B227" t="str">
            <v>Fondo de Inversion Abierto</v>
          </cell>
          <cell r="C227">
            <v>312342.44</v>
          </cell>
          <cell r="D227">
            <v>1142.1300000000001</v>
          </cell>
          <cell r="E227">
            <v>0</v>
          </cell>
          <cell r="F227">
            <v>313484.57</v>
          </cell>
        </row>
        <row r="228">
          <cell r="A228">
            <v>12030310702</v>
          </cell>
          <cell r="B228" t="str">
            <v>Fondo de Inversion Abierto de Crecimiento Plazo 180</v>
          </cell>
          <cell r="C228">
            <v>50787.85</v>
          </cell>
          <cell r="D228">
            <v>275.29000000000002</v>
          </cell>
          <cell r="E228">
            <v>0</v>
          </cell>
          <cell r="F228">
            <v>51063.14</v>
          </cell>
        </row>
        <row r="229">
          <cell r="A229">
            <v>120303108</v>
          </cell>
          <cell r="B229" t="str">
            <v>Fondos de Titularizacion Atlantida</v>
          </cell>
          <cell r="C229">
            <v>150000</v>
          </cell>
          <cell r="D229">
            <v>0</v>
          </cell>
          <cell r="E229">
            <v>0</v>
          </cell>
          <cell r="F229">
            <v>150000</v>
          </cell>
        </row>
        <row r="230">
          <cell r="A230">
            <v>12030310801</v>
          </cell>
          <cell r="B230" t="str">
            <v>Fondo de Titularizacion Atlantida, S.A.</v>
          </cell>
          <cell r="C230">
            <v>150000</v>
          </cell>
          <cell r="D230">
            <v>0</v>
          </cell>
          <cell r="E230">
            <v>0</v>
          </cell>
          <cell r="F230">
            <v>150000</v>
          </cell>
        </row>
        <row r="231">
          <cell r="A231">
            <v>1203032</v>
          </cell>
          <cell r="B231" t="str">
            <v>Certificados de participación en fondos de inversión salvad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A232">
            <v>120304</v>
          </cell>
          <cell r="B232" t="str">
            <v>Depósitos y valores emitidos o garantizados por bancos</v>
          </cell>
          <cell r="C232">
            <v>5100000</v>
          </cell>
          <cell r="D232">
            <v>1550000</v>
          </cell>
          <cell r="E232">
            <v>1750000</v>
          </cell>
          <cell r="F232">
            <v>4900000</v>
          </cell>
        </row>
        <row r="233">
          <cell r="A233">
            <v>1203041</v>
          </cell>
          <cell r="B233" t="str">
            <v>DepÛsitos y valores emitidos o garantizados por bancos salva</v>
          </cell>
          <cell r="C233">
            <v>5100000</v>
          </cell>
          <cell r="D233">
            <v>1550000</v>
          </cell>
          <cell r="E233">
            <v>1750000</v>
          </cell>
          <cell r="F233">
            <v>4900000</v>
          </cell>
        </row>
        <row r="234">
          <cell r="A234">
            <v>120304101</v>
          </cell>
          <cell r="B234" t="str">
            <v>Banco Agrícola</v>
          </cell>
          <cell r="C234">
            <v>500000</v>
          </cell>
          <cell r="D234">
            <v>200000</v>
          </cell>
          <cell r="E234">
            <v>200000</v>
          </cell>
          <cell r="F234">
            <v>500000</v>
          </cell>
        </row>
        <row r="235">
          <cell r="A235">
            <v>12030410101</v>
          </cell>
          <cell r="B235" t="str">
            <v>Depósitos a plazo</v>
          </cell>
          <cell r="C235">
            <v>200000</v>
          </cell>
          <cell r="D235">
            <v>200000</v>
          </cell>
          <cell r="E235">
            <v>200000</v>
          </cell>
          <cell r="F235">
            <v>200000</v>
          </cell>
        </row>
        <row r="236">
          <cell r="A236">
            <v>12030410102</v>
          </cell>
          <cell r="B236" t="str">
            <v>Certificados de inversiión</v>
          </cell>
          <cell r="C236">
            <v>300000</v>
          </cell>
          <cell r="D236">
            <v>0</v>
          </cell>
          <cell r="E236">
            <v>0</v>
          </cell>
          <cell r="F236">
            <v>300000</v>
          </cell>
        </row>
        <row r="237">
          <cell r="A237">
            <v>120304102</v>
          </cell>
          <cell r="B237" t="str">
            <v>Banco Davivienda</v>
          </cell>
          <cell r="C237">
            <v>600000</v>
          </cell>
          <cell r="D237">
            <v>0</v>
          </cell>
          <cell r="E237">
            <v>0</v>
          </cell>
          <cell r="F237">
            <v>600000</v>
          </cell>
        </row>
        <row r="238">
          <cell r="A238">
            <v>12030410201</v>
          </cell>
          <cell r="B238" t="str">
            <v>Depósitos a plazo</v>
          </cell>
          <cell r="C238">
            <v>300000</v>
          </cell>
          <cell r="D238">
            <v>0</v>
          </cell>
          <cell r="E238">
            <v>0</v>
          </cell>
          <cell r="F238">
            <v>300000</v>
          </cell>
        </row>
        <row r="239">
          <cell r="A239">
            <v>12030410202</v>
          </cell>
          <cell r="B239" t="str">
            <v>Certificados de inversiión</v>
          </cell>
          <cell r="C239">
            <v>300000</v>
          </cell>
          <cell r="D239">
            <v>0</v>
          </cell>
          <cell r="E239">
            <v>0</v>
          </cell>
          <cell r="F239">
            <v>300000</v>
          </cell>
        </row>
        <row r="240">
          <cell r="A240">
            <v>120304104</v>
          </cell>
          <cell r="B240" t="str">
            <v>Banco Cuscatlán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>
            <v>12030410401</v>
          </cell>
          <cell r="B241" t="str">
            <v>Depósitos a plazo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>
            <v>12030410402</v>
          </cell>
          <cell r="B242" t="str">
            <v>Certificados de inversiión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A243">
            <v>120304105</v>
          </cell>
          <cell r="B243" t="str">
            <v>Banco Agrícola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A244">
            <v>12030410501</v>
          </cell>
          <cell r="B244" t="str">
            <v>Depósitos a plazo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A245">
            <v>12030410502</v>
          </cell>
          <cell r="B245" t="str">
            <v>Certificados de inversión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A246">
            <v>120304106</v>
          </cell>
          <cell r="B246" t="str">
            <v>Banco de Comercio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A247">
            <v>120304107</v>
          </cell>
          <cell r="B247" t="str">
            <v>Bando de América Central</v>
          </cell>
          <cell r="C247">
            <v>1200000</v>
          </cell>
          <cell r="D247">
            <v>0</v>
          </cell>
          <cell r="E247">
            <v>0</v>
          </cell>
          <cell r="F247">
            <v>1200000</v>
          </cell>
        </row>
        <row r="248">
          <cell r="A248">
            <v>12030410701</v>
          </cell>
          <cell r="B248" t="str">
            <v>Depósitos a plazo</v>
          </cell>
          <cell r="C248">
            <v>600000</v>
          </cell>
          <cell r="D248">
            <v>0</v>
          </cell>
          <cell r="E248">
            <v>0</v>
          </cell>
          <cell r="F248">
            <v>600000</v>
          </cell>
        </row>
        <row r="249">
          <cell r="A249">
            <v>12030410702</v>
          </cell>
          <cell r="B249" t="str">
            <v>Certificados de inversiión</v>
          </cell>
          <cell r="C249">
            <v>600000</v>
          </cell>
          <cell r="D249">
            <v>0</v>
          </cell>
          <cell r="E249">
            <v>0</v>
          </cell>
          <cell r="F249">
            <v>600000</v>
          </cell>
        </row>
        <row r="250">
          <cell r="A250">
            <v>120304108</v>
          </cell>
          <cell r="B250" t="str">
            <v>Banco Uno SA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>
            <v>12030410801</v>
          </cell>
          <cell r="B251" t="str">
            <v>Depósitos a plazo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>
            <v>12030410802</v>
          </cell>
          <cell r="B252" t="str">
            <v>Certificados de inversiión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>
            <v>120304110</v>
          </cell>
          <cell r="B253" t="str">
            <v>Scotiabank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>
            <v>12030411001</v>
          </cell>
          <cell r="B254" t="str">
            <v>Depósitos a plazo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A255">
            <v>12030411002</v>
          </cell>
          <cell r="B255" t="str">
            <v>Certificados de inversiión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A256">
            <v>120304111</v>
          </cell>
          <cell r="B256" t="str">
            <v>Banco Americano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A257">
            <v>120304112</v>
          </cell>
          <cell r="B257" t="str">
            <v>Banco Agrícola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A258">
            <v>120304113</v>
          </cell>
          <cell r="B258" t="str">
            <v>Banco Promérica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>
            <v>12030411301</v>
          </cell>
          <cell r="B259" t="str">
            <v>Depósitos a plazo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>
            <v>12030411302</v>
          </cell>
          <cell r="B260" t="str">
            <v>Certificados de inversiión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>
            <v>120304114</v>
          </cell>
          <cell r="B261" t="str">
            <v>Banco Hipotecario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>
            <v>12030411401</v>
          </cell>
          <cell r="B262" t="str">
            <v>Depósitos a plazo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>
            <v>12030411402</v>
          </cell>
          <cell r="B263" t="str">
            <v>Certificados de inversiión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>
            <v>120304115</v>
          </cell>
          <cell r="B264" t="str">
            <v>Banco de Fomento Agropecuario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>
            <v>12030411501</v>
          </cell>
          <cell r="B265" t="str">
            <v>Depósitos a plazo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>
            <v>12030411502</v>
          </cell>
          <cell r="B266" t="str">
            <v>Certificados de inversiión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>
            <v>120304116</v>
          </cell>
          <cell r="B267" t="str">
            <v>Banco Procredit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</row>
        <row r="268">
          <cell r="A268">
            <v>12030411601</v>
          </cell>
          <cell r="B268" t="str">
            <v>Depósitos a plazo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</row>
        <row r="269">
          <cell r="A269">
            <v>12030411602</v>
          </cell>
          <cell r="B269" t="str">
            <v>Certificados de inversiión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>
            <v>120304117</v>
          </cell>
          <cell r="B270" t="str">
            <v>Banco Azul de El Salvador, S.A. (G&amp;T)</v>
          </cell>
          <cell r="C270">
            <v>500000</v>
          </cell>
          <cell r="D270">
            <v>300000</v>
          </cell>
          <cell r="E270">
            <v>500000</v>
          </cell>
          <cell r="F270">
            <v>300000</v>
          </cell>
        </row>
        <row r="271">
          <cell r="A271">
            <v>12030411701</v>
          </cell>
          <cell r="B271" t="str">
            <v>Depósitos a plazo</v>
          </cell>
          <cell r="C271">
            <v>500000</v>
          </cell>
          <cell r="D271">
            <v>300000</v>
          </cell>
          <cell r="E271">
            <v>500000</v>
          </cell>
          <cell r="F271">
            <v>300000</v>
          </cell>
        </row>
        <row r="272">
          <cell r="A272">
            <v>12030411702</v>
          </cell>
          <cell r="B272" t="str">
            <v>Certificados de Inversión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>
            <v>120304118</v>
          </cell>
          <cell r="B273" t="str">
            <v>Sociedad de Ahorro y Crédito Apoyo Integral S.A.</v>
          </cell>
          <cell r="C273">
            <v>300000</v>
          </cell>
          <cell r="D273">
            <v>300000</v>
          </cell>
          <cell r="E273">
            <v>300000</v>
          </cell>
          <cell r="F273">
            <v>300000</v>
          </cell>
        </row>
        <row r="274">
          <cell r="A274">
            <v>12030411801</v>
          </cell>
          <cell r="B274" t="str">
            <v>Depósitos a plazo</v>
          </cell>
          <cell r="C274">
            <v>300000</v>
          </cell>
          <cell r="D274">
            <v>300000</v>
          </cell>
          <cell r="E274">
            <v>300000</v>
          </cell>
          <cell r="F274">
            <v>300000</v>
          </cell>
        </row>
        <row r="275">
          <cell r="A275">
            <v>120304119</v>
          </cell>
          <cell r="B275" t="str">
            <v>Sociedad de Ahorro y Crédito Credicomer, S.A.</v>
          </cell>
          <cell r="C275">
            <v>550000</v>
          </cell>
          <cell r="D275">
            <v>500000</v>
          </cell>
          <cell r="E275">
            <v>500000</v>
          </cell>
          <cell r="F275">
            <v>550000</v>
          </cell>
        </row>
        <row r="276">
          <cell r="A276">
            <v>12030411901</v>
          </cell>
          <cell r="B276" t="str">
            <v>Depòsitos a plazo</v>
          </cell>
          <cell r="C276">
            <v>550000</v>
          </cell>
          <cell r="D276">
            <v>500000</v>
          </cell>
          <cell r="E276">
            <v>500000</v>
          </cell>
          <cell r="F276">
            <v>550000</v>
          </cell>
        </row>
        <row r="277">
          <cell r="A277">
            <v>120304120</v>
          </cell>
          <cell r="B277" t="str">
            <v>BANCOVI DE R.L.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A278">
            <v>12030412001</v>
          </cell>
          <cell r="B278" t="str">
            <v>Depòsitos a plazo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A279">
            <v>120304121</v>
          </cell>
          <cell r="B279" t="str">
            <v>Banco Multivalores, S.A.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A280">
            <v>12030412101</v>
          </cell>
          <cell r="B280" t="str">
            <v>Depòsitos a plazo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>
            <v>120304122</v>
          </cell>
          <cell r="B281" t="str">
            <v>Banco Azul, S.A.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>
            <v>12030412201</v>
          </cell>
          <cell r="B282" t="str">
            <v>Depositos a plazo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>
            <v>120304123</v>
          </cell>
          <cell r="B283" t="str">
            <v>Sociedad de Ahorro y Crédito Multimoney, S.A.</v>
          </cell>
          <cell r="C283">
            <v>250000</v>
          </cell>
          <cell r="D283">
            <v>250000</v>
          </cell>
          <cell r="E283">
            <v>250000</v>
          </cell>
          <cell r="F283">
            <v>250000</v>
          </cell>
        </row>
        <row r="284">
          <cell r="A284">
            <v>12030412301</v>
          </cell>
          <cell r="B284" t="str">
            <v>Depósito a plazo</v>
          </cell>
          <cell r="C284">
            <v>250000</v>
          </cell>
          <cell r="D284">
            <v>250000</v>
          </cell>
          <cell r="E284">
            <v>250000</v>
          </cell>
          <cell r="F284">
            <v>250000</v>
          </cell>
        </row>
        <row r="285">
          <cell r="A285">
            <v>120304124</v>
          </cell>
          <cell r="B285" t="str">
            <v>Banco Industrial El Salvador, S.A.</v>
          </cell>
          <cell r="C285">
            <v>500000</v>
          </cell>
          <cell r="D285">
            <v>0</v>
          </cell>
          <cell r="E285">
            <v>0</v>
          </cell>
          <cell r="F285">
            <v>500000</v>
          </cell>
        </row>
        <row r="286">
          <cell r="A286">
            <v>12030412401</v>
          </cell>
          <cell r="B286" t="str">
            <v>Depósitos a plazo</v>
          </cell>
          <cell r="C286">
            <v>500000</v>
          </cell>
          <cell r="D286">
            <v>0</v>
          </cell>
          <cell r="E286">
            <v>0</v>
          </cell>
          <cell r="F286">
            <v>500000</v>
          </cell>
        </row>
        <row r="287">
          <cell r="A287">
            <v>120304125</v>
          </cell>
          <cell r="B287" t="str">
            <v>Banco ABANK</v>
          </cell>
          <cell r="C287">
            <v>400000</v>
          </cell>
          <cell r="D287">
            <v>0</v>
          </cell>
          <cell r="E287">
            <v>0</v>
          </cell>
          <cell r="F287">
            <v>400000</v>
          </cell>
        </row>
        <row r="288">
          <cell r="A288">
            <v>12030412501</v>
          </cell>
          <cell r="B288" t="str">
            <v>Depósito a Plazo</v>
          </cell>
          <cell r="C288">
            <v>400000</v>
          </cell>
          <cell r="D288">
            <v>0</v>
          </cell>
          <cell r="E288">
            <v>0</v>
          </cell>
          <cell r="F288">
            <v>400000</v>
          </cell>
        </row>
        <row r="289">
          <cell r="A289">
            <v>120304126</v>
          </cell>
          <cell r="B289" t="str">
            <v>Sociedad de Ahorro y Crédito Constelación, S.A.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>
            <v>12030412601</v>
          </cell>
          <cell r="B290" t="str">
            <v>Deposito a Plazo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>
            <v>120304127</v>
          </cell>
          <cell r="B291" t="str">
            <v>Banco Atlantida El Salvador, S.A.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>
            <v>12030412701</v>
          </cell>
          <cell r="B292" t="str">
            <v>Depósito a Plazo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>
            <v>120304128</v>
          </cell>
          <cell r="B293" t="str">
            <v>Multi Inversiones Mi Banco, de R.L.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>
            <v>12030412801</v>
          </cell>
          <cell r="B294" t="str">
            <v>Depósito a Plazo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>
            <v>120304129</v>
          </cell>
          <cell r="B295" t="str">
            <v>SOCIEDAD DE AHORRO Y CREDITO OPTIMA, S.A.</v>
          </cell>
          <cell r="C295">
            <v>300000</v>
          </cell>
          <cell r="D295">
            <v>0</v>
          </cell>
          <cell r="E295">
            <v>0</v>
          </cell>
          <cell r="F295">
            <v>300000</v>
          </cell>
        </row>
        <row r="296">
          <cell r="A296">
            <v>12030412901</v>
          </cell>
          <cell r="B296" t="str">
            <v>Depósito a plazo - Optima</v>
          </cell>
          <cell r="C296">
            <v>300000</v>
          </cell>
          <cell r="D296">
            <v>0</v>
          </cell>
          <cell r="E296">
            <v>0</v>
          </cell>
          <cell r="F296">
            <v>300000</v>
          </cell>
        </row>
        <row r="297">
          <cell r="A297">
            <v>1203042</v>
          </cell>
          <cell r="B297" t="str">
            <v>DepÛsitos y valores emitidos o garantizados por bancos salva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>
            <v>1204</v>
          </cell>
          <cell r="B298" t="str">
            <v>INVERSIONES   EN MONEDA EXTRANJERA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>
            <v>120401</v>
          </cell>
          <cell r="B299" t="str">
            <v>Valores de renta fija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>
            <v>1204012</v>
          </cell>
          <cell r="B300" t="str">
            <v>Valores de renta fija - Moneda Extranjera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>
            <v>120402</v>
          </cell>
          <cell r="B301" t="str">
            <v>Acciones de sociedades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>
            <v>1204022</v>
          </cell>
          <cell r="B302" t="str">
            <v>Acciones de sociedades - Moneda Extranjera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>
            <v>120403</v>
          </cell>
          <cell r="B303" t="str">
            <v>Depositos bancarios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>
            <v>1204032</v>
          </cell>
          <cell r="B304" t="str">
            <v>Depositos bancarios - Moneda Extranjera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>
            <v>120404</v>
          </cell>
          <cell r="B305" t="str">
            <v>Certificados de participaciÛn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>
            <v>1204042</v>
          </cell>
          <cell r="B306" t="str">
            <v>Certificados de participaciÛn - Moneda Extranjera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>
            <v>1205</v>
          </cell>
          <cell r="B307" t="str">
            <v>INVERSIONES TRANSFERIDAS</v>
          </cell>
          <cell r="C307">
            <v>422474.87</v>
          </cell>
          <cell r="D307">
            <v>1735387.25</v>
          </cell>
          <cell r="E307">
            <v>1550176.34</v>
          </cell>
          <cell r="F307">
            <v>607685.78</v>
          </cell>
        </row>
        <row r="308">
          <cell r="A308">
            <v>120501</v>
          </cell>
          <cell r="B308" t="str">
            <v>Valores</v>
          </cell>
          <cell r="C308">
            <v>422474.87</v>
          </cell>
          <cell r="D308">
            <v>1735387.25</v>
          </cell>
          <cell r="E308">
            <v>1550176.34</v>
          </cell>
          <cell r="F308">
            <v>607685.78</v>
          </cell>
        </row>
        <row r="309">
          <cell r="A309">
            <v>1205011</v>
          </cell>
          <cell r="B309" t="str">
            <v xml:space="preserve"> Valores - Moneda Nacional</v>
          </cell>
          <cell r="C309">
            <v>422474.87</v>
          </cell>
          <cell r="D309">
            <v>1735387.25</v>
          </cell>
          <cell r="E309">
            <v>1550176.34</v>
          </cell>
          <cell r="F309">
            <v>607685.78</v>
          </cell>
        </row>
        <row r="310">
          <cell r="A310">
            <v>120501101</v>
          </cell>
          <cell r="B310" t="str">
            <v>Reportos</v>
          </cell>
          <cell r="C310">
            <v>422474.87</v>
          </cell>
          <cell r="D310">
            <v>1735387.25</v>
          </cell>
          <cell r="E310">
            <v>1550176.34</v>
          </cell>
          <cell r="F310">
            <v>607685.78</v>
          </cell>
        </row>
        <row r="311">
          <cell r="A311">
            <v>1205012</v>
          </cell>
          <cell r="B311" t="str">
            <v xml:space="preserve"> Valores - Moneda Extranjera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>
            <v>120502</v>
          </cell>
          <cell r="B312" t="str">
            <v>Instrumentos emitidos o garantizados  por entidades extranje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>
            <v>1205021</v>
          </cell>
          <cell r="B313" t="str">
            <v>Instrumentos emitidos o garantizados  por entidades extranje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>
            <v>1205022</v>
          </cell>
          <cell r="B314" t="str">
            <v>Instrumentos emitidos o garantizados  por entidades extranje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>
            <v>120503</v>
          </cell>
          <cell r="B315" t="str">
            <v>Diversos instrumentos financieros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>
            <v>1205031</v>
          </cell>
          <cell r="B316" t="str">
            <v>Diversos instrumentos financieros - Moneda Nacional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>
            <v>1205032</v>
          </cell>
          <cell r="B317" t="str">
            <v>Diversos instrumentos financieros - Moneda Extranjera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>
            <v>120504</v>
          </cell>
          <cell r="B318" t="str">
            <v>Inversiones en moneda extranjera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>
            <v>1205041</v>
          </cell>
          <cell r="B319" t="str">
            <v>Inversiones en moneda extranjera - Moneda Nacional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>
            <v>1205042</v>
          </cell>
          <cell r="B320" t="str">
            <v>Inversiones en moneda extranjera - Moneda Extranjera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</row>
        <row r="321">
          <cell r="A321">
            <v>1298</v>
          </cell>
          <cell r="B321" t="str">
            <v>RENDIMIENTOS POR INVERSIONES</v>
          </cell>
          <cell r="C321">
            <v>179563.49</v>
          </cell>
          <cell r="D321">
            <v>83073.58</v>
          </cell>
          <cell r="E321">
            <v>53729.97</v>
          </cell>
          <cell r="F321">
            <v>208907.1</v>
          </cell>
        </row>
        <row r="322">
          <cell r="A322">
            <v>129801</v>
          </cell>
          <cell r="B322" t="str">
            <v>Valores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>
            <v>1298011</v>
          </cell>
          <cell r="B323" t="str">
            <v>Valores - Moneda Nacional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>
            <v>1298012</v>
          </cell>
          <cell r="B324" t="str">
            <v>Valores - Moneda Extranjera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</row>
        <row r="325">
          <cell r="A325">
            <v>129802</v>
          </cell>
          <cell r="B325" t="str">
            <v>Instrumentos emitidos o garantizados por entidades extranjer</v>
          </cell>
          <cell r="C325">
            <v>589.55999999999995</v>
          </cell>
          <cell r="D325">
            <v>530.82000000000005</v>
          </cell>
          <cell r="E325">
            <v>0</v>
          </cell>
          <cell r="F325">
            <v>1120.3800000000001</v>
          </cell>
        </row>
        <row r="326">
          <cell r="A326">
            <v>1298021</v>
          </cell>
          <cell r="B326" t="str">
            <v>Instrumentos emitidos o garantizados por entidades extranjer</v>
          </cell>
          <cell r="C326">
            <v>589.55999999999995</v>
          </cell>
          <cell r="D326">
            <v>530.82000000000005</v>
          </cell>
          <cell r="E326">
            <v>0</v>
          </cell>
          <cell r="F326">
            <v>1120.3800000000001</v>
          </cell>
        </row>
        <row r="327">
          <cell r="A327">
            <v>129802101</v>
          </cell>
          <cell r="B327" t="str">
            <v>Pacific Bank, S.A.</v>
          </cell>
          <cell r="C327">
            <v>589.55999999999995</v>
          </cell>
          <cell r="D327">
            <v>530.82000000000005</v>
          </cell>
          <cell r="E327">
            <v>0</v>
          </cell>
          <cell r="F327">
            <v>1120.3800000000001</v>
          </cell>
        </row>
        <row r="328">
          <cell r="A328">
            <v>1298022</v>
          </cell>
          <cell r="B328" t="str">
            <v>Instrumentos emitidos o garantizados por entidades extranjer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>
            <v>129803</v>
          </cell>
          <cell r="B329" t="str">
            <v>Diversos instrumentos financieros</v>
          </cell>
          <cell r="C329">
            <v>178973.93</v>
          </cell>
          <cell r="D329">
            <v>82542.759999999995</v>
          </cell>
          <cell r="E329">
            <v>53729.97</v>
          </cell>
          <cell r="F329">
            <v>207786.72</v>
          </cell>
        </row>
        <row r="330">
          <cell r="A330">
            <v>1298031</v>
          </cell>
          <cell r="B330" t="str">
            <v>Diversos instrumentos financieros - Moneda Nacional</v>
          </cell>
          <cell r="C330">
            <v>178973.93</v>
          </cell>
          <cell r="D330">
            <v>82542.759999999995</v>
          </cell>
          <cell r="E330">
            <v>53729.97</v>
          </cell>
          <cell r="F330">
            <v>207786.72</v>
          </cell>
        </row>
        <row r="331">
          <cell r="A331">
            <v>129803101</v>
          </cell>
          <cell r="B331" t="str">
            <v>Obligaciones negociables emitidas por sociedades salvadoreña</v>
          </cell>
          <cell r="C331">
            <v>108020.11</v>
          </cell>
          <cell r="D331">
            <v>32859.199999999997</v>
          </cell>
          <cell r="E331">
            <v>17543.37</v>
          </cell>
          <cell r="F331">
            <v>123335.94</v>
          </cell>
        </row>
        <row r="332">
          <cell r="A332">
            <v>129803102</v>
          </cell>
          <cell r="B332" t="str">
            <v>Valores emitidos por el estado</v>
          </cell>
          <cell r="C332">
            <v>32345.34</v>
          </cell>
          <cell r="D332">
            <v>12300.73</v>
          </cell>
          <cell r="E332">
            <v>10312.5</v>
          </cell>
          <cell r="F332">
            <v>34333.57</v>
          </cell>
        </row>
        <row r="333">
          <cell r="A333">
            <v>129803103</v>
          </cell>
          <cell r="B333" t="str">
            <v>Valores emitidos o garantizados por empresas estatales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</row>
        <row r="334">
          <cell r="A334">
            <v>129803104</v>
          </cell>
          <cell r="B334" t="str">
            <v>Depósitos y valores emitidos o garantizados por bancos</v>
          </cell>
          <cell r="C334">
            <v>38608.480000000003</v>
          </cell>
          <cell r="D334">
            <v>37382.83</v>
          </cell>
          <cell r="E334">
            <v>25874.1</v>
          </cell>
          <cell r="F334">
            <v>50117.21</v>
          </cell>
        </row>
        <row r="335">
          <cell r="A335">
            <v>1298032</v>
          </cell>
          <cell r="B335" t="str">
            <v>Diversos instrumentos financieros - Moneda Extranjera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>
            <v>129803201</v>
          </cell>
          <cell r="B336" t="str">
            <v>Obligaciones negociables emitidas por sociedades salvadoreña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>
            <v>129803204</v>
          </cell>
          <cell r="B337" t="str">
            <v>Depósitos y valores emitidos o garantizados por bancos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>
            <v>129804</v>
          </cell>
          <cell r="B338" t="str">
            <v>Inversiones por pÛlizas en moneda extranjera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>
            <v>1298042</v>
          </cell>
          <cell r="B339" t="str">
            <v>Moneda Extranjera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>
            <v>1299</v>
          </cell>
          <cell r="B340" t="str">
            <v>PROVISIONES POR DESVALORIZACION DE INVERSIONES (Cr)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>
            <v>129901</v>
          </cell>
          <cell r="B341" t="str">
            <v>Valores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>
            <v>1299011</v>
          </cell>
          <cell r="B342" t="str">
            <v>Valores - Moneda Nacional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>
            <v>1299012</v>
          </cell>
          <cell r="B343" t="str">
            <v>Valores - Moneda Extranjera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>
            <v>129902</v>
          </cell>
          <cell r="B344" t="str">
            <v>Instrumentos emitidos o garantizados  por entidades extranje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1299021</v>
          </cell>
          <cell r="B345" t="str">
            <v>Instrumentos emitidos o garantizados  por entidades extranje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>
            <v>1299022</v>
          </cell>
          <cell r="B346" t="str">
            <v>Instrumentos emitidos o garantizados  por entidades extranje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>
            <v>129903</v>
          </cell>
          <cell r="B347" t="str">
            <v>Diversos instrumentos financieros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A348">
            <v>1299031</v>
          </cell>
          <cell r="B348" t="str">
            <v>Diversos instrumentos financieros -  Moneda Nacional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>
            <v>1299032</v>
          </cell>
          <cell r="B349" t="str">
            <v>Diversos instrumentos financieros -  Moneda Extranjera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>
            <v>129904</v>
          </cell>
          <cell r="B350" t="str">
            <v>Inversiones por pÛlizas en moneda extranjera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1">
          <cell r="A351">
            <v>1299042</v>
          </cell>
          <cell r="B351" t="str">
            <v>Inversiones por pÛlizas en moneda extranjera - Moneda Extran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</row>
        <row r="352">
          <cell r="A352">
            <v>13</v>
          </cell>
          <cell r="B352" t="str">
            <v>PRESTAMOS</v>
          </cell>
          <cell r="C352">
            <v>313944.37</v>
          </cell>
          <cell r="D352">
            <v>81554.880000000005</v>
          </cell>
          <cell r="E352">
            <v>28249.71</v>
          </cell>
          <cell r="F352">
            <v>367249.54</v>
          </cell>
        </row>
        <row r="353">
          <cell r="A353">
            <v>1301</v>
          </cell>
          <cell r="B353" t="str">
            <v>HASTA UN AÑO PLAZO</v>
          </cell>
          <cell r="C353">
            <v>172054.24</v>
          </cell>
          <cell r="D353">
            <v>79883.25</v>
          </cell>
          <cell r="E353">
            <v>22189.46</v>
          </cell>
          <cell r="F353">
            <v>229748.03</v>
          </cell>
        </row>
        <row r="354">
          <cell r="A354">
            <v>130101</v>
          </cell>
          <cell r="B354" t="str">
            <v>A entidades del Estado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5">
          <cell r="A355">
            <v>1301011</v>
          </cell>
          <cell r="B355" t="str">
            <v>A entidades del Estado - Moneda Nacional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</row>
        <row r="356">
          <cell r="A356">
            <v>130101101</v>
          </cell>
          <cell r="B356" t="str">
            <v>Otorgamientos originales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7">
          <cell r="A357">
            <v>13010110101</v>
          </cell>
          <cell r="B357" t="str">
            <v>Personales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8">
          <cell r="A358">
            <v>13010110102</v>
          </cell>
          <cell r="B358" t="str">
            <v>Prendarios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</row>
        <row r="359">
          <cell r="A359">
            <v>13010110103</v>
          </cell>
          <cell r="B359" t="str">
            <v>Hipotecarios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</row>
        <row r="360">
          <cell r="A360">
            <v>130101102</v>
          </cell>
          <cell r="B360" t="str">
            <v>Refinanciados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1">
          <cell r="A361">
            <v>13010110201</v>
          </cell>
          <cell r="B361" t="str">
            <v>Personales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</row>
        <row r="362">
          <cell r="A362">
            <v>13010110202</v>
          </cell>
          <cell r="B362" t="str">
            <v>Prendarios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3">
          <cell r="A363">
            <v>13010110203</v>
          </cell>
          <cell r="B363" t="str">
            <v>Hipotecarios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</row>
        <row r="364">
          <cell r="A364">
            <v>130101103</v>
          </cell>
          <cell r="B364" t="str">
            <v>Reestructurados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5">
          <cell r="A365">
            <v>13010110301</v>
          </cell>
          <cell r="B365" t="str">
            <v>Personales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</row>
        <row r="366">
          <cell r="A366">
            <v>13010110302</v>
          </cell>
          <cell r="B366" t="str">
            <v>Prendarios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</row>
        <row r="367">
          <cell r="A367">
            <v>13010110303</v>
          </cell>
          <cell r="B367" t="str">
            <v>Hipotecarios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</row>
        <row r="368">
          <cell r="A368">
            <v>1301012</v>
          </cell>
          <cell r="B368" t="str">
            <v>A entidades del Estado - Moneda Extranjera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</row>
        <row r="369">
          <cell r="A369">
            <v>130101201</v>
          </cell>
          <cell r="B369" t="str">
            <v>Otorgamientos originales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</row>
        <row r="370">
          <cell r="A370">
            <v>13010120101</v>
          </cell>
          <cell r="B370" t="str">
            <v>Personales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</row>
        <row r="371">
          <cell r="A371">
            <v>13010120102</v>
          </cell>
          <cell r="B371" t="str">
            <v>Prendarios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2">
          <cell r="A372">
            <v>13010120103</v>
          </cell>
          <cell r="B372" t="str">
            <v>Hipotecarios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3">
          <cell r="A373">
            <v>130101202</v>
          </cell>
          <cell r="B373" t="str">
            <v>Refinanciados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4">
          <cell r="A374">
            <v>13010120201</v>
          </cell>
          <cell r="B374" t="str">
            <v>Personales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</row>
        <row r="375">
          <cell r="A375">
            <v>13010120202</v>
          </cell>
          <cell r="B375" t="str">
            <v>Prendarios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6">
          <cell r="A376">
            <v>13010120203</v>
          </cell>
          <cell r="B376" t="str">
            <v>Hipotecarios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>
            <v>130101203</v>
          </cell>
          <cell r="B377" t="str">
            <v>Reestructurados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8">
          <cell r="A378">
            <v>13010120301</v>
          </cell>
          <cell r="B378" t="str">
            <v>Personales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9">
          <cell r="A379">
            <v>13010120302</v>
          </cell>
          <cell r="B379" t="str">
            <v>Prendarios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</row>
        <row r="380">
          <cell r="A380">
            <v>13010120303</v>
          </cell>
          <cell r="B380" t="str">
            <v>Hipotecarios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</row>
        <row r="381">
          <cell r="A381">
            <v>130102</v>
          </cell>
          <cell r="B381" t="str">
            <v>A empresas privadas</v>
          </cell>
          <cell r="C381">
            <v>0</v>
          </cell>
          <cell r="D381">
            <v>79883.25</v>
          </cell>
          <cell r="E381">
            <v>22189.46</v>
          </cell>
          <cell r="F381">
            <v>57693.79</v>
          </cell>
        </row>
        <row r="382">
          <cell r="A382">
            <v>1301021</v>
          </cell>
          <cell r="B382" t="str">
            <v>A empresas privadas - Moneda Nacional</v>
          </cell>
          <cell r="C382">
            <v>0</v>
          </cell>
          <cell r="D382">
            <v>79883.25</v>
          </cell>
          <cell r="E382">
            <v>22189.46</v>
          </cell>
          <cell r="F382">
            <v>57693.79</v>
          </cell>
        </row>
        <row r="383">
          <cell r="A383">
            <v>130102101</v>
          </cell>
          <cell r="B383" t="str">
            <v>Otorgamientos originales</v>
          </cell>
          <cell r="C383">
            <v>0</v>
          </cell>
          <cell r="D383">
            <v>79883.25</v>
          </cell>
          <cell r="E383">
            <v>22189.46</v>
          </cell>
          <cell r="F383">
            <v>57693.79</v>
          </cell>
        </row>
        <row r="384">
          <cell r="A384">
            <v>13010210101</v>
          </cell>
          <cell r="B384" t="str">
            <v>Personales</v>
          </cell>
          <cell r="C384">
            <v>0</v>
          </cell>
          <cell r="D384">
            <v>79883.25</v>
          </cell>
          <cell r="E384">
            <v>22189.46</v>
          </cell>
          <cell r="F384">
            <v>57693.79</v>
          </cell>
        </row>
        <row r="385">
          <cell r="A385">
            <v>13010210102</v>
          </cell>
          <cell r="B385" t="str">
            <v>Prendarios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</row>
        <row r="386">
          <cell r="A386">
            <v>13010210103</v>
          </cell>
          <cell r="B386" t="str">
            <v>Hipotecarios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</row>
        <row r="387">
          <cell r="A387">
            <v>130102102</v>
          </cell>
          <cell r="B387" t="str">
            <v>Refinanciados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8">
          <cell r="A388">
            <v>13010210201</v>
          </cell>
          <cell r="B388" t="str">
            <v>Personales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9">
          <cell r="A389">
            <v>13010210202</v>
          </cell>
          <cell r="B389" t="str">
            <v>Prendarios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90">
          <cell r="A390">
            <v>13010210203</v>
          </cell>
          <cell r="B390" t="str">
            <v>Hipotecarios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</row>
        <row r="391">
          <cell r="A391">
            <v>130102103</v>
          </cell>
          <cell r="B391" t="str">
            <v>Reestructurados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</row>
        <row r="392">
          <cell r="A392">
            <v>13010210301</v>
          </cell>
          <cell r="B392" t="str">
            <v>Personales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3">
          <cell r="A393">
            <v>13010210302</v>
          </cell>
          <cell r="B393" t="str">
            <v>Prendarios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</row>
        <row r="394">
          <cell r="A394">
            <v>13010210303</v>
          </cell>
          <cell r="B394" t="str">
            <v>Hipotecarios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</row>
        <row r="395">
          <cell r="A395">
            <v>1301022</v>
          </cell>
          <cell r="B395" t="str">
            <v>A empresas privadas - Moneda Extranjera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</row>
        <row r="396">
          <cell r="A396">
            <v>130102201</v>
          </cell>
          <cell r="B396" t="str">
            <v>Otorgamientos originales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</row>
        <row r="397">
          <cell r="A397">
            <v>13010220101</v>
          </cell>
          <cell r="B397" t="str">
            <v>Personales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8">
          <cell r="A398">
            <v>13010220102</v>
          </cell>
          <cell r="B398" t="str">
            <v>Prendarios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</row>
        <row r="399">
          <cell r="A399">
            <v>13010220103</v>
          </cell>
          <cell r="B399" t="str">
            <v>Hipotecarios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400">
          <cell r="A400">
            <v>130102202</v>
          </cell>
          <cell r="B400" t="str">
            <v>Refinanciados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1">
          <cell r="A401">
            <v>13010220201</v>
          </cell>
          <cell r="B401" t="str">
            <v>Personales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2">
          <cell r="A402">
            <v>13010220202</v>
          </cell>
          <cell r="B402" t="str">
            <v>Prendarios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</row>
        <row r="403">
          <cell r="A403">
            <v>13010220203</v>
          </cell>
          <cell r="B403" t="str">
            <v>Hipotecarios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</row>
        <row r="404">
          <cell r="A404">
            <v>130102203</v>
          </cell>
          <cell r="B404" t="str">
            <v>Reestructurados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5">
          <cell r="A405">
            <v>13010220301</v>
          </cell>
          <cell r="B405" t="str">
            <v>Personales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6">
          <cell r="A406">
            <v>13010220302</v>
          </cell>
          <cell r="B406" t="str">
            <v>Prendarios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</row>
        <row r="407">
          <cell r="A407">
            <v>13010220303</v>
          </cell>
          <cell r="B407" t="str">
            <v>Hipotecarios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>
            <v>130103</v>
          </cell>
          <cell r="B408" t="str">
            <v>A Particulares</v>
          </cell>
          <cell r="C408">
            <v>172054.24</v>
          </cell>
          <cell r="D408">
            <v>0</v>
          </cell>
          <cell r="E408">
            <v>0</v>
          </cell>
          <cell r="F408">
            <v>172054.24</v>
          </cell>
        </row>
        <row r="409">
          <cell r="A409">
            <v>1301031</v>
          </cell>
          <cell r="B409" t="str">
            <v>A Particulares - Moneda Nacional</v>
          </cell>
          <cell r="C409">
            <v>172054.24</v>
          </cell>
          <cell r="D409">
            <v>0</v>
          </cell>
          <cell r="E409">
            <v>0</v>
          </cell>
          <cell r="F409">
            <v>172054.24</v>
          </cell>
        </row>
        <row r="410">
          <cell r="A410">
            <v>130103101</v>
          </cell>
          <cell r="B410" t="str">
            <v>Otorgamientos originales</v>
          </cell>
          <cell r="C410">
            <v>172054.24</v>
          </cell>
          <cell r="D410">
            <v>0</v>
          </cell>
          <cell r="E410">
            <v>0</v>
          </cell>
          <cell r="F410">
            <v>172054.24</v>
          </cell>
        </row>
        <row r="411">
          <cell r="A411">
            <v>13010310101</v>
          </cell>
          <cell r="B411" t="str">
            <v>Personales</v>
          </cell>
          <cell r="C411">
            <v>172054.24</v>
          </cell>
          <cell r="D411">
            <v>0</v>
          </cell>
          <cell r="E411">
            <v>0</v>
          </cell>
          <cell r="F411">
            <v>172054.24</v>
          </cell>
        </row>
        <row r="412">
          <cell r="A412">
            <v>13010310102</v>
          </cell>
          <cell r="B412" t="str">
            <v>Prendarios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3">
          <cell r="A413">
            <v>13010310103</v>
          </cell>
          <cell r="B413" t="str">
            <v>Hipotecarios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</row>
        <row r="414">
          <cell r="A414">
            <v>130103102</v>
          </cell>
          <cell r="B414" t="str">
            <v>Refinanciados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</row>
        <row r="415">
          <cell r="A415">
            <v>13010310201</v>
          </cell>
          <cell r="B415" t="str">
            <v>Personales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A416">
            <v>13010310202</v>
          </cell>
          <cell r="B416" t="str">
            <v>Prendarios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7">
          <cell r="A417">
            <v>13010310203</v>
          </cell>
          <cell r="B417" t="str">
            <v>Hipotecarios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</row>
        <row r="418">
          <cell r="A418">
            <v>130103103</v>
          </cell>
          <cell r="B418" t="str">
            <v>Reestructurados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</row>
        <row r="419">
          <cell r="A419">
            <v>13010310301</v>
          </cell>
          <cell r="B419" t="str">
            <v>Personales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</row>
        <row r="420">
          <cell r="A420">
            <v>13010310302</v>
          </cell>
          <cell r="B420" t="str">
            <v>Prendarios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</row>
        <row r="421">
          <cell r="A421">
            <v>13010310303</v>
          </cell>
          <cell r="B421" t="str">
            <v>Hipotecarios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</row>
        <row r="422">
          <cell r="A422">
            <v>1301032</v>
          </cell>
          <cell r="B422" t="str">
            <v>A Particulares - Moneda Extranjera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3">
          <cell r="A423">
            <v>130103201</v>
          </cell>
          <cell r="B423" t="str">
            <v>Otorgamientos originales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</row>
        <row r="424">
          <cell r="A424">
            <v>13010320101</v>
          </cell>
          <cell r="B424" t="str">
            <v>Personales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</row>
        <row r="425">
          <cell r="A425">
            <v>13010320102</v>
          </cell>
          <cell r="B425" t="str">
            <v>Prendarios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</row>
        <row r="426">
          <cell r="A426">
            <v>13010320103</v>
          </cell>
          <cell r="B426" t="str">
            <v>Hipotecarios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7">
          <cell r="A427">
            <v>130103202</v>
          </cell>
          <cell r="B427" t="str">
            <v>Refinanciados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8">
          <cell r="A428">
            <v>13010320201</v>
          </cell>
          <cell r="B428" t="str">
            <v>Personales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9">
          <cell r="A429">
            <v>13010320202</v>
          </cell>
          <cell r="B429" t="str">
            <v>Prendarios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</row>
        <row r="430">
          <cell r="A430">
            <v>13010320203</v>
          </cell>
          <cell r="B430" t="str">
            <v>Hipotecarios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</row>
        <row r="431">
          <cell r="A431">
            <v>130103203</v>
          </cell>
          <cell r="B431" t="str">
            <v>Reestructurados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</row>
        <row r="432">
          <cell r="A432">
            <v>13010320301</v>
          </cell>
          <cell r="B432" t="str">
            <v>Personales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</row>
        <row r="433">
          <cell r="A433">
            <v>13010320302</v>
          </cell>
          <cell r="B433" t="str">
            <v>Prendarios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</row>
        <row r="434">
          <cell r="A434">
            <v>13010320303</v>
          </cell>
          <cell r="B434" t="str">
            <v>Hipotecarios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</row>
        <row r="435">
          <cell r="A435">
            <v>130104</v>
          </cell>
          <cell r="B435" t="str">
            <v>Otras entidades del sistema financiero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</row>
        <row r="436">
          <cell r="A436">
            <v>1301041</v>
          </cell>
          <cell r="B436" t="str">
            <v>Otras entidades del sistema financiero - Moneda Nacional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</row>
        <row r="437">
          <cell r="A437">
            <v>130104101</v>
          </cell>
          <cell r="B437" t="str">
            <v>Otorgamientos originales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</row>
        <row r="438">
          <cell r="A438">
            <v>13010410101</v>
          </cell>
          <cell r="B438" t="str">
            <v>Personales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</row>
        <row r="439">
          <cell r="A439">
            <v>13010410102</v>
          </cell>
          <cell r="B439" t="str">
            <v>Prendarios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</row>
        <row r="440">
          <cell r="A440">
            <v>13010410103</v>
          </cell>
          <cell r="B440" t="str">
            <v>Hipotecarios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</row>
        <row r="441">
          <cell r="A441">
            <v>130104102</v>
          </cell>
          <cell r="B441" t="str">
            <v>Refinanciados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</row>
        <row r="442">
          <cell r="A442">
            <v>13010410201</v>
          </cell>
          <cell r="B442" t="str">
            <v>Personales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</row>
        <row r="443">
          <cell r="A443">
            <v>13010410202</v>
          </cell>
          <cell r="B443" t="str">
            <v>Prendarios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</row>
        <row r="444">
          <cell r="A444">
            <v>13010410203</v>
          </cell>
          <cell r="B444" t="str">
            <v>Hipotecarios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</row>
        <row r="445">
          <cell r="A445">
            <v>130104103</v>
          </cell>
          <cell r="B445" t="str">
            <v>Reestructurados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</row>
        <row r="446">
          <cell r="A446">
            <v>13010410301</v>
          </cell>
          <cell r="B446" t="str">
            <v>Personales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</row>
        <row r="447">
          <cell r="A447">
            <v>13010410302</v>
          </cell>
          <cell r="B447" t="str">
            <v>Prendarios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</row>
        <row r="448">
          <cell r="A448">
            <v>13010410303</v>
          </cell>
          <cell r="B448" t="str">
            <v>Hipotecarios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</row>
        <row r="449">
          <cell r="A449">
            <v>1301042</v>
          </cell>
          <cell r="B449" t="str">
            <v>Otras entidades del sistema financiero - Moneda Extranjera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</row>
        <row r="450">
          <cell r="A450">
            <v>130104201</v>
          </cell>
          <cell r="B450" t="str">
            <v>Otorgamientos originales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</row>
        <row r="451">
          <cell r="A451">
            <v>13010420101</v>
          </cell>
          <cell r="B451" t="str">
            <v>Personales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</row>
        <row r="452">
          <cell r="A452">
            <v>13010420102</v>
          </cell>
          <cell r="B452" t="str">
            <v>Prendarios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</row>
        <row r="453">
          <cell r="A453">
            <v>13010420103</v>
          </cell>
          <cell r="B453" t="str">
            <v>Hipotecarios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>
            <v>130104202</v>
          </cell>
          <cell r="B454" t="str">
            <v>Refinanciados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</row>
        <row r="455">
          <cell r="A455">
            <v>13010420201</v>
          </cell>
          <cell r="B455" t="str">
            <v>Personales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</row>
        <row r="456">
          <cell r="A456">
            <v>13010420202</v>
          </cell>
          <cell r="B456" t="str">
            <v>Prendarios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</row>
        <row r="457">
          <cell r="A457">
            <v>13010420203</v>
          </cell>
          <cell r="B457" t="str">
            <v>Hipotecarios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</row>
        <row r="458">
          <cell r="A458">
            <v>130104203</v>
          </cell>
          <cell r="B458" t="str">
            <v>Reestructurados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</row>
        <row r="459">
          <cell r="A459">
            <v>13010420301</v>
          </cell>
          <cell r="B459" t="str">
            <v>Personales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</row>
        <row r="460">
          <cell r="A460">
            <v>13010420302</v>
          </cell>
          <cell r="B460" t="str">
            <v>Prendarios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>
            <v>13010420303</v>
          </cell>
          <cell r="B461" t="str">
            <v>Hipotecarios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</row>
        <row r="462">
          <cell r="A462">
            <v>130105</v>
          </cell>
          <cell r="B462" t="str">
            <v>A filiales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</row>
        <row r="463">
          <cell r="A463">
            <v>1301051</v>
          </cell>
          <cell r="B463" t="str">
            <v>A filiales - Moneda Nacional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>
            <v>130105101</v>
          </cell>
          <cell r="B464" t="str">
            <v>Otorgamientos originales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</row>
        <row r="465">
          <cell r="A465">
            <v>13010510101</v>
          </cell>
          <cell r="B465" t="str">
            <v>Personales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</row>
        <row r="466">
          <cell r="A466">
            <v>13010510102</v>
          </cell>
          <cell r="B466" t="str">
            <v>Prendarios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</row>
        <row r="467">
          <cell r="A467">
            <v>13010510103</v>
          </cell>
          <cell r="B467" t="str">
            <v>Hipotecarios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>
            <v>130105102</v>
          </cell>
          <cell r="B468" t="str">
            <v>Refinanciados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</row>
        <row r="469">
          <cell r="A469">
            <v>13010510201</v>
          </cell>
          <cell r="B469" t="str">
            <v>Personales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</row>
        <row r="470">
          <cell r="A470">
            <v>13010510202</v>
          </cell>
          <cell r="B470" t="str">
            <v>Prendarios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</row>
        <row r="471">
          <cell r="A471">
            <v>13010510203</v>
          </cell>
          <cell r="B471" t="str">
            <v>Hipotecarios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</row>
        <row r="472">
          <cell r="A472">
            <v>130105103</v>
          </cell>
          <cell r="B472" t="str">
            <v>Reestructurados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</row>
        <row r="473">
          <cell r="A473">
            <v>13010510301</v>
          </cell>
          <cell r="B473" t="str">
            <v>Personales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</row>
        <row r="474">
          <cell r="A474">
            <v>13010510302</v>
          </cell>
          <cell r="B474" t="str">
            <v>Prendarios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</row>
        <row r="475">
          <cell r="A475">
            <v>13010510303</v>
          </cell>
          <cell r="B475" t="str">
            <v>Hipotecarios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</row>
        <row r="476">
          <cell r="A476">
            <v>1301052</v>
          </cell>
          <cell r="B476" t="str">
            <v>A filiales - Moneda Extranjera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</row>
        <row r="477">
          <cell r="A477">
            <v>130105201</v>
          </cell>
          <cell r="B477" t="str">
            <v>Otorgamientos originales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</row>
        <row r="478">
          <cell r="A478">
            <v>13010520101</v>
          </cell>
          <cell r="B478" t="str">
            <v>Personales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</row>
        <row r="479">
          <cell r="A479">
            <v>13010520102</v>
          </cell>
          <cell r="B479" t="str">
            <v>Prendarios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</row>
        <row r="480">
          <cell r="A480">
            <v>13010520103</v>
          </cell>
          <cell r="B480" t="str">
            <v>Hipotecarios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</row>
        <row r="481">
          <cell r="A481">
            <v>130105202</v>
          </cell>
          <cell r="B481" t="str">
            <v>Refinanciados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>
            <v>13010520201</v>
          </cell>
          <cell r="B482" t="str">
            <v>Personales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</row>
        <row r="483">
          <cell r="A483">
            <v>13010520202</v>
          </cell>
          <cell r="B483" t="str">
            <v>Prendarios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</row>
        <row r="484">
          <cell r="A484">
            <v>13010520203</v>
          </cell>
          <cell r="B484" t="str">
            <v>Hipotecarios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</row>
        <row r="485">
          <cell r="A485">
            <v>130105203</v>
          </cell>
          <cell r="B485" t="str">
            <v>Reestructurados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</row>
        <row r="486">
          <cell r="A486">
            <v>13010520301</v>
          </cell>
          <cell r="B486" t="str">
            <v>Personales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</row>
        <row r="487">
          <cell r="A487">
            <v>13010520302</v>
          </cell>
          <cell r="B487" t="str">
            <v>Prendarios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</row>
        <row r="488">
          <cell r="A488">
            <v>13010520303</v>
          </cell>
          <cell r="B488" t="str">
            <v>Hipotecarios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</row>
        <row r="489">
          <cell r="A489">
            <v>130106</v>
          </cell>
          <cell r="B489" t="str">
            <v>A empresas extranjeras no domiciliadas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</row>
        <row r="490">
          <cell r="A490">
            <v>1301061</v>
          </cell>
          <cell r="B490" t="str">
            <v>A empresas extranjeras no domiciliadas - Moneda Nacional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</row>
        <row r="491">
          <cell r="A491">
            <v>130106101</v>
          </cell>
          <cell r="B491" t="str">
            <v>Otorgamientos originales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</row>
        <row r="492">
          <cell r="A492">
            <v>13010610101</v>
          </cell>
          <cell r="B492" t="str">
            <v>Personales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</row>
        <row r="493">
          <cell r="A493">
            <v>13010610102</v>
          </cell>
          <cell r="B493" t="str">
            <v>Prendarios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</row>
        <row r="494">
          <cell r="A494">
            <v>13010610103</v>
          </cell>
          <cell r="B494" t="str">
            <v>Hipotecarios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</row>
        <row r="495">
          <cell r="A495">
            <v>130106102</v>
          </cell>
          <cell r="B495" t="str">
            <v>Refinanciados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</row>
        <row r="496">
          <cell r="A496">
            <v>13010610201</v>
          </cell>
          <cell r="B496" t="str">
            <v>Personales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</row>
        <row r="497">
          <cell r="A497">
            <v>13010610202</v>
          </cell>
          <cell r="B497" t="str">
            <v>Prendarios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</row>
        <row r="498">
          <cell r="A498">
            <v>13010610203</v>
          </cell>
          <cell r="B498" t="str">
            <v>Hipotecarios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</row>
        <row r="499">
          <cell r="A499">
            <v>130106103</v>
          </cell>
          <cell r="B499" t="str">
            <v>Reestructurados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</row>
        <row r="500">
          <cell r="A500">
            <v>13010610301</v>
          </cell>
          <cell r="B500" t="str">
            <v>Personales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</row>
        <row r="501">
          <cell r="A501">
            <v>13010610302</v>
          </cell>
          <cell r="B501" t="str">
            <v>Prendarios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</row>
        <row r="502">
          <cell r="A502">
            <v>13010610303</v>
          </cell>
          <cell r="B502" t="str">
            <v>Hipotecarios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</row>
        <row r="503">
          <cell r="A503">
            <v>1301062</v>
          </cell>
          <cell r="B503" t="str">
            <v>A empresas extranjeras no domiciliadas - Moneda Extranjera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</row>
        <row r="504">
          <cell r="A504">
            <v>130106201</v>
          </cell>
          <cell r="B504" t="str">
            <v>Otorgamientos originales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</row>
        <row r="505">
          <cell r="A505">
            <v>13010620101</v>
          </cell>
          <cell r="B505" t="str">
            <v>Personales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</row>
        <row r="506">
          <cell r="A506">
            <v>13010620102</v>
          </cell>
          <cell r="B506" t="str">
            <v>Prendarios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</row>
        <row r="507">
          <cell r="A507">
            <v>13010620103</v>
          </cell>
          <cell r="B507" t="str">
            <v>Hipotecarios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</row>
        <row r="508">
          <cell r="A508">
            <v>130106202</v>
          </cell>
          <cell r="B508" t="str">
            <v>Refinanciamientos y reprogramaciones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</row>
        <row r="509">
          <cell r="A509">
            <v>13010620201</v>
          </cell>
          <cell r="B509" t="str">
            <v>Personales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</row>
        <row r="510">
          <cell r="A510">
            <v>13010620202</v>
          </cell>
          <cell r="B510" t="str">
            <v>Prendarios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</row>
        <row r="511">
          <cell r="A511">
            <v>13010620203</v>
          </cell>
          <cell r="B511" t="str">
            <v>Hipotecarios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</row>
        <row r="512">
          <cell r="A512">
            <v>130106203</v>
          </cell>
          <cell r="B512" t="str">
            <v>Reestructurados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</row>
        <row r="513">
          <cell r="A513">
            <v>13010620301</v>
          </cell>
          <cell r="B513" t="str">
            <v>Personales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</row>
        <row r="514">
          <cell r="A514">
            <v>13010620302</v>
          </cell>
          <cell r="B514" t="str">
            <v>Prendarios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</row>
        <row r="515">
          <cell r="A515">
            <v>13010620303</v>
          </cell>
          <cell r="B515" t="str">
            <v>Hipotecarios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</row>
        <row r="516">
          <cell r="A516">
            <v>130108</v>
          </cell>
          <cell r="B516" t="str">
            <v>Operaciones bursatiles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</row>
        <row r="517">
          <cell r="A517">
            <v>1301081</v>
          </cell>
          <cell r="B517" t="str">
            <v>Operaciones bursatiles - Moneda Nacional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</row>
        <row r="518">
          <cell r="A518">
            <v>130108101</v>
          </cell>
          <cell r="B518" t="str">
            <v>Reportos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</row>
        <row r="519">
          <cell r="A519">
            <v>1301082</v>
          </cell>
          <cell r="B519" t="str">
            <v>Operaciones burs·tiles - Moneda Extranjera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</row>
        <row r="520">
          <cell r="A520">
            <v>1302</v>
          </cell>
          <cell r="B520" t="str">
            <v>A MAS DE UN AÑO PLAZO</v>
          </cell>
          <cell r="C520">
            <v>133197.07</v>
          </cell>
          <cell r="D520">
            <v>0</v>
          </cell>
          <cell r="E520">
            <v>0</v>
          </cell>
          <cell r="F520">
            <v>133197.07</v>
          </cell>
        </row>
        <row r="521">
          <cell r="A521">
            <v>130201</v>
          </cell>
          <cell r="B521" t="str">
            <v>A entidades del Estado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</row>
        <row r="522">
          <cell r="A522">
            <v>1302011</v>
          </cell>
          <cell r="B522" t="str">
            <v>A entidades del Estado - Moneda Nacional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</row>
        <row r="523">
          <cell r="A523">
            <v>130201101</v>
          </cell>
          <cell r="B523" t="str">
            <v>Otorgamientos originales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</row>
        <row r="524">
          <cell r="A524">
            <v>13020110101</v>
          </cell>
          <cell r="B524" t="str">
            <v>Personales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</row>
        <row r="525">
          <cell r="A525">
            <v>13020110102</v>
          </cell>
          <cell r="B525" t="str">
            <v>Prendarios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</row>
        <row r="526">
          <cell r="A526">
            <v>13020110103</v>
          </cell>
          <cell r="B526" t="str">
            <v>Hipotecarios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</row>
        <row r="527">
          <cell r="A527">
            <v>130201102</v>
          </cell>
          <cell r="B527" t="str">
            <v>Refinanciados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</row>
        <row r="528">
          <cell r="A528">
            <v>13020110201</v>
          </cell>
          <cell r="B528" t="str">
            <v>Personales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</row>
        <row r="529">
          <cell r="A529">
            <v>13020110202</v>
          </cell>
          <cell r="B529" t="str">
            <v>Prendarios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</row>
        <row r="530">
          <cell r="A530">
            <v>13020110203</v>
          </cell>
          <cell r="B530" t="str">
            <v>Hipotecarios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</row>
        <row r="531">
          <cell r="A531">
            <v>130201103</v>
          </cell>
          <cell r="B531" t="str">
            <v>Reestructurados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</row>
        <row r="532">
          <cell r="A532">
            <v>13020110301</v>
          </cell>
          <cell r="B532" t="str">
            <v>Personales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</row>
        <row r="533">
          <cell r="A533">
            <v>13020110302</v>
          </cell>
          <cell r="B533" t="str">
            <v>Prendarios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>
            <v>13020110303</v>
          </cell>
          <cell r="B534" t="str">
            <v>Hipotecarios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>
            <v>1302012</v>
          </cell>
          <cell r="B535" t="str">
            <v>A entidades del Estado - Moneda Extranjera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</row>
        <row r="536">
          <cell r="A536">
            <v>130201201</v>
          </cell>
          <cell r="B536" t="str">
            <v>Otorgamientos originales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</row>
        <row r="537">
          <cell r="A537">
            <v>13020120101</v>
          </cell>
          <cell r="B537" t="str">
            <v>Personales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</row>
        <row r="538">
          <cell r="A538">
            <v>13020120102</v>
          </cell>
          <cell r="B538" t="str">
            <v>Prendarios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</row>
        <row r="539">
          <cell r="A539">
            <v>13020120103</v>
          </cell>
          <cell r="B539" t="str">
            <v>Hipotecarios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</row>
        <row r="540">
          <cell r="A540">
            <v>130201202</v>
          </cell>
          <cell r="B540" t="str">
            <v>Refinanciados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</row>
        <row r="541">
          <cell r="A541">
            <v>13020120201</v>
          </cell>
          <cell r="B541" t="str">
            <v>Personales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</row>
        <row r="542">
          <cell r="A542">
            <v>13020120202</v>
          </cell>
          <cell r="B542" t="str">
            <v>Prendarios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</row>
        <row r="543">
          <cell r="A543">
            <v>13020120203</v>
          </cell>
          <cell r="B543" t="str">
            <v>Hipotecarios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</row>
        <row r="544">
          <cell r="A544">
            <v>130201203</v>
          </cell>
          <cell r="B544" t="str">
            <v>Reestructurados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</row>
        <row r="545">
          <cell r="A545">
            <v>13020120301</v>
          </cell>
          <cell r="B545" t="str">
            <v>Personales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</row>
        <row r="546">
          <cell r="A546">
            <v>13020120302</v>
          </cell>
          <cell r="B546" t="str">
            <v>Prendarios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</row>
        <row r="547">
          <cell r="A547">
            <v>13020120303</v>
          </cell>
          <cell r="B547" t="str">
            <v>Hipotecarios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</row>
        <row r="548">
          <cell r="A548">
            <v>130202</v>
          </cell>
          <cell r="B548" t="str">
            <v>A empresas privadas</v>
          </cell>
          <cell r="C548">
            <v>133197.07</v>
          </cell>
          <cell r="D548">
            <v>0</v>
          </cell>
          <cell r="E548">
            <v>0</v>
          </cell>
          <cell r="F548">
            <v>133197.07</v>
          </cell>
        </row>
        <row r="549">
          <cell r="A549">
            <v>1302021</v>
          </cell>
          <cell r="B549" t="str">
            <v>A empresas privadas - Moneda Nacional</v>
          </cell>
          <cell r="C549">
            <v>133197.07</v>
          </cell>
          <cell r="D549">
            <v>0</v>
          </cell>
          <cell r="E549">
            <v>0</v>
          </cell>
          <cell r="F549">
            <v>133197.07</v>
          </cell>
        </row>
        <row r="550">
          <cell r="A550">
            <v>130202101</v>
          </cell>
          <cell r="B550" t="str">
            <v>Otorgamientos originales</v>
          </cell>
          <cell r="C550">
            <v>133197.07</v>
          </cell>
          <cell r="D550">
            <v>0</v>
          </cell>
          <cell r="E550">
            <v>0</v>
          </cell>
          <cell r="F550">
            <v>133197.07</v>
          </cell>
        </row>
        <row r="551">
          <cell r="A551">
            <v>13020210101</v>
          </cell>
          <cell r="B551" t="str">
            <v>Personales</v>
          </cell>
          <cell r="C551">
            <v>133197.07</v>
          </cell>
          <cell r="D551">
            <v>0</v>
          </cell>
          <cell r="E551">
            <v>0</v>
          </cell>
          <cell r="F551">
            <v>133197.07</v>
          </cell>
        </row>
        <row r="552">
          <cell r="A552">
            <v>13020210102</v>
          </cell>
          <cell r="B552" t="str">
            <v>Prendarios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</row>
        <row r="553">
          <cell r="A553">
            <v>13020210103</v>
          </cell>
          <cell r="B553" t="str">
            <v>Hipotecarios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</row>
        <row r="554">
          <cell r="A554">
            <v>130202102</v>
          </cell>
          <cell r="B554" t="str">
            <v>Refinanciados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</row>
        <row r="555">
          <cell r="A555">
            <v>13020210201</v>
          </cell>
          <cell r="B555" t="str">
            <v>Personales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</row>
        <row r="556">
          <cell r="A556">
            <v>13020210202</v>
          </cell>
          <cell r="B556" t="str">
            <v>Prendarios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</row>
        <row r="557">
          <cell r="A557">
            <v>13020210203</v>
          </cell>
          <cell r="B557" t="str">
            <v>Hipotecarios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</row>
        <row r="558">
          <cell r="A558">
            <v>130202103</v>
          </cell>
          <cell r="B558" t="str">
            <v>Reestructurados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</row>
        <row r="559">
          <cell r="A559">
            <v>13020210301</v>
          </cell>
          <cell r="B559" t="str">
            <v>Personales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</row>
        <row r="560">
          <cell r="A560">
            <v>13020210302</v>
          </cell>
          <cell r="B560" t="str">
            <v>Prendarios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</row>
        <row r="561">
          <cell r="A561">
            <v>13020210303</v>
          </cell>
          <cell r="B561" t="str">
            <v>Hipotecarios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</row>
        <row r="562">
          <cell r="A562">
            <v>1302022</v>
          </cell>
          <cell r="B562" t="str">
            <v>A empresas privadas - Moneda Extranjera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</row>
        <row r="563">
          <cell r="A563">
            <v>130202201</v>
          </cell>
          <cell r="B563" t="str">
            <v>Otorgamientos originales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</row>
        <row r="564">
          <cell r="A564">
            <v>13020220101</v>
          </cell>
          <cell r="B564" t="str">
            <v>Personales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</row>
        <row r="565">
          <cell r="A565">
            <v>13020220102</v>
          </cell>
          <cell r="B565" t="str">
            <v>Prendarios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</row>
        <row r="566">
          <cell r="A566">
            <v>13020220103</v>
          </cell>
          <cell r="B566" t="str">
            <v>Hipotecarios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</row>
        <row r="567">
          <cell r="A567">
            <v>130202202</v>
          </cell>
          <cell r="B567" t="str">
            <v>Refinanciados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</row>
        <row r="568">
          <cell r="A568">
            <v>13020220201</v>
          </cell>
          <cell r="B568" t="str">
            <v>Personales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</row>
        <row r="569">
          <cell r="A569">
            <v>13020220202</v>
          </cell>
          <cell r="B569" t="str">
            <v>Prendarios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</row>
        <row r="570">
          <cell r="A570">
            <v>13020220203</v>
          </cell>
          <cell r="B570" t="str">
            <v>Hipotecarios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</row>
        <row r="571">
          <cell r="A571">
            <v>130202203</v>
          </cell>
          <cell r="B571" t="str">
            <v>Reestructurados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</row>
        <row r="572">
          <cell r="A572">
            <v>13020220301</v>
          </cell>
          <cell r="B572" t="str">
            <v>Personales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</row>
        <row r="573">
          <cell r="A573">
            <v>13020220302</v>
          </cell>
          <cell r="B573" t="str">
            <v>Prendarios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</row>
        <row r="574">
          <cell r="A574">
            <v>13020220303</v>
          </cell>
          <cell r="B574" t="str">
            <v>Hipotecarios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</row>
        <row r="575">
          <cell r="A575">
            <v>130203</v>
          </cell>
          <cell r="B575" t="str">
            <v>A Particulares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</row>
        <row r="576">
          <cell r="A576">
            <v>1302031</v>
          </cell>
          <cell r="B576" t="str">
            <v>A Particulares - Moneda Nacional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</row>
        <row r="577">
          <cell r="A577">
            <v>130203101</v>
          </cell>
          <cell r="B577" t="str">
            <v>Otorgamientos originales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</row>
        <row r="578">
          <cell r="A578">
            <v>13020310101</v>
          </cell>
          <cell r="B578" t="str">
            <v>Personales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</row>
        <row r="579">
          <cell r="A579">
            <v>13020310102</v>
          </cell>
          <cell r="B579" t="str">
            <v>Prendarios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</row>
        <row r="580">
          <cell r="A580">
            <v>13020310103</v>
          </cell>
          <cell r="B580" t="str">
            <v>Hipotecarios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</row>
        <row r="581">
          <cell r="A581">
            <v>130203102</v>
          </cell>
          <cell r="B581" t="str">
            <v>Refinanciados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</row>
        <row r="582">
          <cell r="A582">
            <v>13020310201</v>
          </cell>
          <cell r="B582" t="str">
            <v>Personales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</row>
        <row r="583">
          <cell r="A583">
            <v>13020310202</v>
          </cell>
          <cell r="B583" t="str">
            <v>Prendarios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</row>
        <row r="584">
          <cell r="A584">
            <v>13020310203</v>
          </cell>
          <cell r="B584" t="str">
            <v>Hipotecarios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</row>
        <row r="585">
          <cell r="A585">
            <v>130203103</v>
          </cell>
          <cell r="B585" t="str">
            <v>Reestructurados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</row>
        <row r="586">
          <cell r="A586">
            <v>13020310301</v>
          </cell>
          <cell r="B586" t="str">
            <v>Personales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</row>
        <row r="587">
          <cell r="A587">
            <v>13020310302</v>
          </cell>
          <cell r="B587" t="str">
            <v>Prendarios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</row>
        <row r="588">
          <cell r="A588">
            <v>13020310303</v>
          </cell>
          <cell r="B588" t="str">
            <v>Hipotecarios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</row>
        <row r="589">
          <cell r="A589">
            <v>1302032</v>
          </cell>
          <cell r="B589" t="str">
            <v>A Particulares - Moneda Extranjera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</row>
        <row r="590">
          <cell r="A590">
            <v>130203201</v>
          </cell>
          <cell r="B590" t="str">
            <v>Otorgamientos originales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</row>
        <row r="591">
          <cell r="A591">
            <v>13020320101</v>
          </cell>
          <cell r="B591" t="str">
            <v>Personales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</row>
        <row r="592">
          <cell r="A592">
            <v>13020320102</v>
          </cell>
          <cell r="B592" t="str">
            <v>Prendarios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</row>
        <row r="593">
          <cell r="A593">
            <v>13020320103</v>
          </cell>
          <cell r="B593" t="str">
            <v>Hipotecarios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</row>
        <row r="594">
          <cell r="A594">
            <v>130203202</v>
          </cell>
          <cell r="B594" t="str">
            <v>Refinanciados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</row>
        <row r="595">
          <cell r="A595">
            <v>13020320201</v>
          </cell>
          <cell r="B595" t="str">
            <v>Personales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</row>
        <row r="596">
          <cell r="A596">
            <v>13020320202</v>
          </cell>
          <cell r="B596" t="str">
            <v>Prendarios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</row>
        <row r="597">
          <cell r="A597">
            <v>13020320203</v>
          </cell>
          <cell r="B597" t="str">
            <v>Hipotecarios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</row>
        <row r="598">
          <cell r="A598">
            <v>130203203</v>
          </cell>
          <cell r="B598" t="str">
            <v>Reestructurados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</row>
        <row r="599">
          <cell r="A599">
            <v>130204</v>
          </cell>
          <cell r="B599" t="str">
            <v>Otras entidades del sistema financiero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</row>
        <row r="600">
          <cell r="A600">
            <v>1302041</v>
          </cell>
          <cell r="B600" t="str">
            <v>Otras entidades del sistema financiero - Moneda Nacional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</row>
        <row r="601">
          <cell r="A601">
            <v>130204101</v>
          </cell>
          <cell r="B601" t="str">
            <v>Otorgamientos originales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</row>
        <row r="602">
          <cell r="A602">
            <v>13020410101</v>
          </cell>
          <cell r="B602" t="str">
            <v>Personales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</row>
        <row r="603">
          <cell r="A603">
            <v>13020410102</v>
          </cell>
          <cell r="B603" t="str">
            <v>Prendarios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</row>
        <row r="604">
          <cell r="A604">
            <v>13020410103</v>
          </cell>
          <cell r="B604" t="str">
            <v>Hipotecarios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</row>
        <row r="605">
          <cell r="A605">
            <v>130204102</v>
          </cell>
          <cell r="B605" t="str">
            <v>Refinanciados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</row>
        <row r="606">
          <cell r="A606">
            <v>13020410201</v>
          </cell>
          <cell r="B606" t="str">
            <v>Personales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A607">
            <v>13020410202</v>
          </cell>
          <cell r="B607" t="str">
            <v>Prendarios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>
            <v>13020410203</v>
          </cell>
          <cell r="B608" t="str">
            <v>Hipotecarios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>
            <v>130204103</v>
          </cell>
          <cell r="B609" t="str">
            <v>Reestructurados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</row>
        <row r="610">
          <cell r="A610">
            <v>13020410301</v>
          </cell>
          <cell r="B610" t="str">
            <v>Personales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</row>
        <row r="611">
          <cell r="A611">
            <v>13020410302</v>
          </cell>
          <cell r="B611" t="str">
            <v>Prendarios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</row>
        <row r="612">
          <cell r="A612">
            <v>13020410303</v>
          </cell>
          <cell r="B612" t="str">
            <v>Hipotecarios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>
            <v>1302042</v>
          </cell>
          <cell r="B613" t="str">
            <v>Otras entidades del sistema financiero - Moneda Extranjera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>
            <v>130204201</v>
          </cell>
          <cell r="B614" t="str">
            <v>Otorgamientos originales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</row>
        <row r="615">
          <cell r="A615">
            <v>13020420101</v>
          </cell>
          <cell r="B615" t="str">
            <v>Personales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</row>
        <row r="616">
          <cell r="A616">
            <v>13020420102</v>
          </cell>
          <cell r="B616" t="str">
            <v>Prendarios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</row>
        <row r="617">
          <cell r="A617">
            <v>13020420103</v>
          </cell>
          <cell r="B617" t="str">
            <v>Hipotecarios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</row>
        <row r="618">
          <cell r="A618">
            <v>130204202</v>
          </cell>
          <cell r="B618" t="str">
            <v>Refinanciados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</row>
        <row r="619">
          <cell r="A619">
            <v>13020420201</v>
          </cell>
          <cell r="B619" t="str">
            <v>Personales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</row>
        <row r="620">
          <cell r="A620">
            <v>13020420202</v>
          </cell>
          <cell r="B620" t="str">
            <v>Prendarios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</row>
        <row r="621">
          <cell r="A621">
            <v>13020420203</v>
          </cell>
          <cell r="B621" t="str">
            <v>Hipotecarios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</row>
        <row r="622">
          <cell r="A622">
            <v>130204203</v>
          </cell>
          <cell r="B622" t="str">
            <v>Reestructurados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</row>
        <row r="623">
          <cell r="A623">
            <v>13020420301</v>
          </cell>
          <cell r="B623" t="str">
            <v>Personales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</row>
        <row r="624">
          <cell r="A624">
            <v>13020420302</v>
          </cell>
          <cell r="B624" t="str">
            <v>Prendarios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</row>
        <row r="625">
          <cell r="A625">
            <v>13020420303</v>
          </cell>
          <cell r="B625" t="str">
            <v>Hipotecarios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</row>
        <row r="626">
          <cell r="A626">
            <v>130205</v>
          </cell>
          <cell r="B626" t="str">
            <v>A filiales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</row>
        <row r="627">
          <cell r="A627">
            <v>1302051</v>
          </cell>
          <cell r="B627" t="str">
            <v>A filiales - Moneda Nacional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</row>
        <row r="628">
          <cell r="A628">
            <v>130205101</v>
          </cell>
          <cell r="B628" t="str">
            <v>Otorgamientos originales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</row>
        <row r="629">
          <cell r="A629">
            <v>13020510101</v>
          </cell>
          <cell r="B629" t="str">
            <v>Personales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</row>
        <row r="630">
          <cell r="A630">
            <v>13020510102</v>
          </cell>
          <cell r="B630" t="str">
            <v>Prendarios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</row>
        <row r="631">
          <cell r="A631">
            <v>13020510103</v>
          </cell>
          <cell r="B631" t="str">
            <v>Hipotecarios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</row>
        <row r="632">
          <cell r="A632">
            <v>130205102</v>
          </cell>
          <cell r="B632" t="str">
            <v>Refinanciados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</row>
        <row r="633">
          <cell r="A633">
            <v>13020510201</v>
          </cell>
          <cell r="B633" t="str">
            <v>Personales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</row>
        <row r="634">
          <cell r="A634">
            <v>13020510202</v>
          </cell>
          <cell r="B634" t="str">
            <v>Prendarios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</row>
        <row r="635">
          <cell r="A635">
            <v>13020510203</v>
          </cell>
          <cell r="B635" t="str">
            <v>Hipotecarios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</row>
        <row r="636">
          <cell r="A636">
            <v>130205103</v>
          </cell>
          <cell r="B636" t="str">
            <v>Reestructurados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</row>
        <row r="637">
          <cell r="A637">
            <v>13020510301</v>
          </cell>
          <cell r="B637" t="str">
            <v>Personales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</row>
        <row r="638">
          <cell r="A638">
            <v>13020510302</v>
          </cell>
          <cell r="B638" t="str">
            <v>Prendarios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</row>
        <row r="639">
          <cell r="A639">
            <v>13020510303</v>
          </cell>
          <cell r="B639" t="str">
            <v>Hipotecarios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</row>
        <row r="640">
          <cell r="A640">
            <v>1302052</v>
          </cell>
          <cell r="B640" t="str">
            <v>A filiales - Moneda Extranjera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</row>
        <row r="641">
          <cell r="A641">
            <v>130205201</v>
          </cell>
          <cell r="B641" t="str">
            <v>Otorgamientos originales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</row>
        <row r="642">
          <cell r="A642">
            <v>13020520101</v>
          </cell>
          <cell r="B642" t="str">
            <v>Personales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</row>
        <row r="643">
          <cell r="A643">
            <v>13020520102</v>
          </cell>
          <cell r="B643" t="str">
            <v>Prendarios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</row>
        <row r="644">
          <cell r="A644">
            <v>13020520103</v>
          </cell>
          <cell r="B644" t="str">
            <v>Hipotecarios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</row>
        <row r="645">
          <cell r="A645">
            <v>130205202</v>
          </cell>
          <cell r="B645" t="str">
            <v>Refinanciados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</row>
        <row r="646">
          <cell r="A646">
            <v>13020520201</v>
          </cell>
          <cell r="B646" t="str">
            <v>Personales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</row>
        <row r="647">
          <cell r="A647">
            <v>13020520202</v>
          </cell>
          <cell r="B647" t="str">
            <v>Prendarios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</row>
        <row r="648">
          <cell r="A648">
            <v>13020520203</v>
          </cell>
          <cell r="B648" t="str">
            <v>Hipotecarios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</row>
        <row r="649">
          <cell r="A649">
            <v>130205203</v>
          </cell>
          <cell r="B649" t="str">
            <v>Reestructurados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</row>
        <row r="650">
          <cell r="A650">
            <v>13020520301</v>
          </cell>
          <cell r="B650" t="str">
            <v>Personales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</row>
        <row r="651">
          <cell r="A651">
            <v>13020520302</v>
          </cell>
          <cell r="B651" t="str">
            <v>Prendarios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</row>
        <row r="652">
          <cell r="A652">
            <v>13020520303</v>
          </cell>
          <cell r="B652" t="str">
            <v>Hipotecarios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</row>
        <row r="653">
          <cell r="A653">
            <v>130206</v>
          </cell>
          <cell r="B653" t="str">
            <v>A empresas extranjeras no domiciliadas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</row>
        <row r="654">
          <cell r="A654">
            <v>1302061</v>
          </cell>
          <cell r="B654" t="str">
            <v>A empresas extranjeras no domiciliadas - Moneda Nacional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</row>
        <row r="655">
          <cell r="A655">
            <v>130206101</v>
          </cell>
          <cell r="B655" t="str">
            <v>Otorgamientos originales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</row>
        <row r="656">
          <cell r="A656">
            <v>13020610101</v>
          </cell>
          <cell r="B656" t="str">
            <v>Personales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</row>
        <row r="657">
          <cell r="A657">
            <v>13020610102</v>
          </cell>
          <cell r="B657" t="str">
            <v>Prendarios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</row>
        <row r="658">
          <cell r="A658">
            <v>13020610103</v>
          </cell>
          <cell r="B658" t="str">
            <v>Hipotecarios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</row>
        <row r="659">
          <cell r="A659">
            <v>130206102</v>
          </cell>
          <cell r="B659" t="str">
            <v>Refinanciados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</row>
        <row r="660">
          <cell r="A660">
            <v>13020610201</v>
          </cell>
          <cell r="B660" t="str">
            <v>Personales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</row>
        <row r="661">
          <cell r="A661">
            <v>13020610202</v>
          </cell>
          <cell r="B661" t="str">
            <v>Prendarios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</row>
        <row r="662">
          <cell r="A662">
            <v>13020610203</v>
          </cell>
          <cell r="B662" t="str">
            <v>Hipotecarios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</row>
        <row r="663">
          <cell r="A663">
            <v>130206103</v>
          </cell>
          <cell r="B663" t="str">
            <v>Reestructurados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</row>
        <row r="664">
          <cell r="A664">
            <v>13020610301</v>
          </cell>
          <cell r="B664" t="str">
            <v>Personales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</row>
        <row r="665">
          <cell r="A665">
            <v>13020610302</v>
          </cell>
          <cell r="B665" t="str">
            <v>Prendarios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</row>
        <row r="666">
          <cell r="A666">
            <v>13020610303</v>
          </cell>
          <cell r="B666" t="str">
            <v>Hipotecarios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</row>
        <row r="667">
          <cell r="A667">
            <v>1302062</v>
          </cell>
          <cell r="B667" t="str">
            <v>A empresas extranjeras no domiciliadas - Moneda Extranjera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</row>
        <row r="668">
          <cell r="A668">
            <v>130206201</v>
          </cell>
          <cell r="B668" t="str">
            <v>Otorgamientos originales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</row>
        <row r="669">
          <cell r="A669">
            <v>13020620101</v>
          </cell>
          <cell r="B669" t="str">
            <v>Personales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</row>
        <row r="670">
          <cell r="A670">
            <v>13020620102</v>
          </cell>
          <cell r="B670" t="str">
            <v>Prendarios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</row>
        <row r="671">
          <cell r="A671">
            <v>13020620103</v>
          </cell>
          <cell r="B671" t="str">
            <v>Hipotecarios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</row>
        <row r="672">
          <cell r="A672">
            <v>130206202</v>
          </cell>
          <cell r="B672" t="str">
            <v>Refinanciados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</row>
        <row r="673">
          <cell r="A673">
            <v>13020620201</v>
          </cell>
          <cell r="B673" t="str">
            <v>Personales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</row>
        <row r="674">
          <cell r="A674">
            <v>13020620202</v>
          </cell>
          <cell r="B674" t="str">
            <v>Prendarios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</row>
        <row r="675">
          <cell r="A675">
            <v>13020620203</v>
          </cell>
          <cell r="B675" t="str">
            <v>Hipotecarios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</row>
        <row r="676">
          <cell r="A676">
            <v>130206203</v>
          </cell>
          <cell r="B676" t="str">
            <v>Reestructurados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</row>
        <row r="677">
          <cell r="A677">
            <v>13020620301</v>
          </cell>
          <cell r="B677" t="str">
            <v>Personales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</row>
        <row r="678">
          <cell r="A678">
            <v>13020620302</v>
          </cell>
          <cell r="B678" t="str">
            <v>Prendarios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</row>
        <row r="679">
          <cell r="A679">
            <v>13020620303</v>
          </cell>
          <cell r="B679" t="str">
            <v>Hipotecarios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</row>
        <row r="680">
          <cell r="A680">
            <v>130207</v>
          </cell>
          <cell r="B680" t="str">
            <v>Con garantÌa de pÛlizas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</row>
        <row r="681">
          <cell r="A681">
            <v>1302071</v>
          </cell>
          <cell r="B681" t="str">
            <v>Con garantÌa de pÛlizas - Moneda Nacional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</row>
        <row r="682">
          <cell r="A682">
            <v>130207101</v>
          </cell>
          <cell r="B682" t="str">
            <v>Directos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</row>
        <row r="683">
          <cell r="A683">
            <v>130207102</v>
          </cell>
          <cell r="B683" t="str">
            <v>Autom·ticos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</row>
        <row r="684">
          <cell r="A684">
            <v>1302072</v>
          </cell>
          <cell r="B684" t="str">
            <v>Con garantía de pólizas - Moneda Extranjera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</row>
        <row r="685">
          <cell r="A685">
            <v>130207201</v>
          </cell>
          <cell r="B685" t="str">
            <v>Directos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</row>
        <row r="686">
          <cell r="A686">
            <v>130207202</v>
          </cell>
          <cell r="B686" t="str">
            <v>Autom·ticos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</row>
        <row r="687">
          <cell r="A687">
            <v>1303</v>
          </cell>
          <cell r="B687" t="str">
            <v>VENCIDOS</v>
          </cell>
          <cell r="C687">
            <v>1313.11</v>
          </cell>
          <cell r="D687">
            <v>0</v>
          </cell>
          <cell r="E687">
            <v>1313.11</v>
          </cell>
          <cell r="F687">
            <v>0</v>
          </cell>
        </row>
        <row r="688">
          <cell r="A688">
            <v>130301</v>
          </cell>
          <cell r="B688" t="str">
            <v>A entidades del Estado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</row>
        <row r="689">
          <cell r="A689">
            <v>1303011</v>
          </cell>
          <cell r="B689" t="str">
            <v>A entidades del Estado - Moneda Nacional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</row>
        <row r="690">
          <cell r="A690">
            <v>130301101</v>
          </cell>
          <cell r="B690" t="str">
            <v>Otorgamientos originales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</row>
        <row r="691">
          <cell r="A691">
            <v>13030110101</v>
          </cell>
          <cell r="B691" t="str">
            <v>Personales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</row>
        <row r="692">
          <cell r="A692">
            <v>13030110102</v>
          </cell>
          <cell r="B692" t="str">
            <v>Prendarios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</row>
        <row r="693">
          <cell r="A693">
            <v>13030110103</v>
          </cell>
          <cell r="B693" t="str">
            <v>Hipotecarios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</row>
        <row r="694">
          <cell r="A694">
            <v>130301102</v>
          </cell>
          <cell r="B694" t="str">
            <v>Refinanciados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</row>
        <row r="695">
          <cell r="A695">
            <v>13030110201</v>
          </cell>
          <cell r="B695" t="str">
            <v>Personales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</row>
        <row r="696">
          <cell r="A696">
            <v>13030110202</v>
          </cell>
          <cell r="B696" t="str">
            <v>Prendarios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</row>
        <row r="697">
          <cell r="A697">
            <v>13030110203</v>
          </cell>
          <cell r="B697" t="str">
            <v>Hipotecarios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</row>
        <row r="698">
          <cell r="A698">
            <v>130301103</v>
          </cell>
          <cell r="B698" t="str">
            <v>Reestructurados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</row>
        <row r="699">
          <cell r="A699">
            <v>13030110301</v>
          </cell>
          <cell r="B699" t="str">
            <v>Personales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</row>
        <row r="700">
          <cell r="A700">
            <v>13030110302</v>
          </cell>
          <cell r="B700" t="str">
            <v>Prendarios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</row>
        <row r="701">
          <cell r="A701">
            <v>13030110303</v>
          </cell>
          <cell r="B701" t="str">
            <v>Hipotecarios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</row>
        <row r="702">
          <cell r="A702">
            <v>1303012</v>
          </cell>
          <cell r="B702" t="str">
            <v>A entidades del Estado - Moneda Extranjera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</row>
        <row r="703">
          <cell r="A703">
            <v>130301201</v>
          </cell>
          <cell r="B703" t="str">
            <v>Otorgamientos originales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</row>
        <row r="704">
          <cell r="A704">
            <v>13030120101</v>
          </cell>
          <cell r="B704" t="str">
            <v>Personales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</row>
        <row r="705">
          <cell r="A705">
            <v>13030120102</v>
          </cell>
          <cell r="B705" t="str">
            <v>Prendarios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</row>
        <row r="706">
          <cell r="A706">
            <v>13030120103</v>
          </cell>
          <cell r="B706" t="str">
            <v>Hipotecarios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</row>
        <row r="707">
          <cell r="A707">
            <v>130301202</v>
          </cell>
          <cell r="B707" t="str">
            <v>Refinanciados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</row>
        <row r="708">
          <cell r="A708">
            <v>13030120201</v>
          </cell>
          <cell r="B708" t="str">
            <v>Personales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</row>
        <row r="709">
          <cell r="A709">
            <v>13030120202</v>
          </cell>
          <cell r="B709" t="str">
            <v>Prendarios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</row>
        <row r="710">
          <cell r="A710">
            <v>13030120203</v>
          </cell>
          <cell r="B710" t="str">
            <v>Hipotecarios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</row>
        <row r="711">
          <cell r="A711">
            <v>130301203</v>
          </cell>
          <cell r="B711" t="str">
            <v>Restructurados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</row>
        <row r="712">
          <cell r="A712">
            <v>13030120301</v>
          </cell>
          <cell r="B712" t="str">
            <v>Personales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</row>
        <row r="713">
          <cell r="A713">
            <v>13030120302</v>
          </cell>
          <cell r="B713" t="str">
            <v>Prendarios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</row>
        <row r="714">
          <cell r="A714">
            <v>13030120303</v>
          </cell>
          <cell r="B714" t="str">
            <v>Hipotecarios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</row>
        <row r="715">
          <cell r="A715">
            <v>130302</v>
          </cell>
          <cell r="B715" t="str">
            <v>A empresas privadas</v>
          </cell>
          <cell r="C715">
            <v>1313.11</v>
          </cell>
          <cell r="D715">
            <v>0</v>
          </cell>
          <cell r="E715">
            <v>1313.11</v>
          </cell>
          <cell r="F715">
            <v>0</v>
          </cell>
        </row>
        <row r="716">
          <cell r="A716">
            <v>1303021</v>
          </cell>
          <cell r="B716" t="str">
            <v>A empresas privadas - Moneda Nacional</v>
          </cell>
          <cell r="C716">
            <v>1313.11</v>
          </cell>
          <cell r="D716">
            <v>0</v>
          </cell>
          <cell r="E716">
            <v>1313.11</v>
          </cell>
          <cell r="F716">
            <v>0</v>
          </cell>
        </row>
        <row r="717">
          <cell r="A717">
            <v>130302101</v>
          </cell>
          <cell r="B717" t="str">
            <v>Otorgamientos originales</v>
          </cell>
          <cell r="C717">
            <v>1313.11</v>
          </cell>
          <cell r="D717">
            <v>0</v>
          </cell>
          <cell r="E717">
            <v>1313.11</v>
          </cell>
          <cell r="F717">
            <v>0</v>
          </cell>
        </row>
        <row r="718">
          <cell r="A718">
            <v>13030210101</v>
          </cell>
          <cell r="B718" t="str">
            <v>Personales</v>
          </cell>
          <cell r="C718">
            <v>1313.11</v>
          </cell>
          <cell r="D718">
            <v>0</v>
          </cell>
          <cell r="E718">
            <v>1313.11</v>
          </cell>
          <cell r="F718">
            <v>0</v>
          </cell>
        </row>
        <row r="719">
          <cell r="A719">
            <v>13030210102</v>
          </cell>
          <cell r="B719" t="str">
            <v>Prendarios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</row>
        <row r="720">
          <cell r="A720">
            <v>13030210103</v>
          </cell>
          <cell r="B720" t="str">
            <v>Hipotecarios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</row>
        <row r="721">
          <cell r="A721">
            <v>130302102</v>
          </cell>
          <cell r="B721" t="str">
            <v>Refinanciados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</row>
        <row r="722">
          <cell r="A722">
            <v>13030210201</v>
          </cell>
          <cell r="B722" t="str">
            <v>Personales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</row>
        <row r="723">
          <cell r="A723">
            <v>13030210202</v>
          </cell>
          <cell r="B723" t="str">
            <v>Prendarios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</row>
        <row r="724">
          <cell r="A724">
            <v>13030210203</v>
          </cell>
          <cell r="B724" t="str">
            <v>Hipotecarios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</row>
        <row r="725">
          <cell r="A725">
            <v>130302103</v>
          </cell>
          <cell r="B725" t="str">
            <v>Restructurados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</row>
        <row r="726">
          <cell r="A726">
            <v>13030210301</v>
          </cell>
          <cell r="B726" t="str">
            <v>Personales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</row>
        <row r="727">
          <cell r="A727">
            <v>13030210302</v>
          </cell>
          <cell r="B727" t="str">
            <v>Prendarios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</row>
        <row r="728">
          <cell r="A728">
            <v>13030210303</v>
          </cell>
          <cell r="B728" t="str">
            <v>Hipotecarios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</row>
        <row r="729">
          <cell r="A729">
            <v>1303022</v>
          </cell>
          <cell r="B729" t="str">
            <v>A empresas privadas - Moneda Extranjera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</row>
        <row r="730">
          <cell r="A730">
            <v>130302201</v>
          </cell>
          <cell r="B730" t="str">
            <v>Otorgamientos originales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</row>
        <row r="731">
          <cell r="A731">
            <v>13030220101</v>
          </cell>
          <cell r="B731" t="str">
            <v>Personales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</row>
        <row r="732">
          <cell r="A732">
            <v>13030220102</v>
          </cell>
          <cell r="B732" t="str">
            <v>Prendarios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</row>
        <row r="733">
          <cell r="A733">
            <v>13030220103</v>
          </cell>
          <cell r="B733" t="str">
            <v>Hipotecarios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</row>
        <row r="734">
          <cell r="A734">
            <v>130302202</v>
          </cell>
          <cell r="B734" t="str">
            <v>Refinanciados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</row>
        <row r="735">
          <cell r="A735">
            <v>13030220201</v>
          </cell>
          <cell r="B735" t="str">
            <v>Personales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</row>
        <row r="736">
          <cell r="A736">
            <v>13030220202</v>
          </cell>
          <cell r="B736" t="str">
            <v>Prendarios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</row>
        <row r="737">
          <cell r="A737">
            <v>13030220203</v>
          </cell>
          <cell r="B737" t="str">
            <v>Hipotecarios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</row>
        <row r="738">
          <cell r="A738">
            <v>130302203</v>
          </cell>
          <cell r="B738" t="str">
            <v>Reestructurados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</row>
        <row r="739">
          <cell r="A739">
            <v>13030220301</v>
          </cell>
          <cell r="B739" t="str">
            <v>Personales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</row>
        <row r="740">
          <cell r="A740">
            <v>13030220302</v>
          </cell>
          <cell r="B740" t="str">
            <v>Prendarios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</row>
        <row r="741">
          <cell r="A741">
            <v>13030220303</v>
          </cell>
          <cell r="B741" t="str">
            <v>Hipotecarios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</row>
        <row r="742">
          <cell r="A742">
            <v>130303</v>
          </cell>
          <cell r="B742" t="str">
            <v>A Particulares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</row>
        <row r="743">
          <cell r="A743">
            <v>1303031</v>
          </cell>
          <cell r="B743" t="str">
            <v>A Particulares - Moneda Nacional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</row>
        <row r="744">
          <cell r="A744">
            <v>130303101</v>
          </cell>
          <cell r="B744" t="str">
            <v>Otorgamientos originales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</row>
        <row r="745">
          <cell r="A745">
            <v>13030310101</v>
          </cell>
          <cell r="B745" t="str">
            <v>Personales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</row>
        <row r="746">
          <cell r="A746">
            <v>13030310102</v>
          </cell>
          <cell r="B746" t="str">
            <v>Prendarios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</row>
        <row r="747">
          <cell r="A747">
            <v>13030310103</v>
          </cell>
          <cell r="B747" t="str">
            <v>Hipotecarios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</row>
        <row r="748">
          <cell r="A748">
            <v>130303102</v>
          </cell>
          <cell r="B748" t="str">
            <v>Refinanciados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</row>
        <row r="749">
          <cell r="A749">
            <v>13030310201</v>
          </cell>
          <cell r="B749" t="str">
            <v>Personales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</row>
        <row r="750">
          <cell r="A750">
            <v>13030310202</v>
          </cell>
          <cell r="B750" t="str">
            <v>Prendarios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</row>
        <row r="751">
          <cell r="A751">
            <v>13030310203</v>
          </cell>
          <cell r="B751" t="str">
            <v>Hipotecarios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</row>
        <row r="752">
          <cell r="A752">
            <v>130303103</v>
          </cell>
          <cell r="B752" t="str">
            <v>Reestructurados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</row>
        <row r="753">
          <cell r="A753">
            <v>13030310301</v>
          </cell>
          <cell r="B753" t="str">
            <v>Personales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</row>
        <row r="754">
          <cell r="A754">
            <v>13030310302</v>
          </cell>
          <cell r="B754" t="str">
            <v>Prendarios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</row>
        <row r="755">
          <cell r="A755">
            <v>13030310303</v>
          </cell>
          <cell r="B755" t="str">
            <v>Hipotecarios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</row>
        <row r="756">
          <cell r="A756">
            <v>1303032</v>
          </cell>
          <cell r="B756" t="str">
            <v>A Particulares - Moneda Extranjera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</row>
        <row r="757">
          <cell r="A757">
            <v>130303201</v>
          </cell>
          <cell r="B757" t="str">
            <v>Otorgamientos originales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</row>
        <row r="758">
          <cell r="A758">
            <v>13030320101</v>
          </cell>
          <cell r="B758" t="str">
            <v>Personales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</row>
        <row r="759">
          <cell r="A759">
            <v>13030320102</v>
          </cell>
          <cell r="B759" t="str">
            <v>Prendarios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</row>
        <row r="760">
          <cell r="A760">
            <v>13030320103</v>
          </cell>
          <cell r="B760" t="str">
            <v>Hipotecarios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</row>
        <row r="761">
          <cell r="A761">
            <v>130303202</v>
          </cell>
          <cell r="B761" t="str">
            <v>Refinanciados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</row>
        <row r="762">
          <cell r="A762">
            <v>13030320201</v>
          </cell>
          <cell r="B762" t="str">
            <v>Personales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</row>
        <row r="763">
          <cell r="A763">
            <v>13030320202</v>
          </cell>
          <cell r="B763" t="str">
            <v>Prendarios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</row>
        <row r="764">
          <cell r="A764">
            <v>13030320203</v>
          </cell>
          <cell r="B764" t="str">
            <v>Hipotecarios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</row>
        <row r="765">
          <cell r="A765">
            <v>130303203</v>
          </cell>
          <cell r="B765" t="str">
            <v>Reestructurados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</row>
        <row r="766">
          <cell r="A766">
            <v>13030320301</v>
          </cell>
          <cell r="B766" t="str">
            <v>Personales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</row>
        <row r="767">
          <cell r="A767">
            <v>13030320302</v>
          </cell>
          <cell r="B767" t="str">
            <v>Prendarios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</row>
        <row r="768">
          <cell r="A768">
            <v>13030320303</v>
          </cell>
          <cell r="B768" t="str">
            <v>Hipotecarios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</row>
        <row r="769">
          <cell r="A769">
            <v>130304</v>
          </cell>
          <cell r="B769" t="str">
            <v>Otras entidades del sistema financiero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</row>
        <row r="770">
          <cell r="A770">
            <v>1303041</v>
          </cell>
          <cell r="B770" t="str">
            <v>Otras entidades del sistema financiero - Moneda Nacional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</row>
        <row r="771">
          <cell r="A771">
            <v>130304101</v>
          </cell>
          <cell r="B771" t="str">
            <v>Otorgamientos originales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</row>
        <row r="772">
          <cell r="A772">
            <v>13030410101</v>
          </cell>
          <cell r="B772" t="str">
            <v>Personales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</row>
        <row r="773">
          <cell r="A773">
            <v>13030410102</v>
          </cell>
          <cell r="B773" t="str">
            <v>Prendarios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</row>
        <row r="774">
          <cell r="A774">
            <v>13030410103</v>
          </cell>
          <cell r="B774" t="str">
            <v>Hipotecarios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</row>
        <row r="775">
          <cell r="A775">
            <v>130304102</v>
          </cell>
          <cell r="B775" t="str">
            <v>Refinanciados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</row>
        <row r="776">
          <cell r="A776">
            <v>13030410201</v>
          </cell>
          <cell r="B776" t="str">
            <v>Personales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</row>
        <row r="777">
          <cell r="A777">
            <v>13030410202</v>
          </cell>
          <cell r="B777" t="str">
            <v>Prendarios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</row>
        <row r="778">
          <cell r="A778">
            <v>13030410203</v>
          </cell>
          <cell r="B778" t="str">
            <v>Hipotecarios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</row>
        <row r="779">
          <cell r="A779">
            <v>130304103</v>
          </cell>
          <cell r="B779" t="str">
            <v>Reestructurados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</row>
        <row r="780">
          <cell r="A780">
            <v>13030410301</v>
          </cell>
          <cell r="B780" t="str">
            <v>Personales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</row>
        <row r="781">
          <cell r="A781">
            <v>13030410302</v>
          </cell>
          <cell r="B781" t="str">
            <v>Prendarios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</row>
        <row r="782">
          <cell r="A782">
            <v>13030410303</v>
          </cell>
          <cell r="B782" t="str">
            <v>Hipotecarios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</row>
        <row r="783">
          <cell r="A783">
            <v>1303042</v>
          </cell>
          <cell r="B783" t="str">
            <v>Otras entidades del sistema financiero - Moneda Extranjera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</row>
        <row r="784">
          <cell r="A784">
            <v>130304201</v>
          </cell>
          <cell r="B784" t="str">
            <v>Otorgamientos originales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</row>
        <row r="785">
          <cell r="A785">
            <v>13030420101</v>
          </cell>
          <cell r="B785" t="str">
            <v>Personales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</row>
        <row r="786">
          <cell r="A786">
            <v>13030420102</v>
          </cell>
          <cell r="B786" t="str">
            <v>Prendarios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</row>
        <row r="787">
          <cell r="A787">
            <v>13030420103</v>
          </cell>
          <cell r="B787" t="str">
            <v>Hipotecarios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</row>
        <row r="788">
          <cell r="A788">
            <v>130304202</v>
          </cell>
          <cell r="B788" t="str">
            <v>Refinanciados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</row>
        <row r="789">
          <cell r="A789">
            <v>13030420201</v>
          </cell>
          <cell r="B789" t="str">
            <v>Personales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</row>
        <row r="790">
          <cell r="A790">
            <v>13030420202</v>
          </cell>
          <cell r="B790" t="str">
            <v>Prendarios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</row>
        <row r="791">
          <cell r="A791">
            <v>13030420203</v>
          </cell>
          <cell r="B791" t="str">
            <v>Hipotecarios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</row>
        <row r="792">
          <cell r="A792">
            <v>130304203</v>
          </cell>
          <cell r="B792" t="str">
            <v>Reestructurados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</row>
        <row r="793">
          <cell r="A793">
            <v>13030420301</v>
          </cell>
          <cell r="B793" t="str">
            <v>Personales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</row>
        <row r="794">
          <cell r="A794">
            <v>13030420302</v>
          </cell>
          <cell r="B794" t="str">
            <v>Prendarios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</row>
        <row r="795">
          <cell r="A795">
            <v>13030420303</v>
          </cell>
          <cell r="B795" t="str">
            <v>Hipotecarios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</row>
        <row r="796">
          <cell r="A796">
            <v>130305</v>
          </cell>
          <cell r="B796" t="str">
            <v>A filiales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</row>
        <row r="797">
          <cell r="A797">
            <v>1303051</v>
          </cell>
          <cell r="B797" t="str">
            <v>A filiales - Moneda Nacional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</row>
        <row r="798">
          <cell r="A798">
            <v>130305101</v>
          </cell>
          <cell r="B798" t="str">
            <v>Otorgamientos originales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</row>
        <row r="799">
          <cell r="A799">
            <v>13030510101</v>
          </cell>
          <cell r="B799" t="str">
            <v>Personales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</row>
        <row r="800">
          <cell r="A800">
            <v>13030510102</v>
          </cell>
          <cell r="B800" t="str">
            <v>Prendarios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</row>
        <row r="801">
          <cell r="A801">
            <v>13030510103</v>
          </cell>
          <cell r="B801" t="str">
            <v>Hipotecarios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</row>
        <row r="802">
          <cell r="A802">
            <v>130305102</v>
          </cell>
          <cell r="B802" t="str">
            <v>Refinanciados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</row>
        <row r="803">
          <cell r="A803">
            <v>13030510201</v>
          </cell>
          <cell r="B803" t="str">
            <v>Personales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</row>
        <row r="804">
          <cell r="A804">
            <v>13030510202</v>
          </cell>
          <cell r="B804" t="str">
            <v>Prendarios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</row>
        <row r="805">
          <cell r="A805">
            <v>13030510203</v>
          </cell>
          <cell r="B805" t="str">
            <v>Hipotecarios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</row>
        <row r="806">
          <cell r="A806">
            <v>130305103</v>
          </cell>
          <cell r="B806" t="str">
            <v>Reestructurados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</row>
        <row r="807">
          <cell r="A807">
            <v>13030510301</v>
          </cell>
          <cell r="B807" t="str">
            <v>Personales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</row>
        <row r="808">
          <cell r="A808">
            <v>13030510302</v>
          </cell>
          <cell r="B808" t="str">
            <v>Prendarios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</row>
        <row r="809">
          <cell r="A809">
            <v>13030510303</v>
          </cell>
          <cell r="B809" t="str">
            <v>Hipotecarios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</row>
        <row r="810">
          <cell r="A810">
            <v>1303052</v>
          </cell>
          <cell r="B810" t="str">
            <v>A filiales - Moneda Extranjera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</row>
        <row r="811">
          <cell r="A811">
            <v>130305201</v>
          </cell>
          <cell r="B811" t="str">
            <v>Otorgamientos originales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</row>
        <row r="812">
          <cell r="A812">
            <v>13030520101</v>
          </cell>
          <cell r="B812" t="str">
            <v>Personales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</row>
        <row r="813">
          <cell r="A813">
            <v>13030520102</v>
          </cell>
          <cell r="B813" t="str">
            <v>Prendarios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</row>
        <row r="814">
          <cell r="A814">
            <v>13030520103</v>
          </cell>
          <cell r="B814" t="str">
            <v>Hipotecarios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</row>
        <row r="815">
          <cell r="A815">
            <v>130305202</v>
          </cell>
          <cell r="B815" t="str">
            <v>Refinanciados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</row>
        <row r="816">
          <cell r="A816">
            <v>13030520201</v>
          </cell>
          <cell r="B816" t="str">
            <v>Personales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</row>
        <row r="817">
          <cell r="A817">
            <v>13030520202</v>
          </cell>
          <cell r="B817" t="str">
            <v>Prendarios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</row>
        <row r="818">
          <cell r="A818">
            <v>13030520203</v>
          </cell>
          <cell r="B818" t="str">
            <v>Hipotecarios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</row>
        <row r="819">
          <cell r="A819">
            <v>130305203</v>
          </cell>
          <cell r="B819" t="str">
            <v>Reestructurados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</row>
        <row r="820">
          <cell r="A820">
            <v>13030520301</v>
          </cell>
          <cell r="B820" t="str">
            <v>Personales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</row>
        <row r="821">
          <cell r="A821">
            <v>13030520302</v>
          </cell>
          <cell r="B821" t="str">
            <v>Prendarios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</row>
        <row r="822">
          <cell r="A822">
            <v>13030520303</v>
          </cell>
          <cell r="B822" t="str">
            <v>Hipotecarios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</row>
        <row r="823">
          <cell r="A823">
            <v>130306</v>
          </cell>
          <cell r="B823" t="str">
            <v>A empresas extranjeras no domiciliadas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</row>
        <row r="824">
          <cell r="A824">
            <v>1303061</v>
          </cell>
          <cell r="B824" t="str">
            <v>A empresas extranjeras no domiciliadas - Moneda Nacional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</row>
        <row r="825">
          <cell r="A825">
            <v>130306101</v>
          </cell>
          <cell r="B825" t="str">
            <v>Otorgamientos originales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</row>
        <row r="826">
          <cell r="A826">
            <v>13030610101</v>
          </cell>
          <cell r="B826" t="str">
            <v>Personales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</row>
        <row r="827">
          <cell r="A827">
            <v>13030610102</v>
          </cell>
          <cell r="B827" t="str">
            <v>Prendarios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</row>
        <row r="828">
          <cell r="A828">
            <v>13030610103</v>
          </cell>
          <cell r="B828" t="str">
            <v>Hipotecarios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</row>
        <row r="829">
          <cell r="A829">
            <v>130306102</v>
          </cell>
          <cell r="B829" t="str">
            <v>Refinanciados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</row>
        <row r="830">
          <cell r="A830">
            <v>13030610201</v>
          </cell>
          <cell r="B830" t="str">
            <v>Personales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</row>
        <row r="831">
          <cell r="A831">
            <v>13030610202</v>
          </cell>
          <cell r="B831" t="str">
            <v>Prendarios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</row>
        <row r="832">
          <cell r="A832">
            <v>13030610203</v>
          </cell>
          <cell r="B832" t="str">
            <v>Hipotecarios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</row>
        <row r="833">
          <cell r="A833">
            <v>130306103</v>
          </cell>
          <cell r="B833" t="str">
            <v>Reestructurados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</row>
        <row r="834">
          <cell r="A834">
            <v>13030610301</v>
          </cell>
          <cell r="B834" t="str">
            <v>Personales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</row>
        <row r="835">
          <cell r="A835">
            <v>13030610302</v>
          </cell>
          <cell r="B835" t="str">
            <v>Prendarios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</row>
        <row r="836">
          <cell r="A836">
            <v>13030610303</v>
          </cell>
          <cell r="B836" t="str">
            <v>Hipotecarios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</row>
        <row r="837">
          <cell r="A837">
            <v>1303062</v>
          </cell>
          <cell r="B837" t="str">
            <v>A empresas extranjeras no domiciliadas - Moneda Extranjera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</row>
        <row r="838">
          <cell r="A838">
            <v>130306201</v>
          </cell>
          <cell r="B838" t="str">
            <v>Otorgamientos originales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</row>
        <row r="839">
          <cell r="A839">
            <v>13030620101</v>
          </cell>
          <cell r="B839" t="str">
            <v>Personales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</row>
        <row r="840">
          <cell r="A840">
            <v>13030620102</v>
          </cell>
          <cell r="B840" t="str">
            <v>Prendarios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</row>
        <row r="841">
          <cell r="A841">
            <v>13030620103</v>
          </cell>
          <cell r="B841" t="str">
            <v>Hipotecarios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</row>
        <row r="842">
          <cell r="A842">
            <v>130306202</v>
          </cell>
          <cell r="B842" t="str">
            <v>Refinanciados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</row>
        <row r="843">
          <cell r="A843">
            <v>13030620201</v>
          </cell>
          <cell r="B843" t="str">
            <v>Personales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</row>
        <row r="844">
          <cell r="A844">
            <v>13030620202</v>
          </cell>
          <cell r="B844" t="str">
            <v>Prendarios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</row>
        <row r="845">
          <cell r="A845">
            <v>13030620203</v>
          </cell>
          <cell r="B845" t="str">
            <v>Hipotecarios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</row>
        <row r="846">
          <cell r="A846">
            <v>130306203</v>
          </cell>
          <cell r="B846" t="str">
            <v>Reestructurados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</row>
        <row r="847">
          <cell r="A847">
            <v>13030620301</v>
          </cell>
          <cell r="B847" t="str">
            <v>Personales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</row>
        <row r="848">
          <cell r="A848">
            <v>13030620302</v>
          </cell>
          <cell r="B848" t="str">
            <v>Prendarios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</row>
        <row r="849">
          <cell r="A849">
            <v>13030620303</v>
          </cell>
          <cell r="B849" t="str">
            <v>Hipotecarios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</row>
        <row r="850">
          <cell r="A850">
            <v>130308</v>
          </cell>
          <cell r="B850" t="str">
            <v>Operaciones burs·tiles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</row>
        <row r="851">
          <cell r="A851">
            <v>1303081</v>
          </cell>
          <cell r="B851" t="str">
            <v>Operaciones burs·tiles - Moneda Nacional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</row>
        <row r="852">
          <cell r="A852">
            <v>1303082</v>
          </cell>
          <cell r="B852" t="str">
            <v>Operaciones burs·tiles - Moneda Extranjera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</row>
        <row r="853">
          <cell r="A853">
            <v>1398</v>
          </cell>
          <cell r="B853" t="str">
            <v>RENDIMIENTOS POR PRESTAMOS</v>
          </cell>
          <cell r="C853">
            <v>7393.08</v>
          </cell>
          <cell r="D853">
            <v>1658.5</v>
          </cell>
          <cell r="E853">
            <v>4747.1400000000003</v>
          </cell>
          <cell r="F853">
            <v>4304.4399999999996</v>
          </cell>
        </row>
        <row r="854">
          <cell r="A854">
            <v>139801</v>
          </cell>
          <cell r="B854" t="str">
            <v>A entidades del Estado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</row>
        <row r="855">
          <cell r="A855">
            <v>1398011</v>
          </cell>
          <cell r="B855" t="str">
            <v>A entidades del Estado - Moneda Nacional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</row>
        <row r="856">
          <cell r="A856">
            <v>1398012</v>
          </cell>
          <cell r="B856" t="str">
            <v>A entidades del Estado - Moneda Extranjera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</row>
        <row r="857">
          <cell r="A857">
            <v>139802</v>
          </cell>
          <cell r="B857" t="str">
            <v>A empresas privadas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</row>
        <row r="858">
          <cell r="A858">
            <v>1398021</v>
          </cell>
          <cell r="B858" t="str">
            <v>A empresas privadas - Moneda Nacional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</row>
        <row r="859">
          <cell r="A859">
            <v>1398022</v>
          </cell>
          <cell r="B859" t="str">
            <v>A empresas privadas - Moneda Extranjera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</row>
        <row r="860">
          <cell r="A860">
            <v>139803</v>
          </cell>
          <cell r="B860" t="str">
            <v>A particulares</v>
          </cell>
          <cell r="C860">
            <v>7393.08</v>
          </cell>
          <cell r="D860">
            <v>1658.5</v>
          </cell>
          <cell r="E860">
            <v>4747.1400000000003</v>
          </cell>
          <cell r="F860">
            <v>4304.4399999999996</v>
          </cell>
        </row>
        <row r="861">
          <cell r="A861">
            <v>1398031</v>
          </cell>
          <cell r="B861" t="str">
            <v>A particulares - Moneda Nacional</v>
          </cell>
          <cell r="C861">
            <v>7393.08</v>
          </cell>
          <cell r="D861">
            <v>1658.5</v>
          </cell>
          <cell r="E861">
            <v>4747.1400000000003</v>
          </cell>
          <cell r="F861">
            <v>4304.4399999999996</v>
          </cell>
        </row>
        <row r="862">
          <cell r="A862">
            <v>1398032</v>
          </cell>
          <cell r="B862" t="str">
            <v>A particulares - Moneda Extranjera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</row>
        <row r="863">
          <cell r="A863">
            <v>139804</v>
          </cell>
          <cell r="B863" t="str">
            <v>A otras entidades del sistema financiero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</row>
        <row r="864">
          <cell r="A864">
            <v>1398041</v>
          </cell>
          <cell r="B864" t="str">
            <v>A otras entidades del sistema financiero - Moneda Nacional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</row>
        <row r="865">
          <cell r="A865">
            <v>1398042</v>
          </cell>
          <cell r="B865" t="str">
            <v>A otras entidades del sistema financiero - Moneda Extranjera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</row>
        <row r="866">
          <cell r="A866">
            <v>139805</v>
          </cell>
          <cell r="B866" t="str">
            <v>A filiales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</row>
        <row r="867">
          <cell r="A867">
            <v>1398051</v>
          </cell>
          <cell r="B867" t="str">
            <v>A filiales - Moneda Nacional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</row>
        <row r="868">
          <cell r="A868">
            <v>1398052</v>
          </cell>
          <cell r="B868" t="str">
            <v>A filiales - Moneda Extranjera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</row>
        <row r="869">
          <cell r="A869">
            <v>139806</v>
          </cell>
          <cell r="B869" t="str">
            <v>A empresas extranjeras no domiciliadas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</row>
        <row r="870">
          <cell r="A870">
            <v>1398061</v>
          </cell>
          <cell r="B870" t="str">
            <v>A empresas extranjeras no domiciliadas - Moneda Nacional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</row>
        <row r="871">
          <cell r="A871">
            <v>1398062</v>
          </cell>
          <cell r="B871" t="str">
            <v>A empresas extranjeras no domiciliadas - Moneda Extranjera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</row>
        <row r="872">
          <cell r="A872">
            <v>139807</v>
          </cell>
          <cell r="B872" t="str">
            <v>Préstamos con garantÌa de pÛlizas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</row>
        <row r="873">
          <cell r="A873">
            <v>1398071</v>
          </cell>
          <cell r="B873" t="str">
            <v>Préstamos con garantÌa de pÛlizas - Moneda Nacional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</row>
        <row r="874">
          <cell r="A874">
            <v>1398072</v>
          </cell>
          <cell r="B874" t="str">
            <v>Préstamos con garantÌa de pÛlizas - Moneda Extranjera+M792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>
            <v>139808</v>
          </cell>
          <cell r="B875" t="str">
            <v>Operaciones burs·tiles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</row>
        <row r="876">
          <cell r="A876">
            <v>1398081</v>
          </cell>
          <cell r="B876" t="str">
            <v>Operaciones burs·tiles - Moneda Nacional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</row>
        <row r="877">
          <cell r="A877">
            <v>1398082</v>
          </cell>
          <cell r="B877" t="str">
            <v>Operaciones burs·tiles - Moneda Extranjera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</row>
        <row r="878">
          <cell r="A878">
            <v>139809</v>
          </cell>
          <cell r="B878" t="str">
            <v>Intereses vencidos sobre prestamos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A879">
            <v>1398091</v>
          </cell>
          <cell r="B879" t="str">
            <v>Intereses Vencidos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A880">
            <v>1399</v>
          </cell>
          <cell r="B880" t="str">
            <v>PROVISIONES POR PRESTAMOS ( Cr )</v>
          </cell>
          <cell r="C880">
            <v>-13.13</v>
          </cell>
          <cell r="D880">
            <v>13.13</v>
          </cell>
          <cell r="E880">
            <v>0</v>
          </cell>
          <cell r="F880">
            <v>0</v>
          </cell>
        </row>
        <row r="881">
          <cell r="A881">
            <v>139901</v>
          </cell>
          <cell r="B881" t="str">
            <v>A entidades del Estado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>
            <v>1399011</v>
          </cell>
          <cell r="B882" t="str">
            <v>A entidades del Estado - Moneda Nacional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>
            <v>1399012</v>
          </cell>
          <cell r="B883" t="str">
            <v>A entidades del Estado - Moneda Extranjera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</row>
        <row r="884">
          <cell r="A884">
            <v>139902</v>
          </cell>
          <cell r="B884" t="str">
            <v>A empresas privadas</v>
          </cell>
          <cell r="C884">
            <v>-13.13</v>
          </cell>
          <cell r="D884">
            <v>13.13</v>
          </cell>
          <cell r="E884">
            <v>0</v>
          </cell>
          <cell r="F884">
            <v>0</v>
          </cell>
        </row>
        <row r="885">
          <cell r="A885">
            <v>1399021</v>
          </cell>
          <cell r="B885" t="str">
            <v>A empresas privadas  - Moneda Nacional</v>
          </cell>
          <cell r="C885">
            <v>-13.13</v>
          </cell>
          <cell r="D885">
            <v>13.13</v>
          </cell>
          <cell r="E885">
            <v>0</v>
          </cell>
          <cell r="F885">
            <v>0</v>
          </cell>
        </row>
        <row r="886">
          <cell r="A886">
            <v>139902101</v>
          </cell>
          <cell r="B886" t="str">
            <v>Personales</v>
          </cell>
          <cell r="C886">
            <v>-13.13</v>
          </cell>
          <cell r="D886">
            <v>13.13</v>
          </cell>
          <cell r="E886">
            <v>0</v>
          </cell>
          <cell r="F886">
            <v>0</v>
          </cell>
        </row>
        <row r="887">
          <cell r="A887">
            <v>139902102</v>
          </cell>
          <cell r="B887" t="str">
            <v>Prendarios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</row>
        <row r="888">
          <cell r="A888">
            <v>139902103</v>
          </cell>
          <cell r="B888" t="str">
            <v>Hipotecarios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</row>
        <row r="889">
          <cell r="A889">
            <v>1399022</v>
          </cell>
          <cell r="B889" t="str">
            <v>A empresas privadas  - Moneda Extranjera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</row>
        <row r="890">
          <cell r="A890">
            <v>139903</v>
          </cell>
          <cell r="B890" t="str">
            <v>A particulares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</row>
        <row r="891">
          <cell r="A891">
            <v>1399031</v>
          </cell>
          <cell r="B891" t="str">
            <v>A particulares - Moneda Nacional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</row>
        <row r="892">
          <cell r="A892">
            <v>139903101</v>
          </cell>
          <cell r="B892" t="str">
            <v>Personales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</row>
        <row r="893">
          <cell r="A893">
            <v>139903102</v>
          </cell>
          <cell r="B893" t="str">
            <v>Prendarios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</row>
        <row r="894">
          <cell r="A894">
            <v>139903103</v>
          </cell>
          <cell r="B894" t="str">
            <v>Hipotecarios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</row>
        <row r="895">
          <cell r="A895">
            <v>1399032</v>
          </cell>
          <cell r="B895" t="str">
            <v>A particulares - Moneda Extranjera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</row>
        <row r="896">
          <cell r="A896">
            <v>139904</v>
          </cell>
          <cell r="B896" t="str">
            <v>A otras entidades del sistema financiero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</row>
        <row r="897">
          <cell r="A897">
            <v>1399041</v>
          </cell>
          <cell r="B897" t="str">
            <v>A otras entidades del sistema financiero - Moneda Nacional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</row>
        <row r="898">
          <cell r="A898">
            <v>1399042</v>
          </cell>
          <cell r="B898" t="str">
            <v>A otras entidades del sistema financiero - Moneda Extranjera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</row>
        <row r="899">
          <cell r="A899">
            <v>139905</v>
          </cell>
          <cell r="B899" t="str">
            <v>A filiales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</row>
        <row r="900">
          <cell r="A900">
            <v>1399051</v>
          </cell>
          <cell r="B900" t="str">
            <v>A filiales - Moneda Nacional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</row>
        <row r="901">
          <cell r="A901">
            <v>1399052</v>
          </cell>
          <cell r="B901" t="str">
            <v>A filiales - Moneda Extranjera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</row>
        <row r="902">
          <cell r="A902">
            <v>139906</v>
          </cell>
          <cell r="B902" t="str">
            <v>A empresas extranjeras no domiciliadas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</row>
        <row r="903">
          <cell r="A903">
            <v>1399061</v>
          </cell>
          <cell r="B903" t="str">
            <v>A empresas extranjeras no domiciliadas - Moneda Nacional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</row>
        <row r="904">
          <cell r="A904">
            <v>1399062</v>
          </cell>
          <cell r="B904" t="str">
            <v>A empresas extranjeras no domiciliadas - Moneda Extranjera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</row>
        <row r="905">
          <cell r="A905">
            <v>139908</v>
          </cell>
          <cell r="B905" t="str">
            <v>Operaciones burs·tiles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</row>
        <row r="906">
          <cell r="A906">
            <v>1399081</v>
          </cell>
          <cell r="B906" t="str">
            <v>Operaciones burs·tiles - Moneda Nacional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</row>
        <row r="907">
          <cell r="A907">
            <v>1399082</v>
          </cell>
          <cell r="B907" t="str">
            <v>Operaciones burs·tiles - Moneda Extranjera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</row>
        <row r="908">
          <cell r="A908">
            <v>14</v>
          </cell>
          <cell r="B908" t="str">
            <v>PRIMAS POR COBRAR</v>
          </cell>
          <cell r="C908">
            <v>4435889.88</v>
          </cell>
          <cell r="D908">
            <v>4244954.87</v>
          </cell>
          <cell r="E908">
            <v>3445371.17</v>
          </cell>
          <cell r="F908">
            <v>5235473.58</v>
          </cell>
        </row>
        <row r="909">
          <cell r="A909">
            <v>1401</v>
          </cell>
          <cell r="B909" t="str">
            <v>PRIMAS DE SEGUROS DE VIDA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</row>
        <row r="910">
          <cell r="A910">
            <v>140101</v>
          </cell>
          <cell r="B910" t="str">
            <v>De vida individual de largo plazo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</row>
        <row r="911">
          <cell r="A911">
            <v>1401011</v>
          </cell>
          <cell r="B911" t="str">
            <v>De vida individual de largo plazo - Moneda Nacional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A912">
            <v>140101101</v>
          </cell>
          <cell r="B912" t="str">
            <v>Seguros directos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</row>
        <row r="913">
          <cell r="A913">
            <v>140101109</v>
          </cell>
          <cell r="B913" t="str">
            <v>Seguros de filiales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</row>
        <row r="914">
          <cell r="A914">
            <v>1401012</v>
          </cell>
          <cell r="B914" t="str">
            <v>De vida individual de largo plazo - Moneda Extranjera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</row>
        <row r="915">
          <cell r="A915">
            <v>140101201</v>
          </cell>
          <cell r="B915" t="str">
            <v>Seguros directos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</row>
        <row r="916">
          <cell r="A916">
            <v>140101209</v>
          </cell>
          <cell r="B916" t="str">
            <v>Seguros de filiales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</row>
        <row r="917">
          <cell r="A917">
            <v>140102</v>
          </cell>
          <cell r="B917" t="str">
            <v>De vida individual de corto plazo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</row>
        <row r="918">
          <cell r="A918">
            <v>1401021</v>
          </cell>
          <cell r="B918" t="str">
            <v>De vida individual de corto plazo - Moneda Nacional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</row>
        <row r="919">
          <cell r="A919">
            <v>140102101</v>
          </cell>
          <cell r="B919" t="str">
            <v>Seguros directos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</row>
        <row r="920">
          <cell r="A920">
            <v>140102109</v>
          </cell>
          <cell r="B920" t="str">
            <v>Seguros de filiales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</row>
        <row r="921">
          <cell r="A921">
            <v>1401022</v>
          </cell>
          <cell r="B921" t="str">
            <v>De vida individual de corto plazo - Moneda Extranjera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</row>
        <row r="922">
          <cell r="A922">
            <v>140102201</v>
          </cell>
          <cell r="B922" t="str">
            <v>Seguros directos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</row>
        <row r="923">
          <cell r="A923">
            <v>140102209</v>
          </cell>
          <cell r="B923" t="str">
            <v>Seguros de filiales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</row>
        <row r="924">
          <cell r="A924">
            <v>140103</v>
          </cell>
          <cell r="B924" t="str">
            <v>Colectivo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</row>
        <row r="925">
          <cell r="A925">
            <v>1401031</v>
          </cell>
          <cell r="B925" t="str">
            <v>Colectivo - Moneda Nacional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</row>
        <row r="926">
          <cell r="A926">
            <v>140103101</v>
          </cell>
          <cell r="B926" t="str">
            <v>Seguros directos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</row>
        <row r="927">
          <cell r="A927">
            <v>140103109</v>
          </cell>
          <cell r="B927" t="str">
            <v>Seguros de filiales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</row>
        <row r="928">
          <cell r="A928">
            <v>1401032</v>
          </cell>
          <cell r="B928" t="str">
            <v>Colectivo - Moneda Extranjera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</row>
        <row r="929">
          <cell r="A929">
            <v>140103201</v>
          </cell>
          <cell r="B929" t="str">
            <v>Seguros directos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</row>
        <row r="930">
          <cell r="A930">
            <v>140103209</v>
          </cell>
          <cell r="B930" t="str">
            <v>Seguros de filiales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</row>
        <row r="931">
          <cell r="A931">
            <v>140104</v>
          </cell>
          <cell r="B931" t="str">
            <v>Otros planes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</row>
        <row r="932">
          <cell r="A932">
            <v>1401041</v>
          </cell>
          <cell r="B932" t="str">
            <v>Otros planes - Moneda Nacional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</row>
        <row r="933">
          <cell r="A933">
            <v>140104101</v>
          </cell>
          <cell r="B933" t="str">
            <v>Seguros directos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</row>
        <row r="934">
          <cell r="A934">
            <v>140104109</v>
          </cell>
          <cell r="B934" t="str">
            <v>Seguros de filiales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</row>
        <row r="935">
          <cell r="A935">
            <v>1401042</v>
          </cell>
          <cell r="B935" t="str">
            <v>Otros planes - Moneda Extranjera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</row>
        <row r="936">
          <cell r="A936">
            <v>140104201</v>
          </cell>
          <cell r="B936" t="str">
            <v>Seguros directos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</row>
        <row r="937">
          <cell r="A937">
            <v>140104209</v>
          </cell>
          <cell r="B937" t="str">
            <v>Seguros de filiales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</row>
        <row r="938">
          <cell r="A938">
            <v>1402</v>
          </cell>
          <cell r="B938" t="str">
            <v>PRIMAS DE SEGUROS PREVISIONALES RENTAS Y PENSIONES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</row>
        <row r="939">
          <cell r="A939">
            <v>140201</v>
          </cell>
          <cell r="B939" t="str">
            <v>Rentas de invalidez y sobrevivencia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</row>
        <row r="940">
          <cell r="A940">
            <v>1402011</v>
          </cell>
          <cell r="B940" t="str">
            <v>Rentas de invalidez y sobrevivencia - Moneda Nacional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</row>
        <row r="941">
          <cell r="A941">
            <v>140201101</v>
          </cell>
          <cell r="B941" t="str">
            <v>Seguros directos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</row>
        <row r="942">
          <cell r="A942">
            <v>140201109</v>
          </cell>
          <cell r="B942" t="str">
            <v>Seguros de filiales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</row>
        <row r="943">
          <cell r="A943">
            <v>1402012</v>
          </cell>
          <cell r="B943" t="str">
            <v>Rentas de invalidez y sobrevivencia - Moneda Extranjera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</row>
        <row r="944">
          <cell r="A944">
            <v>140201201</v>
          </cell>
          <cell r="B944" t="str">
            <v>Seguros directos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</row>
        <row r="945">
          <cell r="A945">
            <v>140201209</v>
          </cell>
          <cell r="B945" t="str">
            <v>Seguros de filiales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</row>
        <row r="946">
          <cell r="A946">
            <v>140202</v>
          </cell>
          <cell r="B946" t="str">
            <v>Sepelio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</row>
        <row r="947">
          <cell r="A947">
            <v>1402021</v>
          </cell>
          <cell r="B947" t="str">
            <v>Sepelio - Moneda Nacional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</row>
        <row r="948">
          <cell r="A948">
            <v>140202101</v>
          </cell>
          <cell r="B948" t="str">
            <v>Seguros directos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</row>
        <row r="949">
          <cell r="A949">
            <v>140202109</v>
          </cell>
          <cell r="B949" t="str">
            <v>Seguros de filiales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</row>
        <row r="950">
          <cell r="A950">
            <v>1402022</v>
          </cell>
          <cell r="B950" t="str">
            <v>Sepelio - Moneda Extranjera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</row>
        <row r="951">
          <cell r="A951">
            <v>140202201</v>
          </cell>
          <cell r="B951" t="str">
            <v>Seguros directos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</row>
        <row r="952">
          <cell r="A952">
            <v>140202209</v>
          </cell>
          <cell r="B952" t="str">
            <v>Seguros de filiales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</row>
        <row r="953">
          <cell r="A953">
            <v>140203</v>
          </cell>
          <cell r="B953" t="str">
            <v>Otras rentas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</row>
        <row r="954">
          <cell r="A954">
            <v>1402031</v>
          </cell>
          <cell r="B954" t="str">
            <v>Otras Rentas - Moneda Nacional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</row>
        <row r="955">
          <cell r="A955">
            <v>140203101</v>
          </cell>
          <cell r="B955" t="str">
            <v>Seguros directos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</row>
        <row r="956">
          <cell r="A956">
            <v>140203109</v>
          </cell>
          <cell r="B956" t="str">
            <v>Seguros de filiales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</row>
        <row r="957">
          <cell r="A957">
            <v>1402032</v>
          </cell>
          <cell r="B957" t="str">
            <v>Otras Rentas - Moneda  Extranjera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</row>
        <row r="958">
          <cell r="A958">
            <v>140203201</v>
          </cell>
          <cell r="B958" t="str">
            <v>Seguros directos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</row>
        <row r="959">
          <cell r="A959">
            <v>140203209</v>
          </cell>
          <cell r="B959" t="str">
            <v>Seguros de filiales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</row>
        <row r="960">
          <cell r="A960">
            <v>140204</v>
          </cell>
          <cell r="B960" t="str">
            <v>Pensiones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</row>
        <row r="961">
          <cell r="A961">
            <v>1402041</v>
          </cell>
          <cell r="B961" t="str">
            <v>Pensiones - Moneda Nacional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</row>
        <row r="962">
          <cell r="A962">
            <v>140204101</v>
          </cell>
          <cell r="B962" t="str">
            <v>Seguros directos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</row>
        <row r="963">
          <cell r="A963">
            <v>140204109</v>
          </cell>
          <cell r="B963" t="str">
            <v>Seguros de filiales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</row>
        <row r="964">
          <cell r="A964">
            <v>1402042</v>
          </cell>
          <cell r="B964" t="str">
            <v>Pensiones - Moneda Extranjera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</row>
        <row r="965">
          <cell r="A965">
            <v>140204201</v>
          </cell>
          <cell r="B965" t="str">
            <v>Seguros directos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</row>
        <row r="966">
          <cell r="A966">
            <v>140204209</v>
          </cell>
          <cell r="B966" t="str">
            <v>Seguros de filiales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</row>
        <row r="967">
          <cell r="A967">
            <v>1403</v>
          </cell>
          <cell r="B967" t="str">
            <v>PRIMAS DE SEGUROS DE  ACCIDENTES Y ENFERMEDADES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</row>
        <row r="968">
          <cell r="A968">
            <v>140301</v>
          </cell>
          <cell r="B968" t="str">
            <v>Salud y hospitalización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</row>
        <row r="969">
          <cell r="A969">
            <v>1403011</v>
          </cell>
          <cell r="B969" t="str">
            <v>Salud y hospitalización - Moneda Nacional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</row>
        <row r="970">
          <cell r="A970">
            <v>140301101</v>
          </cell>
          <cell r="B970" t="str">
            <v>Seguros directos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</row>
        <row r="971">
          <cell r="A971">
            <v>140301109</v>
          </cell>
          <cell r="B971" t="str">
            <v>Seguros de filiales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</row>
        <row r="972">
          <cell r="A972">
            <v>1403012</v>
          </cell>
          <cell r="B972" t="str">
            <v>Salud y hospitalizaciÛn - Moneda Extranjera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</row>
        <row r="973">
          <cell r="A973">
            <v>140301201</v>
          </cell>
          <cell r="B973" t="str">
            <v>Seguros directos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</row>
        <row r="974">
          <cell r="A974">
            <v>140301209</v>
          </cell>
          <cell r="B974" t="str">
            <v>Seguros de filiales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</row>
        <row r="975">
          <cell r="A975">
            <v>140302</v>
          </cell>
          <cell r="B975" t="str">
            <v>Accidentes personales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</row>
        <row r="976">
          <cell r="A976">
            <v>1403021</v>
          </cell>
          <cell r="B976" t="str">
            <v>Accidentes personales - Moneda Nacional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</row>
        <row r="977">
          <cell r="A977">
            <v>140302101</v>
          </cell>
          <cell r="B977" t="str">
            <v>Seguros directos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</row>
        <row r="978">
          <cell r="A978">
            <v>140302109</v>
          </cell>
          <cell r="B978" t="str">
            <v>Seguros de filiales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</row>
        <row r="979">
          <cell r="A979">
            <v>1403022</v>
          </cell>
          <cell r="B979" t="str">
            <v>Accidentes personales - moneda Extranjera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</row>
        <row r="980">
          <cell r="A980">
            <v>140302201</v>
          </cell>
          <cell r="B980" t="str">
            <v>Seguros directos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</row>
        <row r="981">
          <cell r="A981">
            <v>140302209</v>
          </cell>
          <cell r="B981" t="str">
            <v>Seguros de filiales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</row>
        <row r="982">
          <cell r="A982">
            <v>140303</v>
          </cell>
          <cell r="B982" t="str">
            <v>Accidentes viajes aÈreos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</row>
        <row r="983">
          <cell r="A983">
            <v>1403031</v>
          </cell>
          <cell r="B983" t="str">
            <v>Accidentes viajes aÈreos - Moneda Nacional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</row>
        <row r="984">
          <cell r="A984">
            <v>140303101</v>
          </cell>
          <cell r="B984" t="str">
            <v>Seguros directos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</row>
        <row r="985">
          <cell r="A985">
            <v>140303109</v>
          </cell>
          <cell r="B985" t="str">
            <v>Seguros de filiales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</row>
        <row r="986">
          <cell r="A986">
            <v>1403032</v>
          </cell>
          <cell r="B986" t="str">
            <v>Accidentes viajes aÈreos - Moneda Extranjera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</row>
        <row r="987">
          <cell r="A987">
            <v>140303201</v>
          </cell>
          <cell r="B987" t="str">
            <v>Seguros directos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</row>
        <row r="988">
          <cell r="A988">
            <v>140303209</v>
          </cell>
          <cell r="B988" t="str">
            <v>Seguros de filiales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</row>
        <row r="989">
          <cell r="A989">
            <v>140304</v>
          </cell>
          <cell r="B989" t="str">
            <v>Escolares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</row>
        <row r="990">
          <cell r="A990">
            <v>1403041</v>
          </cell>
          <cell r="B990" t="str">
            <v>Escolares - Moneda Nacional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</row>
        <row r="991">
          <cell r="A991">
            <v>140304101</v>
          </cell>
          <cell r="B991" t="str">
            <v>Seguros directos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</row>
        <row r="992">
          <cell r="A992">
            <v>140304109</v>
          </cell>
          <cell r="B992" t="str">
            <v>Seguros de filiales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</row>
        <row r="993">
          <cell r="A993">
            <v>1403042</v>
          </cell>
          <cell r="B993" t="str">
            <v>Escolares - Moneda Extranjera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</row>
        <row r="994">
          <cell r="A994">
            <v>140304201</v>
          </cell>
          <cell r="B994" t="str">
            <v>Seguros directos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</row>
        <row r="995">
          <cell r="A995">
            <v>140304209</v>
          </cell>
          <cell r="B995" t="str">
            <v>Seguros de filiales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</row>
        <row r="996">
          <cell r="A996">
            <v>1404</v>
          </cell>
          <cell r="B996" t="str">
            <v>PRIMAS DE SEGUROS DE INCENDIOS  Y LINEAS ALIADAS</v>
          </cell>
          <cell r="C996">
            <v>837622.8</v>
          </cell>
          <cell r="D996">
            <v>2414536.2599999998</v>
          </cell>
          <cell r="E996">
            <v>711812.29</v>
          </cell>
          <cell r="F996">
            <v>2540346.77</v>
          </cell>
        </row>
        <row r="997">
          <cell r="A997">
            <v>140401</v>
          </cell>
          <cell r="B997" t="str">
            <v>Incendios</v>
          </cell>
          <cell r="C997">
            <v>837622.8</v>
          </cell>
          <cell r="D997">
            <v>2414536.2599999998</v>
          </cell>
          <cell r="E997">
            <v>711812.29</v>
          </cell>
          <cell r="F997">
            <v>2540346.77</v>
          </cell>
        </row>
        <row r="998">
          <cell r="A998">
            <v>1404011</v>
          </cell>
          <cell r="B998" t="str">
            <v>Incendios - Moneda Nacional</v>
          </cell>
          <cell r="C998">
            <v>837622.8</v>
          </cell>
          <cell r="D998">
            <v>2414536.2599999998</v>
          </cell>
          <cell r="E998">
            <v>711812.29</v>
          </cell>
          <cell r="F998">
            <v>2540346.77</v>
          </cell>
        </row>
        <row r="999">
          <cell r="A999">
            <v>140401101</v>
          </cell>
          <cell r="B999" t="str">
            <v>Seguros directos</v>
          </cell>
          <cell r="C999">
            <v>837622.8</v>
          </cell>
          <cell r="D999">
            <v>2414536.2599999998</v>
          </cell>
          <cell r="E999">
            <v>711812.29</v>
          </cell>
          <cell r="F999">
            <v>2540346.77</v>
          </cell>
        </row>
        <row r="1000">
          <cell r="A1000">
            <v>140401109</v>
          </cell>
          <cell r="B1000" t="str">
            <v>Seguros de filiales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</row>
        <row r="1001">
          <cell r="A1001">
            <v>1404012</v>
          </cell>
          <cell r="B1001" t="str">
            <v>Incendios - Moneda Extranjera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</row>
        <row r="1002">
          <cell r="A1002">
            <v>140401201</v>
          </cell>
          <cell r="B1002" t="str">
            <v>Seguros directos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</row>
        <row r="1003">
          <cell r="A1003">
            <v>140401209</v>
          </cell>
          <cell r="B1003" t="str">
            <v>Seguros de filiales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</row>
        <row r="1004">
          <cell r="A1004">
            <v>1405</v>
          </cell>
          <cell r="B1004" t="str">
            <v>PRIMAS DE SEGUROS DE AUTOMOTORES</v>
          </cell>
          <cell r="C1004">
            <v>224095.98</v>
          </cell>
          <cell r="D1004">
            <v>187975.7</v>
          </cell>
          <cell r="E1004">
            <v>194774.02</v>
          </cell>
          <cell r="F1004">
            <v>217297.66</v>
          </cell>
        </row>
        <row r="1005">
          <cell r="A1005">
            <v>140501</v>
          </cell>
          <cell r="B1005" t="str">
            <v>Automotores</v>
          </cell>
          <cell r="C1005">
            <v>224095.98</v>
          </cell>
          <cell r="D1005">
            <v>187975.7</v>
          </cell>
          <cell r="E1005">
            <v>194774.02</v>
          </cell>
          <cell r="F1005">
            <v>217297.66</v>
          </cell>
        </row>
        <row r="1006">
          <cell r="A1006">
            <v>1405011</v>
          </cell>
          <cell r="B1006" t="str">
            <v>Automotores - Moneda Nacional</v>
          </cell>
          <cell r="C1006">
            <v>224095.98</v>
          </cell>
          <cell r="D1006">
            <v>187975.7</v>
          </cell>
          <cell r="E1006">
            <v>194774.02</v>
          </cell>
          <cell r="F1006">
            <v>217297.66</v>
          </cell>
        </row>
        <row r="1007">
          <cell r="A1007">
            <v>140501101</v>
          </cell>
          <cell r="B1007" t="str">
            <v>Seguros directos</v>
          </cell>
          <cell r="C1007">
            <v>224095.98</v>
          </cell>
          <cell r="D1007">
            <v>187975.7</v>
          </cell>
          <cell r="E1007">
            <v>194774.02</v>
          </cell>
          <cell r="F1007">
            <v>217297.66</v>
          </cell>
        </row>
        <row r="1008">
          <cell r="A1008">
            <v>140501109</v>
          </cell>
          <cell r="B1008" t="str">
            <v>Seguros de filiales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</row>
        <row r="1009">
          <cell r="A1009">
            <v>1405012</v>
          </cell>
          <cell r="B1009" t="str">
            <v>Automotores - Moneda Extranjera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</row>
        <row r="1010">
          <cell r="A1010">
            <v>140501201</v>
          </cell>
          <cell r="B1010" t="str">
            <v>Seguros directos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</row>
        <row r="1011">
          <cell r="A1011">
            <v>140501209</v>
          </cell>
          <cell r="B1011" t="str">
            <v>Seguros de filiales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</row>
        <row r="1012">
          <cell r="A1012">
            <v>1406</v>
          </cell>
          <cell r="B1012" t="str">
            <v>PRIMAS DE OTROS SEGUROS GENERALES</v>
          </cell>
          <cell r="C1012">
            <v>3101513.94</v>
          </cell>
          <cell r="D1012">
            <v>572176.52</v>
          </cell>
          <cell r="E1012">
            <v>1440752.2</v>
          </cell>
          <cell r="F1012">
            <v>2232938.2599999998</v>
          </cell>
        </row>
        <row r="1013">
          <cell r="A1013">
            <v>140601</v>
          </cell>
          <cell r="B1013" t="str">
            <v>Rotura de Cristales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</row>
        <row r="1014">
          <cell r="A1014">
            <v>1406011</v>
          </cell>
          <cell r="B1014" t="str">
            <v>Rotura de Cristales - Moneda Nacional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</row>
        <row r="1015">
          <cell r="A1015">
            <v>140601101</v>
          </cell>
          <cell r="B1015" t="str">
            <v>Seguros directos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</row>
        <row r="1016">
          <cell r="A1016">
            <v>140601109</v>
          </cell>
          <cell r="B1016" t="str">
            <v>Seguros de filiales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</row>
        <row r="1017">
          <cell r="A1017">
            <v>1406012</v>
          </cell>
          <cell r="B1017" t="str">
            <v>Rotura de Cristales - Moneda Extranjera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</row>
        <row r="1018">
          <cell r="A1018">
            <v>140601201</v>
          </cell>
          <cell r="B1018" t="str">
            <v>Seguros directos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</row>
        <row r="1019">
          <cell r="A1019">
            <v>140601209</v>
          </cell>
          <cell r="B1019" t="str">
            <v>Seguros de filiales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</row>
        <row r="1020">
          <cell r="A1020">
            <v>140602</v>
          </cell>
          <cell r="B1020" t="str">
            <v>Transporte marÌtimo</v>
          </cell>
          <cell r="C1020">
            <v>14373.6</v>
          </cell>
          <cell r="D1020">
            <v>2007.06</v>
          </cell>
          <cell r="E1020">
            <v>3740.38</v>
          </cell>
          <cell r="F1020">
            <v>12640.28</v>
          </cell>
        </row>
        <row r="1021">
          <cell r="A1021">
            <v>1406021</v>
          </cell>
          <cell r="B1021" t="str">
            <v>Transporte MarÌtimo - Moneda Nacional</v>
          </cell>
          <cell r="C1021">
            <v>14373.6</v>
          </cell>
          <cell r="D1021">
            <v>2007.06</v>
          </cell>
          <cell r="E1021">
            <v>3740.38</v>
          </cell>
          <cell r="F1021">
            <v>12640.28</v>
          </cell>
        </row>
        <row r="1022">
          <cell r="A1022">
            <v>140602101</v>
          </cell>
          <cell r="B1022" t="str">
            <v>Seguros directos</v>
          </cell>
          <cell r="C1022">
            <v>14373.6</v>
          </cell>
          <cell r="D1022">
            <v>2007.06</v>
          </cell>
          <cell r="E1022">
            <v>3740.38</v>
          </cell>
          <cell r="F1022">
            <v>12640.28</v>
          </cell>
        </row>
        <row r="1023">
          <cell r="A1023">
            <v>140602109</v>
          </cell>
          <cell r="B1023" t="str">
            <v>Seguros de filiales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</row>
        <row r="1024">
          <cell r="A1024">
            <v>1406022</v>
          </cell>
          <cell r="B1024" t="str">
            <v>Transporte MarÌtimo - Moneda Extranjera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</row>
        <row r="1025">
          <cell r="A1025">
            <v>140602201</v>
          </cell>
          <cell r="B1025" t="str">
            <v>Seguros directos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</row>
        <row r="1026">
          <cell r="A1026">
            <v>140602209</v>
          </cell>
          <cell r="B1026" t="str">
            <v>Seguros de filiales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</row>
        <row r="1027">
          <cell r="A1027">
            <v>140603</v>
          </cell>
          <cell r="B1027" t="str">
            <v>Transporte aéreo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</row>
        <row r="1028">
          <cell r="A1028">
            <v>1406031</v>
          </cell>
          <cell r="B1028" t="str">
            <v>Transporte aéreo - Moneda Nacional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</row>
        <row r="1029">
          <cell r="A1029">
            <v>140603101</v>
          </cell>
          <cell r="B1029" t="str">
            <v>Seguros directos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</row>
        <row r="1030">
          <cell r="A1030">
            <v>140603109</v>
          </cell>
          <cell r="B1030" t="str">
            <v>Seguros de filiales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</row>
        <row r="1031">
          <cell r="A1031">
            <v>1406032</v>
          </cell>
          <cell r="B1031" t="str">
            <v>Transporte aÈreo - Moneda Extranjera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</row>
        <row r="1032">
          <cell r="A1032">
            <v>140603201</v>
          </cell>
          <cell r="B1032" t="str">
            <v>Seguros directos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</row>
        <row r="1033">
          <cell r="A1033">
            <v>140603209</v>
          </cell>
          <cell r="B1033" t="str">
            <v>Seguros de filiales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</row>
        <row r="1034">
          <cell r="A1034">
            <v>140604</v>
          </cell>
          <cell r="B1034" t="str">
            <v>Transporte terrestre</v>
          </cell>
          <cell r="C1034">
            <v>8583.9500000000007</v>
          </cell>
          <cell r="D1034">
            <v>5889.28</v>
          </cell>
          <cell r="E1034">
            <v>4464.78</v>
          </cell>
          <cell r="F1034">
            <v>10008.450000000001</v>
          </cell>
        </row>
        <row r="1035">
          <cell r="A1035">
            <v>1406041</v>
          </cell>
          <cell r="B1035" t="str">
            <v>Transporte terrestre - Moneda Nacional</v>
          </cell>
          <cell r="C1035">
            <v>8583.9500000000007</v>
          </cell>
          <cell r="D1035">
            <v>5889.28</v>
          </cell>
          <cell r="E1035">
            <v>4464.78</v>
          </cell>
          <cell r="F1035">
            <v>10008.450000000001</v>
          </cell>
        </row>
        <row r="1036">
          <cell r="A1036">
            <v>140604101</v>
          </cell>
          <cell r="B1036" t="str">
            <v>Seguros directos</v>
          </cell>
          <cell r="C1036">
            <v>8583.9500000000007</v>
          </cell>
          <cell r="D1036">
            <v>5889.28</v>
          </cell>
          <cell r="E1036">
            <v>4464.78</v>
          </cell>
          <cell r="F1036">
            <v>10008.450000000001</v>
          </cell>
        </row>
        <row r="1037">
          <cell r="A1037">
            <v>140604109</v>
          </cell>
          <cell r="B1037" t="str">
            <v>Seguros de filiales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</row>
        <row r="1038">
          <cell r="A1038">
            <v>1406042</v>
          </cell>
          <cell r="B1038" t="str">
            <v>Transporte terrestre - Moneda Extranjera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</row>
        <row r="1039">
          <cell r="A1039">
            <v>140604201</v>
          </cell>
          <cell r="B1039" t="str">
            <v>Seguros directos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</row>
        <row r="1040">
          <cell r="A1040">
            <v>140604209</v>
          </cell>
          <cell r="B1040" t="str">
            <v>Seguros de filiales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</row>
        <row r="1041">
          <cell r="A1041">
            <v>140605</v>
          </cell>
          <cell r="B1041" t="str">
            <v>MarÌtimos casco</v>
          </cell>
          <cell r="C1041">
            <v>0</v>
          </cell>
          <cell r="D1041">
            <v>5462.42</v>
          </cell>
          <cell r="E1041">
            <v>5462.42</v>
          </cell>
          <cell r="F1041">
            <v>0</v>
          </cell>
        </row>
        <row r="1042">
          <cell r="A1042">
            <v>1406051</v>
          </cell>
          <cell r="B1042" t="str">
            <v>MarÌtimos casco - Moneda Nacional</v>
          </cell>
          <cell r="C1042">
            <v>0</v>
          </cell>
          <cell r="D1042">
            <v>5462.42</v>
          </cell>
          <cell r="E1042">
            <v>5462.42</v>
          </cell>
          <cell r="F1042">
            <v>0</v>
          </cell>
        </row>
        <row r="1043">
          <cell r="A1043">
            <v>140605101</v>
          </cell>
          <cell r="B1043" t="str">
            <v>Seguros directos</v>
          </cell>
          <cell r="C1043">
            <v>0</v>
          </cell>
          <cell r="D1043">
            <v>5462.42</v>
          </cell>
          <cell r="E1043">
            <v>5462.42</v>
          </cell>
          <cell r="F1043">
            <v>0</v>
          </cell>
        </row>
        <row r="1044">
          <cell r="A1044">
            <v>140605109</v>
          </cell>
          <cell r="B1044" t="str">
            <v>Seguros de filiales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</row>
        <row r="1045">
          <cell r="A1045">
            <v>1406052</v>
          </cell>
          <cell r="B1045" t="str">
            <v>MarÌtimos casco - Moneda Extranjera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</row>
        <row r="1046">
          <cell r="A1046">
            <v>140605201</v>
          </cell>
          <cell r="B1046" t="str">
            <v>Seguros directos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</row>
        <row r="1047">
          <cell r="A1047">
            <v>140605209</v>
          </cell>
          <cell r="B1047" t="str">
            <v>Seguros de filiales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</row>
        <row r="1048">
          <cell r="A1048">
            <v>140606</v>
          </cell>
          <cell r="B1048" t="str">
            <v>Aviación</v>
          </cell>
          <cell r="C1048">
            <v>104605.72</v>
          </cell>
          <cell r="D1048">
            <v>174633.75</v>
          </cell>
          <cell r="E1048">
            <v>177978.55</v>
          </cell>
          <cell r="F1048">
            <v>101260.92</v>
          </cell>
        </row>
        <row r="1049">
          <cell r="A1049">
            <v>1406061</v>
          </cell>
          <cell r="B1049" t="str">
            <v>Aviación - Moneda Nacional</v>
          </cell>
          <cell r="C1049">
            <v>104605.72</v>
          </cell>
          <cell r="D1049">
            <v>174633.75</v>
          </cell>
          <cell r="E1049">
            <v>177978.55</v>
          </cell>
          <cell r="F1049">
            <v>101260.92</v>
          </cell>
        </row>
        <row r="1050">
          <cell r="A1050">
            <v>140606101</v>
          </cell>
          <cell r="B1050" t="str">
            <v>Seguros directos</v>
          </cell>
          <cell r="C1050">
            <v>104605.72</v>
          </cell>
          <cell r="D1050">
            <v>174633.75</v>
          </cell>
          <cell r="E1050">
            <v>177978.55</v>
          </cell>
          <cell r="F1050">
            <v>101260.92</v>
          </cell>
        </row>
        <row r="1051">
          <cell r="A1051">
            <v>140606109</v>
          </cell>
          <cell r="B1051" t="str">
            <v>Seguros de filiales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</row>
        <row r="1052">
          <cell r="A1052">
            <v>1406062</v>
          </cell>
          <cell r="B1052" t="str">
            <v>AviaciÛn - Moneda Extranjera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</row>
        <row r="1053">
          <cell r="A1053">
            <v>140606201</v>
          </cell>
          <cell r="B1053" t="str">
            <v>Seguros directos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</row>
        <row r="1054">
          <cell r="A1054">
            <v>140606209</v>
          </cell>
          <cell r="B1054" t="str">
            <v>Seguros de filiales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</row>
        <row r="1055">
          <cell r="A1055">
            <v>140607</v>
          </cell>
          <cell r="B1055" t="str">
            <v>Robo y hurto</v>
          </cell>
          <cell r="C1055">
            <v>5193.58</v>
          </cell>
          <cell r="D1055">
            <v>5387.93</v>
          </cell>
          <cell r="E1055">
            <v>4629.46</v>
          </cell>
          <cell r="F1055">
            <v>5952.05</v>
          </cell>
        </row>
        <row r="1056">
          <cell r="A1056">
            <v>1406071</v>
          </cell>
          <cell r="B1056" t="str">
            <v>Robo y Hurto - Moneda Nacional</v>
          </cell>
          <cell r="C1056">
            <v>5193.58</v>
          </cell>
          <cell r="D1056">
            <v>5387.93</v>
          </cell>
          <cell r="E1056">
            <v>4629.46</v>
          </cell>
          <cell r="F1056">
            <v>5952.05</v>
          </cell>
        </row>
        <row r="1057">
          <cell r="A1057">
            <v>140607101</v>
          </cell>
          <cell r="B1057" t="str">
            <v>Seguros directos</v>
          </cell>
          <cell r="C1057">
            <v>5193.58</v>
          </cell>
          <cell r="D1057">
            <v>5387.93</v>
          </cell>
          <cell r="E1057">
            <v>4629.46</v>
          </cell>
          <cell r="F1057">
            <v>5952.05</v>
          </cell>
        </row>
        <row r="1058">
          <cell r="A1058">
            <v>140607109</v>
          </cell>
          <cell r="B1058" t="str">
            <v>Seguros de filiales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</row>
        <row r="1059">
          <cell r="A1059">
            <v>1406072</v>
          </cell>
          <cell r="B1059" t="str">
            <v>Robo y Hurto - Moneda Extranjera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</row>
        <row r="1060">
          <cell r="A1060">
            <v>140607201</v>
          </cell>
          <cell r="B1060" t="str">
            <v>Seguros directos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</row>
        <row r="1061">
          <cell r="A1061">
            <v>140607209</v>
          </cell>
          <cell r="B1061" t="str">
            <v>Seguros de filiales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</row>
        <row r="1062">
          <cell r="A1062">
            <v>140608</v>
          </cell>
          <cell r="B1062" t="str">
            <v>Fidelidad</v>
          </cell>
          <cell r="C1062">
            <v>8266.61</v>
          </cell>
          <cell r="D1062">
            <v>8044.8</v>
          </cell>
          <cell r="E1062">
            <v>7375.6</v>
          </cell>
          <cell r="F1062">
            <v>8935.81</v>
          </cell>
        </row>
        <row r="1063">
          <cell r="A1063">
            <v>1406081</v>
          </cell>
          <cell r="B1063" t="str">
            <v>Fidelidad - Moneda Nacional</v>
          </cell>
          <cell r="C1063">
            <v>8266.61</v>
          </cell>
          <cell r="D1063">
            <v>8044.8</v>
          </cell>
          <cell r="E1063">
            <v>7375.6</v>
          </cell>
          <cell r="F1063">
            <v>8935.81</v>
          </cell>
        </row>
        <row r="1064">
          <cell r="A1064">
            <v>140608101</v>
          </cell>
          <cell r="B1064" t="str">
            <v>Seguros directos</v>
          </cell>
          <cell r="C1064">
            <v>8266.61</v>
          </cell>
          <cell r="D1064">
            <v>8044.8</v>
          </cell>
          <cell r="E1064">
            <v>7375.6</v>
          </cell>
          <cell r="F1064">
            <v>8935.81</v>
          </cell>
        </row>
        <row r="1065">
          <cell r="A1065">
            <v>140608109</v>
          </cell>
          <cell r="B1065" t="str">
            <v>Seguros de filiales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</row>
        <row r="1066">
          <cell r="A1066">
            <v>1406082</v>
          </cell>
          <cell r="B1066" t="str">
            <v>Fidelidad - Moneda Extranjera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</row>
        <row r="1067">
          <cell r="A1067">
            <v>140608201</v>
          </cell>
          <cell r="B1067" t="str">
            <v>Seguros directos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</row>
        <row r="1068">
          <cell r="A1068">
            <v>140608209</v>
          </cell>
          <cell r="B1068" t="str">
            <v>Seguros de filiales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</row>
        <row r="1069">
          <cell r="A1069">
            <v>140609</v>
          </cell>
          <cell r="B1069" t="str">
            <v>Seguro de bancos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</row>
        <row r="1070">
          <cell r="A1070">
            <v>1406091</v>
          </cell>
          <cell r="B1070" t="str">
            <v>Seguro de bancos - Moneda Nacional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</row>
        <row r="1071">
          <cell r="A1071">
            <v>140609101</v>
          </cell>
          <cell r="B1071" t="str">
            <v>Seguros directos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</row>
        <row r="1072">
          <cell r="A1072">
            <v>140609109</v>
          </cell>
          <cell r="B1072" t="str">
            <v>Seguros de filiales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</row>
        <row r="1073">
          <cell r="A1073">
            <v>1406092</v>
          </cell>
          <cell r="B1073" t="str">
            <v>Seguro de bancos - Moneda Nacional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</row>
        <row r="1074">
          <cell r="A1074">
            <v>140609201</v>
          </cell>
          <cell r="B1074" t="str">
            <v>Seguros directos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</row>
        <row r="1075">
          <cell r="A1075">
            <v>140609209</v>
          </cell>
          <cell r="B1075" t="str">
            <v>Seguros de filiales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</row>
        <row r="1076">
          <cell r="A1076">
            <v>140610</v>
          </cell>
          <cell r="B1076" t="str">
            <v>Todo riesgo para contratista</v>
          </cell>
          <cell r="C1076">
            <v>32979.58</v>
          </cell>
          <cell r="D1076">
            <v>105624.05</v>
          </cell>
          <cell r="E1076">
            <v>136297.68</v>
          </cell>
          <cell r="F1076">
            <v>2305.9499999999998</v>
          </cell>
        </row>
        <row r="1077">
          <cell r="A1077">
            <v>1406101</v>
          </cell>
          <cell r="B1077" t="str">
            <v>Todo Riesgo para Contratista - Moneda Nacional</v>
          </cell>
          <cell r="C1077">
            <v>32979.58</v>
          </cell>
          <cell r="D1077">
            <v>105624.05</v>
          </cell>
          <cell r="E1077">
            <v>136297.68</v>
          </cell>
          <cell r="F1077">
            <v>2305.9499999999998</v>
          </cell>
        </row>
        <row r="1078">
          <cell r="A1078">
            <v>140610101</v>
          </cell>
          <cell r="B1078" t="str">
            <v>Seguros directos</v>
          </cell>
          <cell r="C1078">
            <v>32979.58</v>
          </cell>
          <cell r="D1078">
            <v>105624.05</v>
          </cell>
          <cell r="E1078">
            <v>136297.68</v>
          </cell>
          <cell r="F1078">
            <v>2305.9499999999998</v>
          </cell>
        </row>
        <row r="1079">
          <cell r="A1079">
            <v>140610109</v>
          </cell>
          <cell r="B1079" t="str">
            <v>Seguros de filiales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</row>
        <row r="1080">
          <cell r="A1080">
            <v>1406102</v>
          </cell>
          <cell r="B1080" t="str">
            <v>Todo Riesgo para Contratista - Moneda Extranjera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</row>
        <row r="1081">
          <cell r="A1081">
            <v>140610201</v>
          </cell>
          <cell r="B1081" t="str">
            <v>Seguros directos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</row>
        <row r="1082">
          <cell r="A1082">
            <v>140610209</v>
          </cell>
          <cell r="B1082" t="str">
            <v>Seguros de filiales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</row>
        <row r="1083">
          <cell r="A1083">
            <v>140611</v>
          </cell>
          <cell r="B1083" t="str">
            <v>Todo riesgo equipo para contratistas</v>
          </cell>
          <cell r="C1083">
            <v>40572.93</v>
          </cell>
          <cell r="D1083">
            <v>18325.37</v>
          </cell>
          <cell r="E1083">
            <v>29768.639999999999</v>
          </cell>
          <cell r="F1083">
            <v>29129.66</v>
          </cell>
        </row>
        <row r="1084">
          <cell r="A1084">
            <v>1406111</v>
          </cell>
          <cell r="B1084" t="str">
            <v>Todo riesgo equipo para contratistas - Moneda Nacional</v>
          </cell>
          <cell r="C1084">
            <v>40572.93</v>
          </cell>
          <cell r="D1084">
            <v>18325.37</v>
          </cell>
          <cell r="E1084">
            <v>29768.639999999999</v>
          </cell>
          <cell r="F1084">
            <v>29129.66</v>
          </cell>
        </row>
        <row r="1085">
          <cell r="A1085">
            <v>140611101</v>
          </cell>
          <cell r="B1085" t="str">
            <v>Seguros directos</v>
          </cell>
          <cell r="C1085">
            <v>40572.93</v>
          </cell>
          <cell r="D1085">
            <v>18325.37</v>
          </cell>
          <cell r="E1085">
            <v>29768.639999999999</v>
          </cell>
          <cell r="F1085">
            <v>29129.66</v>
          </cell>
        </row>
        <row r="1086">
          <cell r="A1086">
            <v>140611109</v>
          </cell>
          <cell r="B1086" t="str">
            <v>Seguros de filiales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</row>
        <row r="1087">
          <cell r="A1087">
            <v>1406112</v>
          </cell>
          <cell r="B1087" t="str">
            <v>Todo riesgo equipo para contratistas - Moneda Extranjera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</row>
        <row r="1088">
          <cell r="A1088">
            <v>140611201</v>
          </cell>
          <cell r="B1088" t="str">
            <v>Seguros directos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</row>
        <row r="1089">
          <cell r="A1089">
            <v>140611209</v>
          </cell>
          <cell r="B1089" t="str">
            <v>Seguros de filiales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</row>
        <row r="1090">
          <cell r="A1090">
            <v>140612</v>
          </cell>
          <cell r="B1090" t="str">
            <v>Rotura de maquinaria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</row>
        <row r="1091">
          <cell r="A1091">
            <v>1406121</v>
          </cell>
          <cell r="B1091" t="str">
            <v>Rotura de maquinaria - Moneda Nacional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</row>
        <row r="1092">
          <cell r="A1092">
            <v>140612101</v>
          </cell>
          <cell r="B1092" t="str">
            <v>Seguros directos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</row>
        <row r="1093">
          <cell r="A1093">
            <v>140612109</v>
          </cell>
          <cell r="B1093" t="str">
            <v>Seguros de filiales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</row>
        <row r="1094">
          <cell r="A1094">
            <v>1406122</v>
          </cell>
          <cell r="B1094" t="str">
            <v>Rotura de maquinaria - Moneda Extranjera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</row>
        <row r="1095">
          <cell r="A1095">
            <v>140612201</v>
          </cell>
          <cell r="B1095" t="str">
            <v>Seguros directos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</row>
        <row r="1096">
          <cell r="A1096">
            <v>140612209</v>
          </cell>
          <cell r="B1096" t="str">
            <v>Seguros de filiales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</row>
        <row r="1097">
          <cell r="A1097">
            <v>140613</v>
          </cell>
          <cell r="B1097" t="str">
            <v>Montaje contra todo riesgo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</row>
        <row r="1098">
          <cell r="A1098">
            <v>1406131</v>
          </cell>
          <cell r="B1098" t="str">
            <v>Montaje contra todo riesgo - Moneda Nacional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</row>
        <row r="1099">
          <cell r="A1099">
            <v>140613101</v>
          </cell>
          <cell r="B1099" t="str">
            <v>Seguros directos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</row>
        <row r="1100">
          <cell r="A1100">
            <v>140613109</v>
          </cell>
          <cell r="B1100" t="str">
            <v>Seguros de filiales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</row>
        <row r="1101">
          <cell r="A1101">
            <v>1406132</v>
          </cell>
          <cell r="B1101" t="str">
            <v>Montaje contra todo riesgo - Moneda Extranjera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</row>
        <row r="1102">
          <cell r="A1102">
            <v>140613201</v>
          </cell>
          <cell r="B1102" t="str">
            <v>Seguros directos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</row>
        <row r="1103">
          <cell r="A1103">
            <v>140613209</v>
          </cell>
          <cell r="B1103" t="str">
            <v>Seguros de filiales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</row>
        <row r="1104">
          <cell r="A1104">
            <v>140614</v>
          </cell>
          <cell r="B1104" t="str">
            <v>Todo riesgo equipo electrónico</v>
          </cell>
          <cell r="C1104">
            <v>769.27</v>
          </cell>
          <cell r="D1104">
            <v>2515.2800000000002</v>
          </cell>
          <cell r="E1104">
            <v>1674.08</v>
          </cell>
          <cell r="F1104">
            <v>1610.47</v>
          </cell>
        </row>
        <row r="1105">
          <cell r="A1105">
            <v>1406141</v>
          </cell>
          <cell r="B1105" t="str">
            <v>Todo riesgo equipo electrónico - Moneda Nacional</v>
          </cell>
          <cell r="C1105">
            <v>769.27</v>
          </cell>
          <cell r="D1105">
            <v>2515.2800000000002</v>
          </cell>
          <cell r="E1105">
            <v>1674.08</v>
          </cell>
          <cell r="F1105">
            <v>1610.47</v>
          </cell>
        </row>
        <row r="1106">
          <cell r="A1106">
            <v>140614101</v>
          </cell>
          <cell r="B1106" t="str">
            <v>Seguros directos</v>
          </cell>
          <cell r="C1106">
            <v>769.27</v>
          </cell>
          <cell r="D1106">
            <v>2515.2800000000002</v>
          </cell>
          <cell r="E1106">
            <v>1674.08</v>
          </cell>
          <cell r="F1106">
            <v>1610.47</v>
          </cell>
        </row>
        <row r="1107">
          <cell r="A1107">
            <v>140614109</v>
          </cell>
          <cell r="B1107" t="str">
            <v>Seguros de filiales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</row>
        <row r="1108">
          <cell r="A1108">
            <v>1406142</v>
          </cell>
          <cell r="B1108" t="str">
            <v>Todo riesgo equipo electrÛnico - Moneda Extranjera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</row>
        <row r="1109">
          <cell r="A1109">
            <v>140614201</v>
          </cell>
          <cell r="B1109" t="str">
            <v>Seguros directos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</row>
        <row r="1110">
          <cell r="A1110">
            <v>140614209</v>
          </cell>
          <cell r="B1110" t="str">
            <v>Seguros de filiales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</row>
        <row r="1111">
          <cell r="A1111">
            <v>140615</v>
          </cell>
          <cell r="B1111" t="str">
            <v>Calderas</v>
          </cell>
          <cell r="C1111">
            <v>463.75</v>
          </cell>
          <cell r="D1111">
            <v>198.75</v>
          </cell>
          <cell r="E1111">
            <v>265</v>
          </cell>
          <cell r="F1111">
            <v>397.5</v>
          </cell>
        </row>
        <row r="1112">
          <cell r="A1112">
            <v>1406151</v>
          </cell>
          <cell r="B1112" t="str">
            <v>Calderas - Moneda Nacional</v>
          </cell>
          <cell r="C1112">
            <v>463.75</v>
          </cell>
          <cell r="D1112">
            <v>198.75</v>
          </cell>
          <cell r="E1112">
            <v>265</v>
          </cell>
          <cell r="F1112">
            <v>397.5</v>
          </cell>
        </row>
        <row r="1113">
          <cell r="A1113">
            <v>140615101</v>
          </cell>
          <cell r="B1113" t="str">
            <v>Seguros directos</v>
          </cell>
          <cell r="C1113">
            <v>463.75</v>
          </cell>
          <cell r="D1113">
            <v>198.75</v>
          </cell>
          <cell r="E1113">
            <v>265</v>
          </cell>
          <cell r="F1113">
            <v>397.5</v>
          </cell>
        </row>
        <row r="1114">
          <cell r="A1114">
            <v>140615109</v>
          </cell>
          <cell r="B1114" t="str">
            <v>Seguros de filiales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</row>
        <row r="1115">
          <cell r="A1115">
            <v>1406152</v>
          </cell>
          <cell r="B1115" t="str">
            <v>Calderas - Moneda Extranjera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</row>
        <row r="1116">
          <cell r="A1116">
            <v>140615201</v>
          </cell>
          <cell r="B1116" t="str">
            <v>Seguros directos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</row>
        <row r="1117">
          <cell r="A1117">
            <v>140615209</v>
          </cell>
          <cell r="B1117" t="str">
            <v>Seguros de filiales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</row>
        <row r="1118">
          <cell r="A1118">
            <v>140616</v>
          </cell>
          <cell r="B1118" t="str">
            <v>Lucro cesante por interrupciÛn de negocios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</row>
        <row r="1119">
          <cell r="A1119">
            <v>1406161</v>
          </cell>
          <cell r="B1119" t="str">
            <v>Lucro cesante por interrupciÛn de negocios - Moneda Nacional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</row>
        <row r="1120">
          <cell r="A1120">
            <v>140616101</v>
          </cell>
          <cell r="B1120" t="str">
            <v>Seguros directos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</row>
        <row r="1121">
          <cell r="A1121">
            <v>140616109</v>
          </cell>
          <cell r="B1121" t="str">
            <v>Seguros de filiales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</row>
        <row r="1122">
          <cell r="A1122">
            <v>1406162</v>
          </cell>
          <cell r="B1122" t="str">
            <v>Lucro cesante por interrupciÛn de negocios - Moneda Extranje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</row>
        <row r="1123">
          <cell r="A1123">
            <v>140616201</v>
          </cell>
          <cell r="B1123" t="str">
            <v>Seguros directos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</row>
        <row r="1124">
          <cell r="A1124">
            <v>140616209</v>
          </cell>
          <cell r="B1124" t="str">
            <v>Seguros de filiales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</row>
        <row r="1125">
          <cell r="A1125">
            <v>140617</v>
          </cell>
          <cell r="B1125" t="str">
            <v>Lucro cesante rotura de maquinaria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</row>
        <row r="1126">
          <cell r="A1126">
            <v>1406171</v>
          </cell>
          <cell r="B1126" t="str">
            <v>Lucro cesante rotura de maquinaria - Moneda Nacional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</row>
        <row r="1127">
          <cell r="A1127">
            <v>140617101</v>
          </cell>
          <cell r="B1127" t="str">
            <v>Seguros directos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</row>
        <row r="1128">
          <cell r="A1128">
            <v>140617109</v>
          </cell>
          <cell r="B1128" t="str">
            <v>Seguros de filiales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</row>
        <row r="1129">
          <cell r="A1129">
            <v>1406172</v>
          </cell>
          <cell r="B1129" t="str">
            <v>Lucro cesante rotura de maquinaria - Moneda Extranjera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</row>
        <row r="1130">
          <cell r="A1130">
            <v>140617201</v>
          </cell>
          <cell r="B1130" t="str">
            <v>Seguros directos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</row>
        <row r="1131">
          <cell r="A1131">
            <v>140617209</v>
          </cell>
          <cell r="B1131" t="str">
            <v>Seguros de filiales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</row>
        <row r="1132">
          <cell r="A1132">
            <v>140618</v>
          </cell>
          <cell r="B1132" t="str">
            <v>Responsabilidad civil</v>
          </cell>
          <cell r="C1132">
            <v>174600.95999999999</v>
          </cell>
          <cell r="D1132">
            <v>240951.67999999999</v>
          </cell>
          <cell r="E1132">
            <v>165295.57999999999</v>
          </cell>
          <cell r="F1132">
            <v>250257.06</v>
          </cell>
        </row>
        <row r="1133">
          <cell r="A1133">
            <v>1406181</v>
          </cell>
          <cell r="B1133" t="str">
            <v>Responsabilidad civil - Moneda Nacional</v>
          </cell>
          <cell r="C1133">
            <v>174600.95999999999</v>
          </cell>
          <cell r="D1133">
            <v>240951.67999999999</v>
          </cell>
          <cell r="E1133">
            <v>165295.57999999999</v>
          </cell>
          <cell r="F1133">
            <v>250257.06</v>
          </cell>
        </row>
        <row r="1134">
          <cell r="A1134">
            <v>140618101</v>
          </cell>
          <cell r="B1134" t="str">
            <v>Seguros directos</v>
          </cell>
          <cell r="C1134">
            <v>174600.95999999999</v>
          </cell>
          <cell r="D1134">
            <v>240951.67999999999</v>
          </cell>
          <cell r="E1134">
            <v>165295.57999999999</v>
          </cell>
          <cell r="F1134">
            <v>250257.06</v>
          </cell>
        </row>
        <row r="1135">
          <cell r="A1135">
            <v>140618109</v>
          </cell>
          <cell r="B1135" t="str">
            <v>Seguros de filiales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</row>
        <row r="1136">
          <cell r="A1136">
            <v>1406182</v>
          </cell>
          <cell r="B1136" t="str">
            <v>Responsabilidad civil - Moneda Extranjera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</row>
        <row r="1137">
          <cell r="A1137">
            <v>140618201</v>
          </cell>
          <cell r="B1137" t="str">
            <v>Seguros directos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</row>
        <row r="1138">
          <cell r="A1138">
            <v>140618209</v>
          </cell>
          <cell r="B1138" t="str">
            <v>Seguros de filiales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</row>
        <row r="1139">
          <cell r="A1139">
            <v>140619</v>
          </cell>
          <cell r="B1139" t="str">
            <v>Riesgos profesionales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</row>
        <row r="1140">
          <cell r="A1140">
            <v>1406191</v>
          </cell>
          <cell r="B1140" t="str">
            <v>Riesgos profesionales - Moneda Nacional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</row>
        <row r="1141">
          <cell r="A1141">
            <v>140619101</v>
          </cell>
          <cell r="B1141" t="str">
            <v>Seguros directos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</row>
        <row r="1142">
          <cell r="A1142">
            <v>140619109</v>
          </cell>
          <cell r="B1142" t="str">
            <v>Seguros de filiales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</row>
        <row r="1143">
          <cell r="A1143">
            <v>1406192</v>
          </cell>
          <cell r="B1143" t="str">
            <v>Riesgos profesionales - Moneda Extranjera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</row>
        <row r="1144">
          <cell r="A1144">
            <v>140619201</v>
          </cell>
          <cell r="B1144" t="str">
            <v>Seguros directos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</row>
        <row r="1145">
          <cell r="A1145">
            <v>140619209</v>
          </cell>
          <cell r="B1145" t="str">
            <v>Seguros de filiales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</row>
        <row r="1146">
          <cell r="A1146">
            <v>140620</v>
          </cell>
          <cell r="B1146" t="str">
            <v>Ganadero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</row>
        <row r="1147">
          <cell r="A1147">
            <v>1406201</v>
          </cell>
          <cell r="B1147" t="str">
            <v>Ganadero - Moneda Nacional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</row>
        <row r="1148">
          <cell r="A1148">
            <v>140620101</v>
          </cell>
          <cell r="B1148" t="str">
            <v>Seguros directos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</row>
        <row r="1149">
          <cell r="A1149">
            <v>140620109</v>
          </cell>
          <cell r="B1149" t="str">
            <v>Seguros de filiales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</row>
        <row r="1150">
          <cell r="A1150">
            <v>1406202</v>
          </cell>
          <cell r="B1150" t="str">
            <v>Ganadero - Moneda Extranjera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</row>
        <row r="1151">
          <cell r="A1151">
            <v>140620201</v>
          </cell>
          <cell r="B1151" t="str">
            <v>Seguros directos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</row>
        <row r="1152">
          <cell r="A1152">
            <v>140620209</v>
          </cell>
          <cell r="B1152" t="str">
            <v>Seguros de filiales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</row>
        <row r="1153">
          <cell r="A1153">
            <v>140621</v>
          </cell>
          <cell r="B1153" t="str">
            <v>AgrÌcola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</row>
        <row r="1154">
          <cell r="A1154">
            <v>1406211</v>
          </cell>
          <cell r="B1154" t="str">
            <v>AgrÌcola - Moneda Nacional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</row>
        <row r="1155">
          <cell r="A1155">
            <v>140621101</v>
          </cell>
          <cell r="B1155" t="str">
            <v>Seguros directos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</row>
        <row r="1156">
          <cell r="A1156">
            <v>140621109</v>
          </cell>
          <cell r="B1156" t="str">
            <v>Seguros de filiales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</row>
        <row r="1157">
          <cell r="A1157">
            <v>1406212</v>
          </cell>
          <cell r="B1157" t="str">
            <v>AgrÌcola - Moneda Extranjera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</row>
        <row r="1158">
          <cell r="A1158">
            <v>140621201</v>
          </cell>
          <cell r="B1158" t="str">
            <v>Seguros directos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</row>
        <row r="1159">
          <cell r="A1159">
            <v>140621209</v>
          </cell>
          <cell r="B1159" t="str">
            <v>Seguros de filiales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</row>
        <row r="1160">
          <cell r="A1160">
            <v>140622</v>
          </cell>
          <cell r="B1160" t="str">
            <v>Domiciliario</v>
          </cell>
          <cell r="C1160">
            <v>11103.99</v>
          </cell>
          <cell r="D1160">
            <v>3136.15</v>
          </cell>
          <cell r="E1160">
            <v>3800.03</v>
          </cell>
          <cell r="F1160">
            <v>10440.11</v>
          </cell>
        </row>
        <row r="1161">
          <cell r="A1161">
            <v>1406221</v>
          </cell>
          <cell r="B1161" t="str">
            <v>Domiciliario - Moneda Nacional</v>
          </cell>
          <cell r="C1161">
            <v>11103.99</v>
          </cell>
          <cell r="D1161">
            <v>3136.15</v>
          </cell>
          <cell r="E1161">
            <v>3800.03</v>
          </cell>
          <cell r="F1161">
            <v>10440.11</v>
          </cell>
        </row>
        <row r="1162">
          <cell r="A1162">
            <v>140622101</v>
          </cell>
          <cell r="B1162" t="str">
            <v>Seguros directos</v>
          </cell>
          <cell r="C1162">
            <v>11103.99</v>
          </cell>
          <cell r="D1162">
            <v>3136.15</v>
          </cell>
          <cell r="E1162">
            <v>3800.03</v>
          </cell>
          <cell r="F1162">
            <v>10440.11</v>
          </cell>
        </row>
        <row r="1163">
          <cell r="A1163">
            <v>140622109</v>
          </cell>
          <cell r="B1163" t="str">
            <v>Seguros de filiales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</row>
        <row r="1164">
          <cell r="A1164">
            <v>1406222</v>
          </cell>
          <cell r="B1164" t="str">
            <v>Domiciliario - Moneda Extranjera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</row>
        <row r="1165">
          <cell r="A1165">
            <v>140622201</v>
          </cell>
          <cell r="B1165" t="str">
            <v>Seguros directos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</row>
        <row r="1166">
          <cell r="A1166">
            <v>140622209</v>
          </cell>
          <cell r="B1166" t="str">
            <v>Seguros de filiales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</row>
        <row r="1167">
          <cell r="A1167">
            <v>140623</v>
          </cell>
          <cell r="B1167" t="str">
            <v>Crédito interno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</row>
        <row r="1168">
          <cell r="A1168">
            <v>1406231</v>
          </cell>
          <cell r="B1168" t="str">
            <v>Crédito interno - Moneda Nacional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</row>
        <row r="1169">
          <cell r="A1169">
            <v>140623101</v>
          </cell>
          <cell r="B1169" t="str">
            <v>Seguros directos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</row>
        <row r="1170">
          <cell r="A1170">
            <v>140623109</v>
          </cell>
          <cell r="B1170" t="str">
            <v>Seguros de filiales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</row>
        <row r="1171">
          <cell r="A1171">
            <v>1406232</v>
          </cell>
          <cell r="B1171" t="str">
            <v>CrÈdito interno - Moneda Extranjera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</row>
        <row r="1172">
          <cell r="A1172">
            <v>140623201</v>
          </cell>
          <cell r="B1172" t="str">
            <v>Seguros directos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</row>
        <row r="1173">
          <cell r="A1173">
            <v>140623209</v>
          </cell>
          <cell r="B1173" t="str">
            <v>Seguros de filiales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</row>
        <row r="1174">
          <cell r="A1174">
            <v>140624</v>
          </cell>
          <cell r="B1174" t="str">
            <v>CrÈdito a la exportaciÛn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</row>
        <row r="1175">
          <cell r="A1175">
            <v>1406241</v>
          </cell>
          <cell r="B1175" t="str">
            <v>CrÈdito a la exportaciÛn - Moneda Nacional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</row>
        <row r="1176">
          <cell r="A1176">
            <v>140624101</v>
          </cell>
          <cell r="B1176" t="str">
            <v>Seguros directos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</row>
        <row r="1177">
          <cell r="A1177">
            <v>140624109</v>
          </cell>
          <cell r="B1177" t="str">
            <v>Seguros de filiales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</row>
        <row r="1178">
          <cell r="A1178">
            <v>1406242</v>
          </cell>
          <cell r="B1178" t="str">
            <v>CrÈdito a la exportaciÛn - Moneda Extranjera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</row>
        <row r="1179">
          <cell r="A1179">
            <v>140624201</v>
          </cell>
          <cell r="B1179" t="str">
            <v>Seguros directos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</row>
        <row r="1180">
          <cell r="A1180">
            <v>140624209</v>
          </cell>
          <cell r="B1180" t="str">
            <v>Seguros de filiales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</row>
        <row r="1181">
          <cell r="A1181">
            <v>140625</v>
          </cell>
          <cell r="B1181" t="str">
            <v>Miscel·neos</v>
          </cell>
          <cell r="C1181">
            <v>2700000</v>
          </cell>
          <cell r="D1181">
            <v>0</v>
          </cell>
          <cell r="E1181">
            <v>900000</v>
          </cell>
          <cell r="F1181">
            <v>1800000</v>
          </cell>
        </row>
        <row r="1182">
          <cell r="A1182">
            <v>1406251</v>
          </cell>
          <cell r="B1182" t="str">
            <v>Miscel·neos - Moneda Nacional</v>
          </cell>
          <cell r="C1182">
            <v>2700000</v>
          </cell>
          <cell r="D1182">
            <v>0</v>
          </cell>
          <cell r="E1182">
            <v>900000</v>
          </cell>
          <cell r="F1182">
            <v>1800000</v>
          </cell>
        </row>
        <row r="1183">
          <cell r="A1183">
            <v>140625101</v>
          </cell>
          <cell r="B1183" t="str">
            <v>Seguros directos</v>
          </cell>
          <cell r="C1183">
            <v>2700000</v>
          </cell>
          <cell r="D1183">
            <v>0</v>
          </cell>
          <cell r="E1183">
            <v>900000</v>
          </cell>
          <cell r="F1183">
            <v>1800000</v>
          </cell>
        </row>
        <row r="1184">
          <cell r="A1184">
            <v>140625109</v>
          </cell>
          <cell r="B1184" t="str">
            <v>Seguros de filiales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</row>
        <row r="1185">
          <cell r="A1185">
            <v>1406252</v>
          </cell>
          <cell r="B1185" t="str">
            <v>Miscel·neos - Moneda Extranjera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</row>
        <row r="1186">
          <cell r="A1186">
            <v>140625201</v>
          </cell>
          <cell r="B1186" t="str">
            <v>Seguros directos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</row>
        <row r="1187">
          <cell r="A1187">
            <v>140625209</v>
          </cell>
          <cell r="B1187" t="str">
            <v>Seguros de filiales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</row>
        <row r="1188">
          <cell r="A1188">
            <v>1407</v>
          </cell>
          <cell r="B1188" t="str">
            <v>PRIMAS DE FIANZAS</v>
          </cell>
          <cell r="C1188">
            <v>22890.19</v>
          </cell>
          <cell r="D1188">
            <v>556303.78</v>
          </cell>
          <cell r="E1188">
            <v>516416.63</v>
          </cell>
          <cell r="F1188">
            <v>62777.34</v>
          </cell>
        </row>
        <row r="1189">
          <cell r="A1189">
            <v>140701</v>
          </cell>
          <cell r="B1189" t="str">
            <v>Fidelidad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</row>
        <row r="1190">
          <cell r="A1190">
            <v>1407011</v>
          </cell>
          <cell r="B1190" t="str">
            <v>Fidelidad - Moneda Nacional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</row>
        <row r="1191">
          <cell r="A1191">
            <v>140701101</v>
          </cell>
          <cell r="B1191" t="str">
            <v>Fianzas directas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</row>
        <row r="1192">
          <cell r="A1192">
            <v>140701109</v>
          </cell>
          <cell r="B1192" t="str">
            <v>Fianzas de filiales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</row>
        <row r="1193">
          <cell r="A1193">
            <v>1407012</v>
          </cell>
          <cell r="B1193" t="str">
            <v>Fidelidad - Moneda Extranjera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</row>
        <row r="1194">
          <cell r="A1194">
            <v>140701201</v>
          </cell>
          <cell r="B1194" t="str">
            <v>Fianzas directas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</row>
        <row r="1195">
          <cell r="A1195">
            <v>140701209</v>
          </cell>
          <cell r="B1195" t="str">
            <v>Fianzas de filiales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</row>
        <row r="1196">
          <cell r="A1196">
            <v>140702</v>
          </cell>
          <cell r="B1196" t="str">
            <v>Garantía</v>
          </cell>
          <cell r="C1196">
            <v>22890.19</v>
          </cell>
          <cell r="D1196">
            <v>556303.78</v>
          </cell>
          <cell r="E1196">
            <v>516416.63</v>
          </cell>
          <cell r="F1196">
            <v>62777.34</v>
          </cell>
        </row>
        <row r="1197">
          <cell r="A1197">
            <v>1407021</v>
          </cell>
          <cell r="B1197" t="str">
            <v>Garantía - Moneda Nacional</v>
          </cell>
          <cell r="C1197">
            <v>22890.19</v>
          </cell>
          <cell r="D1197">
            <v>556303.78</v>
          </cell>
          <cell r="E1197">
            <v>516416.63</v>
          </cell>
          <cell r="F1197">
            <v>62777.34</v>
          </cell>
        </row>
        <row r="1198">
          <cell r="A1198">
            <v>140702101</v>
          </cell>
          <cell r="B1198" t="str">
            <v>Fianzas directas</v>
          </cell>
          <cell r="C1198">
            <v>22890.19</v>
          </cell>
          <cell r="D1198">
            <v>556303.78</v>
          </cell>
          <cell r="E1198">
            <v>516416.63</v>
          </cell>
          <cell r="F1198">
            <v>62777.34</v>
          </cell>
        </row>
        <row r="1199">
          <cell r="A1199">
            <v>140702109</v>
          </cell>
          <cell r="B1199" t="str">
            <v>Fianzas de filiales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</row>
        <row r="1200">
          <cell r="A1200">
            <v>1407022</v>
          </cell>
          <cell r="B1200" t="str">
            <v>GarantÌa - Moneda Extranjera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</row>
        <row r="1201">
          <cell r="A1201">
            <v>140702201</v>
          </cell>
          <cell r="B1201" t="str">
            <v>Fianzas directas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</row>
        <row r="1202">
          <cell r="A1202">
            <v>140702209</v>
          </cell>
          <cell r="B1202" t="str">
            <v>Fianzas de filiales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</row>
        <row r="1203">
          <cell r="A1203">
            <v>140703</v>
          </cell>
          <cell r="B1203" t="str">
            <v>Motoristas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</row>
        <row r="1204">
          <cell r="A1204">
            <v>1407031</v>
          </cell>
          <cell r="B1204" t="str">
            <v>Motoristas - Moneda Nacional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</row>
        <row r="1205">
          <cell r="A1205">
            <v>140703101</v>
          </cell>
          <cell r="B1205" t="str">
            <v>Fianzas directas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</row>
        <row r="1206">
          <cell r="A1206">
            <v>140703109</v>
          </cell>
          <cell r="B1206" t="str">
            <v>Fianzas de filiales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</row>
        <row r="1207">
          <cell r="A1207">
            <v>1407032</v>
          </cell>
          <cell r="B1207" t="str">
            <v>Motoristas - Moneda Extranjeras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</row>
        <row r="1208">
          <cell r="A1208">
            <v>140703201</v>
          </cell>
          <cell r="B1208" t="str">
            <v>Fianzas directas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</row>
        <row r="1209">
          <cell r="A1209">
            <v>140703209</v>
          </cell>
          <cell r="B1209" t="str">
            <v>Fianzas de filiales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</row>
        <row r="1210">
          <cell r="A1210">
            <v>1408</v>
          </cell>
          <cell r="B1210" t="str">
            <v>PRIMAS VENCIDAS</v>
          </cell>
          <cell r="C1210">
            <v>579621.56000000006</v>
          </cell>
          <cell r="D1210">
            <v>417578.03</v>
          </cell>
          <cell r="E1210">
            <v>579621.56000000006</v>
          </cell>
          <cell r="F1210">
            <v>417578.03</v>
          </cell>
        </row>
        <row r="1211">
          <cell r="A1211">
            <v>14080</v>
          </cell>
          <cell r="B1211" t="str">
            <v>De seguros de Vida</v>
          </cell>
          <cell r="C1211">
            <v>579621.56000000006</v>
          </cell>
          <cell r="D1211">
            <v>417578.03</v>
          </cell>
          <cell r="E1211">
            <v>579621.56000000006</v>
          </cell>
          <cell r="F1211">
            <v>417578.03</v>
          </cell>
        </row>
        <row r="1212">
          <cell r="A1212">
            <v>140801</v>
          </cell>
          <cell r="B1212" t="str">
            <v>de seguros de vida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</row>
        <row r="1213">
          <cell r="A1213">
            <v>1408011</v>
          </cell>
          <cell r="B1213" t="str">
            <v>De Seguros de Vida - Moneda Nacional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</row>
        <row r="1214">
          <cell r="A1214">
            <v>140801102</v>
          </cell>
          <cell r="B1214" t="str">
            <v>Individual-Corto Plazo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</row>
        <row r="1215">
          <cell r="A1215">
            <v>140801103</v>
          </cell>
          <cell r="B1215" t="str">
            <v>Vida Colectivo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</row>
        <row r="1216">
          <cell r="A1216">
            <v>1408012</v>
          </cell>
          <cell r="B1216" t="str">
            <v>DE seguros D e Vida - Moneda Nacional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</row>
        <row r="1217">
          <cell r="A1217">
            <v>140802</v>
          </cell>
          <cell r="B1217" t="str">
            <v>Previsionales Rentas Y Previsiones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</row>
        <row r="1218">
          <cell r="A1218">
            <v>1408021</v>
          </cell>
          <cell r="B1218" t="str">
            <v>Previsionales Rentas Y pensiones - Moneda Nacional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</row>
        <row r="1219">
          <cell r="A1219">
            <v>1408022</v>
          </cell>
          <cell r="B1219" t="str">
            <v>Previsionales Renta Y pensiones - Moneda Extranjera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</row>
        <row r="1220">
          <cell r="A1220">
            <v>140803</v>
          </cell>
          <cell r="B1220" t="str">
            <v>Accidentes Y Enfermedad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</row>
        <row r="1221">
          <cell r="A1221">
            <v>1408031</v>
          </cell>
          <cell r="B1221" t="str">
            <v>Accidentes Y Enfermedad - Moneda Nacional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</row>
        <row r="1222">
          <cell r="A1222">
            <v>140803101</v>
          </cell>
          <cell r="B1222" t="str">
            <v>Salud Y Hospitalización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</row>
        <row r="1223">
          <cell r="A1223">
            <v>140803102</v>
          </cell>
          <cell r="B1223" t="str">
            <v>Accidentes Personales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</row>
        <row r="1224">
          <cell r="A1224">
            <v>1408032</v>
          </cell>
          <cell r="B1224" t="str">
            <v>Accidentes Y Enfermedad - Moneda Extranjera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</row>
        <row r="1225">
          <cell r="A1225">
            <v>140804</v>
          </cell>
          <cell r="B1225" t="str">
            <v>Incendio y Lineas liadas</v>
          </cell>
          <cell r="C1225">
            <v>32400.89</v>
          </cell>
          <cell r="D1225">
            <v>38937.379999999997</v>
          </cell>
          <cell r="E1225">
            <v>32400.89</v>
          </cell>
          <cell r="F1225">
            <v>38937.379999999997</v>
          </cell>
        </row>
        <row r="1226">
          <cell r="A1226">
            <v>1408041</v>
          </cell>
          <cell r="B1226" t="str">
            <v>Incendio Y Lineas Aliadas - Moneda Nacional</v>
          </cell>
          <cell r="C1226">
            <v>32400.89</v>
          </cell>
          <cell r="D1226">
            <v>38937.379999999997</v>
          </cell>
          <cell r="E1226">
            <v>32400.89</v>
          </cell>
          <cell r="F1226">
            <v>38937.379999999997</v>
          </cell>
        </row>
        <row r="1227">
          <cell r="A1227">
            <v>1408042</v>
          </cell>
          <cell r="B1227" t="str">
            <v>Incendio Y lineas ALiadas - Moneda Extranjera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</row>
        <row r="1228">
          <cell r="A1228">
            <v>140805</v>
          </cell>
          <cell r="B1228" t="str">
            <v>Automotores</v>
          </cell>
          <cell r="C1228">
            <v>77716.42</v>
          </cell>
          <cell r="D1228">
            <v>50247.88</v>
          </cell>
          <cell r="E1228">
            <v>77716.42</v>
          </cell>
          <cell r="F1228">
            <v>50247.88</v>
          </cell>
        </row>
        <row r="1229">
          <cell r="A1229">
            <v>1408051</v>
          </cell>
          <cell r="B1229" t="str">
            <v>Automotores - Moneda Nacional</v>
          </cell>
          <cell r="C1229">
            <v>77716.42</v>
          </cell>
          <cell r="D1229">
            <v>50247.88</v>
          </cell>
          <cell r="E1229">
            <v>77716.42</v>
          </cell>
          <cell r="F1229">
            <v>50247.88</v>
          </cell>
        </row>
        <row r="1230">
          <cell r="A1230">
            <v>1408052</v>
          </cell>
          <cell r="B1230" t="str">
            <v>Automotores - Moneda Extranjera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</row>
        <row r="1231">
          <cell r="A1231">
            <v>140806</v>
          </cell>
          <cell r="B1231" t="str">
            <v>OTROS SEGUROS GENERALES</v>
          </cell>
          <cell r="C1231">
            <v>321822.96000000002</v>
          </cell>
          <cell r="D1231">
            <v>313281.74</v>
          </cell>
          <cell r="E1231">
            <v>321822.96000000002</v>
          </cell>
          <cell r="F1231">
            <v>313281.74</v>
          </cell>
        </row>
        <row r="1232">
          <cell r="A1232">
            <v>1408061</v>
          </cell>
          <cell r="B1232" t="str">
            <v>Otros Seguros Generales - Moneda Nacional</v>
          </cell>
          <cell r="C1232">
            <v>321822.96000000002</v>
          </cell>
          <cell r="D1232">
            <v>313281.74</v>
          </cell>
          <cell r="E1232">
            <v>321822.96000000002</v>
          </cell>
          <cell r="F1232">
            <v>313281.74</v>
          </cell>
        </row>
        <row r="1233">
          <cell r="A1233">
            <v>140806101</v>
          </cell>
          <cell r="B1233" t="str">
            <v>Rotura De  Cristales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</row>
        <row r="1234">
          <cell r="A1234">
            <v>140806102</v>
          </cell>
          <cell r="B1234" t="str">
            <v>Transporte Marítimo</v>
          </cell>
          <cell r="C1234">
            <v>1610.99</v>
          </cell>
          <cell r="D1234">
            <v>1610.99</v>
          </cell>
          <cell r="E1234">
            <v>1610.99</v>
          </cell>
          <cell r="F1234">
            <v>1610.99</v>
          </cell>
        </row>
        <row r="1235">
          <cell r="A1235">
            <v>140806103</v>
          </cell>
          <cell r="B1235" t="str">
            <v>Transporte Aéreo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</row>
        <row r="1236">
          <cell r="A1236">
            <v>140806104</v>
          </cell>
          <cell r="B1236" t="str">
            <v>Transporte Terrestre</v>
          </cell>
          <cell r="C1236">
            <v>1581.15</v>
          </cell>
          <cell r="D1236">
            <v>2147.13</v>
          </cell>
          <cell r="E1236">
            <v>1581.15</v>
          </cell>
          <cell r="F1236">
            <v>2147.13</v>
          </cell>
        </row>
        <row r="1237">
          <cell r="A1237">
            <v>140806105</v>
          </cell>
          <cell r="B1237" t="str">
            <v>Marítimo Casco</v>
          </cell>
          <cell r="C1237">
            <v>5462.42</v>
          </cell>
          <cell r="D1237">
            <v>0</v>
          </cell>
          <cell r="E1237">
            <v>5462.42</v>
          </cell>
          <cell r="F1237">
            <v>0</v>
          </cell>
        </row>
        <row r="1238">
          <cell r="A1238">
            <v>140806106</v>
          </cell>
          <cell r="B1238" t="str">
            <v>Aviación</v>
          </cell>
          <cell r="C1238">
            <v>174260.85</v>
          </cell>
          <cell r="D1238">
            <v>94377.600000000006</v>
          </cell>
          <cell r="E1238">
            <v>174260.85</v>
          </cell>
          <cell r="F1238">
            <v>94377.600000000006</v>
          </cell>
        </row>
        <row r="1239">
          <cell r="A1239">
            <v>140806107</v>
          </cell>
          <cell r="B1239" t="str">
            <v>Robo Y Hurto</v>
          </cell>
          <cell r="C1239">
            <v>1555.09</v>
          </cell>
          <cell r="D1239">
            <v>1120.18</v>
          </cell>
          <cell r="E1239">
            <v>1555.09</v>
          </cell>
          <cell r="F1239">
            <v>1120.18</v>
          </cell>
        </row>
        <row r="1240">
          <cell r="A1240">
            <v>140806108</v>
          </cell>
          <cell r="B1240" t="str">
            <v>Fidelidad</v>
          </cell>
          <cell r="C1240">
            <v>3568.95</v>
          </cell>
          <cell r="D1240">
            <v>4710.29</v>
          </cell>
          <cell r="E1240">
            <v>3568.95</v>
          </cell>
          <cell r="F1240">
            <v>4710.29</v>
          </cell>
        </row>
        <row r="1241">
          <cell r="A1241">
            <v>140806109</v>
          </cell>
          <cell r="B1241" t="str">
            <v>Seguro de Bancos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</row>
        <row r="1242">
          <cell r="A1242">
            <v>140806110</v>
          </cell>
          <cell r="B1242" t="str">
            <v>Todo Riesgo Contratistas</v>
          </cell>
          <cell r="C1242">
            <v>70238.61</v>
          </cell>
          <cell r="D1242">
            <v>82139.33</v>
          </cell>
          <cell r="E1242">
            <v>70238.61</v>
          </cell>
          <cell r="F1242">
            <v>82139.33</v>
          </cell>
        </row>
        <row r="1243">
          <cell r="A1243">
            <v>140806111</v>
          </cell>
          <cell r="B1243" t="str">
            <v>Seguro de Maquinaria a la Intemperie</v>
          </cell>
          <cell r="C1243">
            <v>15147.99</v>
          </cell>
          <cell r="D1243">
            <v>18085.23</v>
          </cell>
          <cell r="E1243">
            <v>15147.99</v>
          </cell>
          <cell r="F1243">
            <v>18085.23</v>
          </cell>
        </row>
        <row r="1244">
          <cell r="A1244">
            <v>140806112</v>
          </cell>
          <cell r="B1244" t="str">
            <v>Rotura de Maquinaria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</row>
        <row r="1245">
          <cell r="A1245">
            <v>140806113</v>
          </cell>
          <cell r="B1245" t="str">
            <v>Seguro de montaje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</row>
        <row r="1246">
          <cell r="A1246">
            <v>140806114</v>
          </cell>
          <cell r="B1246" t="str">
            <v>Todo Riesgo Equipo Electronico</v>
          </cell>
          <cell r="C1246">
            <v>975.74</v>
          </cell>
          <cell r="D1246">
            <v>917.09</v>
          </cell>
          <cell r="E1246">
            <v>975.74</v>
          </cell>
          <cell r="F1246">
            <v>917.09</v>
          </cell>
        </row>
        <row r="1247">
          <cell r="A1247">
            <v>140806115</v>
          </cell>
          <cell r="B1247" t="str">
            <v>Calderos</v>
          </cell>
          <cell r="C1247">
            <v>198.75</v>
          </cell>
          <cell r="D1247">
            <v>265</v>
          </cell>
          <cell r="E1247">
            <v>198.75</v>
          </cell>
          <cell r="F1247">
            <v>265</v>
          </cell>
        </row>
        <row r="1248">
          <cell r="A1248">
            <v>140806116</v>
          </cell>
          <cell r="B1248" t="str">
            <v>Lucro Cesante Por Interrupción de Negocios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</row>
        <row r="1249">
          <cell r="A1249">
            <v>140806118</v>
          </cell>
          <cell r="B1249" t="str">
            <v>Responsabilidad Civil</v>
          </cell>
          <cell r="C1249">
            <v>46517.86</v>
          </cell>
          <cell r="D1249">
            <v>107267.53</v>
          </cell>
          <cell r="E1249">
            <v>46517.86</v>
          </cell>
          <cell r="F1249">
            <v>107267.53</v>
          </cell>
        </row>
        <row r="1250">
          <cell r="A1250">
            <v>140806121</v>
          </cell>
          <cell r="B1250" t="str">
            <v>Seguro Agricola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</row>
        <row r="1251">
          <cell r="A1251">
            <v>140806122</v>
          </cell>
          <cell r="B1251" t="str">
            <v>Domiciliarios</v>
          </cell>
          <cell r="C1251">
            <v>704.56</v>
          </cell>
          <cell r="D1251">
            <v>641.37</v>
          </cell>
          <cell r="E1251">
            <v>704.56</v>
          </cell>
          <cell r="F1251">
            <v>641.37</v>
          </cell>
        </row>
        <row r="1252">
          <cell r="A1252">
            <v>140806123</v>
          </cell>
          <cell r="B1252" t="str">
            <v>Crédito Interno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</row>
        <row r="1253">
          <cell r="A1253">
            <v>140806125</v>
          </cell>
          <cell r="B1253" t="str">
            <v>Miscelaneos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</row>
        <row r="1254">
          <cell r="A1254">
            <v>1408062</v>
          </cell>
          <cell r="B1254" t="str">
            <v>Otros Seguros Generales - Moneda Nacional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</row>
        <row r="1255">
          <cell r="A1255">
            <v>140807</v>
          </cell>
          <cell r="B1255" t="str">
            <v>FIANZAS</v>
          </cell>
          <cell r="C1255">
            <v>147681.29</v>
          </cell>
          <cell r="D1255">
            <v>15111.03</v>
          </cell>
          <cell r="E1255">
            <v>147681.29</v>
          </cell>
          <cell r="F1255">
            <v>15111.03</v>
          </cell>
        </row>
        <row r="1256">
          <cell r="A1256">
            <v>1408071</v>
          </cell>
          <cell r="B1256" t="str">
            <v>Fianzas - Moneda Nacional</v>
          </cell>
          <cell r="C1256">
            <v>147681.29</v>
          </cell>
          <cell r="D1256">
            <v>15111.03</v>
          </cell>
          <cell r="E1256">
            <v>147681.29</v>
          </cell>
          <cell r="F1256">
            <v>15111.03</v>
          </cell>
        </row>
        <row r="1257">
          <cell r="A1257">
            <v>1408072</v>
          </cell>
          <cell r="B1257" t="str">
            <v>Fianzas - Moneda Extranjera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</row>
        <row r="1258">
          <cell r="A1258">
            <v>1499</v>
          </cell>
          <cell r="B1258" t="str">
            <v>PROVISION POR PRIMAS POR COBRAR (CR)</v>
          </cell>
          <cell r="C1258">
            <v>-329854.59000000003</v>
          </cell>
          <cell r="D1258">
            <v>96384.58</v>
          </cell>
          <cell r="E1258">
            <v>1994.47</v>
          </cell>
          <cell r="F1258">
            <v>-235464.48</v>
          </cell>
        </row>
        <row r="1259">
          <cell r="A1259">
            <v>149901</v>
          </cell>
          <cell r="B1259" t="str">
            <v>De Seguro de Vida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</row>
        <row r="1260">
          <cell r="A1260">
            <v>1499011</v>
          </cell>
          <cell r="B1260" t="str">
            <v>De Seguros de Vida - Moneda Nacional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</row>
        <row r="1261">
          <cell r="A1261">
            <v>1499012</v>
          </cell>
          <cell r="B1261" t="str">
            <v>De Seguros De Vida - moneda extranjera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</row>
        <row r="1262">
          <cell r="A1262">
            <v>149902</v>
          </cell>
          <cell r="B1262" t="str">
            <v>PREVISIONALES RENTA Y PENSIONES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</row>
        <row r="1263">
          <cell r="A1263">
            <v>1499021</v>
          </cell>
          <cell r="B1263" t="str">
            <v>Previsionales Renta Y Pensiones - moneda Nacional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</row>
        <row r="1264">
          <cell r="A1264">
            <v>1499022</v>
          </cell>
          <cell r="B1264" t="str">
            <v>Previsionales Renta Y Pensiones - Moneda Extranjera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</row>
        <row r="1265">
          <cell r="A1265">
            <v>149903</v>
          </cell>
          <cell r="B1265" t="str">
            <v>ACCIDENTES Y ENFERMEDAD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</row>
        <row r="1266">
          <cell r="A1266">
            <v>1499031</v>
          </cell>
          <cell r="B1266" t="str">
            <v>Accidentes  Y Enfermedad - Moneda Nacional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</row>
        <row r="1267">
          <cell r="A1267">
            <v>1499032</v>
          </cell>
          <cell r="B1267" t="str">
            <v>Accidentes y Enfermedad - Moneda Extranjera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</row>
        <row r="1268">
          <cell r="A1268">
            <v>149904</v>
          </cell>
          <cell r="B1268" t="str">
            <v>INCENDIO Y LINEAS ALIADAS</v>
          </cell>
          <cell r="C1268">
            <v>-21041.29</v>
          </cell>
          <cell r="D1268">
            <v>0</v>
          </cell>
          <cell r="E1268">
            <v>1994.47</v>
          </cell>
          <cell r="F1268">
            <v>-23035.759999999998</v>
          </cell>
        </row>
        <row r="1269">
          <cell r="A1269">
            <v>1499041</v>
          </cell>
          <cell r="B1269" t="str">
            <v>Incendio Y Lineas Aliadas - moneda Nacional</v>
          </cell>
          <cell r="C1269">
            <v>-21041.29</v>
          </cell>
          <cell r="D1269">
            <v>0</v>
          </cell>
          <cell r="E1269">
            <v>1994.47</v>
          </cell>
          <cell r="F1269">
            <v>-23035.759999999998</v>
          </cell>
        </row>
        <row r="1270">
          <cell r="A1270">
            <v>1499042</v>
          </cell>
          <cell r="B1270" t="str">
            <v>Incendio Y Lineas Aliadas - Moneda Extranjera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</row>
        <row r="1271">
          <cell r="A1271">
            <v>149905</v>
          </cell>
          <cell r="B1271" t="str">
            <v>AUTOMOTORES</v>
          </cell>
          <cell r="C1271">
            <v>-51919.29</v>
          </cell>
          <cell r="D1271">
            <v>29418.48</v>
          </cell>
          <cell r="E1271">
            <v>0</v>
          </cell>
          <cell r="F1271">
            <v>-22500.81</v>
          </cell>
        </row>
        <row r="1272">
          <cell r="A1272">
            <v>1499051</v>
          </cell>
          <cell r="B1272" t="str">
            <v>Automotores - Moneda Nacional</v>
          </cell>
          <cell r="C1272">
            <v>-51919.29</v>
          </cell>
          <cell r="D1272">
            <v>29418.48</v>
          </cell>
          <cell r="E1272">
            <v>0</v>
          </cell>
          <cell r="F1272">
            <v>-22500.81</v>
          </cell>
        </row>
        <row r="1273">
          <cell r="A1273">
            <v>1499052</v>
          </cell>
          <cell r="B1273" t="str">
            <v>Automotores - Moneda Extranjera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</row>
        <row r="1274">
          <cell r="A1274">
            <v>149906</v>
          </cell>
          <cell r="B1274" t="str">
            <v>OTROS SEGUROS GENERALES</v>
          </cell>
          <cell r="C1274">
            <v>-249591.07</v>
          </cell>
          <cell r="D1274">
            <v>62024.06</v>
          </cell>
          <cell r="E1274">
            <v>0</v>
          </cell>
          <cell r="F1274">
            <v>-187567.01</v>
          </cell>
        </row>
        <row r="1275">
          <cell r="A1275">
            <v>1499061</v>
          </cell>
          <cell r="B1275" t="str">
            <v>Otros Seguros Generales - Moneda Nacional</v>
          </cell>
          <cell r="C1275">
            <v>-249591.07</v>
          </cell>
          <cell r="D1275">
            <v>62024.06</v>
          </cell>
          <cell r="E1275">
            <v>0</v>
          </cell>
          <cell r="F1275">
            <v>-187567.01</v>
          </cell>
        </row>
        <row r="1276">
          <cell r="A1276">
            <v>1499062</v>
          </cell>
          <cell r="B1276" t="str">
            <v>Otros Seguros Generales - Moneda Extranjera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</row>
        <row r="1277">
          <cell r="A1277">
            <v>149907</v>
          </cell>
          <cell r="B1277" t="str">
            <v>FIANZAS</v>
          </cell>
          <cell r="C1277">
            <v>-7302.94</v>
          </cell>
          <cell r="D1277">
            <v>4942.04</v>
          </cell>
          <cell r="E1277">
            <v>0</v>
          </cell>
          <cell r="F1277">
            <v>-2360.9</v>
          </cell>
        </row>
        <row r="1278">
          <cell r="A1278">
            <v>1499071</v>
          </cell>
          <cell r="B1278" t="str">
            <v>Fianzas - Moneda Nacional</v>
          </cell>
          <cell r="C1278">
            <v>-7302.94</v>
          </cell>
          <cell r="D1278">
            <v>4942.04</v>
          </cell>
          <cell r="E1278">
            <v>0</v>
          </cell>
          <cell r="F1278">
            <v>-2360.9</v>
          </cell>
        </row>
        <row r="1279">
          <cell r="A1279">
            <v>1499072</v>
          </cell>
          <cell r="B1279" t="str">
            <v>Fianzas - Moneda Extranjera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</row>
        <row r="1280">
          <cell r="A1280">
            <v>15</v>
          </cell>
          <cell r="B1280" t="str">
            <v>RESERVAS A  CARGO DE REASEGURADORES Y REAFIANZADORES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</row>
        <row r="1281">
          <cell r="A1281">
            <v>1501</v>
          </cell>
          <cell r="B1281" t="str">
            <v>RESERVAS DE SEGUROS DE VIDA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</row>
        <row r="1282">
          <cell r="A1282">
            <v>150101</v>
          </cell>
          <cell r="B1282" t="str">
            <v>Matem·tica de vida individual de largo plazo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</row>
        <row r="1283">
          <cell r="A1283">
            <v>1501011</v>
          </cell>
          <cell r="B1283" t="str">
            <v>Matem·tica de vida individual de largo plazo - Moneda Nacion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</row>
        <row r="1284">
          <cell r="A1284">
            <v>150101104</v>
          </cell>
          <cell r="B1284" t="str">
            <v>Reaseguro Cedido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</row>
        <row r="1285">
          <cell r="A1285">
            <v>150101105</v>
          </cell>
          <cell r="B1285" t="str">
            <v>Retrocesiones de seguros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</row>
        <row r="1286">
          <cell r="A1286">
            <v>150101109</v>
          </cell>
          <cell r="B1286" t="str">
            <v>Seguros con filiales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A1287">
            <v>15010110901</v>
          </cell>
          <cell r="B1287" t="str">
            <v>Reaseguro Cedido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</row>
        <row r="1288">
          <cell r="A1288">
            <v>15010110902</v>
          </cell>
          <cell r="B1288" t="str">
            <v>Retrocesiones de seguros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</row>
        <row r="1289">
          <cell r="A1289">
            <v>1501012</v>
          </cell>
          <cell r="B1289" t="str">
            <v>Matem·tica de vida individual de largo plazo - Moneda Extran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</row>
        <row r="1290">
          <cell r="A1290">
            <v>150101204</v>
          </cell>
          <cell r="B1290" t="str">
            <v>Reaseguro Cedido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</row>
        <row r="1291">
          <cell r="A1291">
            <v>150101205</v>
          </cell>
          <cell r="B1291" t="str">
            <v>Retrocesiones de seguros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</row>
        <row r="1292">
          <cell r="A1292">
            <v>150101209</v>
          </cell>
          <cell r="B1292" t="str">
            <v>Seguros con filiales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</row>
        <row r="1293">
          <cell r="A1293">
            <v>15010120901</v>
          </cell>
          <cell r="B1293" t="str">
            <v>Reaseguro Cedido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</row>
        <row r="1294">
          <cell r="A1294">
            <v>15010120902</v>
          </cell>
          <cell r="B1294" t="str">
            <v>Retrocesiones de seguros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</row>
        <row r="1295">
          <cell r="A1295">
            <v>150102</v>
          </cell>
          <cell r="B1295" t="str">
            <v>Reserva de riesgo en curso de vida individual de corto plazo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</row>
        <row r="1296">
          <cell r="A1296">
            <v>1501021</v>
          </cell>
          <cell r="B1296" t="str">
            <v>Reserva de riesgo en curso de vida individual de corto plazo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</row>
        <row r="1297">
          <cell r="A1297">
            <v>150102104</v>
          </cell>
          <cell r="B1297" t="str">
            <v>Reaseguro Cedido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</row>
        <row r="1298">
          <cell r="A1298">
            <v>150102105</v>
          </cell>
          <cell r="B1298" t="str">
            <v>Retrocesiones de seguros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</row>
        <row r="1299">
          <cell r="A1299">
            <v>150102109</v>
          </cell>
          <cell r="B1299" t="str">
            <v>Seguros con filiales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</row>
        <row r="1300">
          <cell r="A1300">
            <v>15010210901</v>
          </cell>
          <cell r="B1300" t="str">
            <v>Reaseguro Cedido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</row>
        <row r="1301">
          <cell r="A1301">
            <v>15010210902</v>
          </cell>
          <cell r="B1301" t="str">
            <v>Retrocesiones de seguros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</row>
        <row r="1302">
          <cell r="A1302">
            <v>1501022</v>
          </cell>
          <cell r="B1302" t="str">
            <v>Reserva de riesgo en curso de vida individual de corto plazo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</row>
        <row r="1303">
          <cell r="A1303">
            <v>150102204</v>
          </cell>
          <cell r="B1303" t="str">
            <v>Reaseguro Cedido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</row>
        <row r="1304">
          <cell r="A1304">
            <v>150102205</v>
          </cell>
          <cell r="B1304" t="str">
            <v>Retrocesiones de seguros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</row>
        <row r="1305">
          <cell r="A1305">
            <v>150102209</v>
          </cell>
          <cell r="B1305" t="str">
            <v>Seguros con filiales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</row>
        <row r="1306">
          <cell r="A1306">
            <v>15010220901</v>
          </cell>
          <cell r="B1306" t="str">
            <v>Reaseguro Cedido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</row>
        <row r="1307">
          <cell r="A1307">
            <v>15010220902</v>
          </cell>
          <cell r="B1307" t="str">
            <v>Retrocesiones de seguros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</row>
        <row r="1308">
          <cell r="A1308">
            <v>150103</v>
          </cell>
          <cell r="B1308" t="str">
            <v>Reservas para riesgos en curso de seguros colectivo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</row>
        <row r="1309">
          <cell r="A1309">
            <v>1501031</v>
          </cell>
          <cell r="B1309" t="str">
            <v>Reservas para riesgos en curso de seguros colectivo Moneda N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</row>
        <row r="1310">
          <cell r="A1310">
            <v>150103104</v>
          </cell>
          <cell r="B1310" t="str">
            <v>Reaseguro Cedido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</row>
        <row r="1311">
          <cell r="A1311">
            <v>150103105</v>
          </cell>
          <cell r="B1311" t="str">
            <v>Retrocesion de seguros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</row>
        <row r="1312">
          <cell r="A1312">
            <v>150103106</v>
          </cell>
          <cell r="B1312" t="str">
            <v>COASEGUROS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</row>
        <row r="1313">
          <cell r="A1313">
            <v>150103109</v>
          </cell>
          <cell r="B1313" t="str">
            <v>Seguros con filiales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</row>
        <row r="1314">
          <cell r="A1314">
            <v>15010310901</v>
          </cell>
          <cell r="B1314" t="str">
            <v>Reaseguro Cedido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</row>
        <row r="1315">
          <cell r="A1315">
            <v>15010310902</v>
          </cell>
          <cell r="B1315" t="str">
            <v>Retrocesiones de seguros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</row>
        <row r="1316">
          <cell r="A1316">
            <v>1501032</v>
          </cell>
          <cell r="B1316" t="str">
            <v>Reservas para riesgos en curso de seguros colectivo Moneda E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</row>
        <row r="1317">
          <cell r="A1317">
            <v>150103204</v>
          </cell>
          <cell r="B1317" t="str">
            <v>Reaseguro Cedido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</row>
        <row r="1318">
          <cell r="A1318">
            <v>150103205</v>
          </cell>
          <cell r="B1318" t="str">
            <v>Retrocesiones de seguros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</row>
        <row r="1319">
          <cell r="A1319">
            <v>150103209</v>
          </cell>
          <cell r="B1319" t="str">
            <v>Seguros con filiales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</row>
        <row r="1320">
          <cell r="A1320">
            <v>15010320901</v>
          </cell>
          <cell r="B1320" t="str">
            <v>Reaseguro Cedido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</row>
        <row r="1321">
          <cell r="A1321">
            <v>15010320902</v>
          </cell>
          <cell r="B1321" t="str">
            <v>Retrocesiones de seguros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</row>
        <row r="1322">
          <cell r="A1322">
            <v>150104</v>
          </cell>
          <cell r="B1322" t="str">
            <v>Reservas para riesgos en curso de seguros de vida-otros plan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</row>
        <row r="1323">
          <cell r="A1323">
            <v>1501041</v>
          </cell>
          <cell r="B1323" t="str">
            <v>Reservas para riesgos en curso de seguros de vida-otros plan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</row>
        <row r="1324">
          <cell r="A1324">
            <v>150104104</v>
          </cell>
          <cell r="B1324" t="str">
            <v>Reaseguro Cedido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</row>
        <row r="1325">
          <cell r="A1325">
            <v>150104105</v>
          </cell>
          <cell r="B1325" t="str">
            <v>Retrocesiones de seguros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</row>
        <row r="1326">
          <cell r="A1326">
            <v>150104109</v>
          </cell>
          <cell r="B1326" t="str">
            <v>Seguros con filiales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</row>
        <row r="1327">
          <cell r="A1327">
            <v>15010410901</v>
          </cell>
          <cell r="B1327" t="str">
            <v>Reaseguro Cedido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</row>
        <row r="1328">
          <cell r="A1328">
            <v>15010410902</v>
          </cell>
          <cell r="B1328" t="str">
            <v>Retrocesiones de seguros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</row>
        <row r="1329">
          <cell r="A1329">
            <v>1501042</v>
          </cell>
          <cell r="B1329" t="str">
            <v>Reservas para riesgos en curso de seguros de vida-otros plan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</row>
        <row r="1330">
          <cell r="A1330">
            <v>150104204</v>
          </cell>
          <cell r="B1330" t="str">
            <v>Reaseguro Cedido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</row>
        <row r="1331">
          <cell r="A1331">
            <v>150104205</v>
          </cell>
          <cell r="B1331" t="str">
            <v>Retrocesiones de seguros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</row>
        <row r="1332">
          <cell r="A1332">
            <v>150104209</v>
          </cell>
          <cell r="B1332" t="str">
            <v>Seguros con filiales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</row>
        <row r="1333">
          <cell r="A1333">
            <v>15010420901</v>
          </cell>
          <cell r="B1333" t="str">
            <v>Reaseguro Cedido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</row>
        <row r="1334">
          <cell r="A1334">
            <v>15010420902</v>
          </cell>
          <cell r="B1334" t="str">
            <v>Retrocesiones de seguros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</row>
        <row r="1335">
          <cell r="A1335">
            <v>1502</v>
          </cell>
          <cell r="B1335" t="str">
            <v>RESERVAS DE SEGUROS PREVISIONALES, RENTAS Y PENSIONES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</row>
        <row r="1336">
          <cell r="A1336">
            <v>150201</v>
          </cell>
          <cell r="B1336" t="str">
            <v>Rentas de invalidez y sobrevivencia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</row>
        <row r="1337">
          <cell r="A1337">
            <v>1502011</v>
          </cell>
          <cell r="B1337" t="str">
            <v>Rentas de invalidez y sobrevivencia - Moneda Nacional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</row>
        <row r="1338">
          <cell r="A1338">
            <v>150201104</v>
          </cell>
          <cell r="B1338" t="str">
            <v>Reaseguro Cedido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</row>
        <row r="1339">
          <cell r="A1339">
            <v>150201105</v>
          </cell>
          <cell r="B1339" t="str">
            <v>Retrocesiones de seguros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</row>
        <row r="1340">
          <cell r="A1340">
            <v>150201109</v>
          </cell>
          <cell r="B1340" t="str">
            <v>Seguros con filiales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</row>
        <row r="1341">
          <cell r="A1341">
            <v>15020110901</v>
          </cell>
          <cell r="B1341" t="str">
            <v>Reaseguro Cedido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</row>
        <row r="1342">
          <cell r="A1342">
            <v>15020110902</v>
          </cell>
          <cell r="B1342" t="str">
            <v>Retrocesiones de seguros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</row>
        <row r="1343">
          <cell r="A1343">
            <v>1502012</v>
          </cell>
          <cell r="B1343" t="str">
            <v>Rentas de invalidez y sobrevivencia - Moneda Extranjera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</row>
        <row r="1344">
          <cell r="A1344">
            <v>150201204</v>
          </cell>
          <cell r="B1344" t="str">
            <v>Reaseguro Cedido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</row>
        <row r="1345">
          <cell r="A1345">
            <v>150201205</v>
          </cell>
          <cell r="B1345" t="str">
            <v>Retrocesiones de seguros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</row>
        <row r="1346">
          <cell r="A1346">
            <v>150201209</v>
          </cell>
          <cell r="B1346" t="str">
            <v>Seguros con filiales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</row>
        <row r="1347">
          <cell r="A1347">
            <v>15020120901</v>
          </cell>
          <cell r="B1347" t="str">
            <v>Reaseguro Cedido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</row>
        <row r="1348">
          <cell r="A1348">
            <v>15020120902</v>
          </cell>
          <cell r="B1348" t="str">
            <v>Retrocesiones de seguros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</row>
        <row r="1349">
          <cell r="A1349">
            <v>150202</v>
          </cell>
          <cell r="B1349" t="str">
            <v>Sepelio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</row>
        <row r="1350">
          <cell r="A1350">
            <v>1502021</v>
          </cell>
          <cell r="B1350" t="str">
            <v>Sepelio - Moneda Nacional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</row>
        <row r="1351">
          <cell r="A1351">
            <v>150202104</v>
          </cell>
          <cell r="B1351" t="str">
            <v>Reaseguro Cedido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</row>
        <row r="1352">
          <cell r="A1352">
            <v>150202105</v>
          </cell>
          <cell r="B1352" t="str">
            <v>Retrocesiones de seguros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</row>
        <row r="1353">
          <cell r="A1353">
            <v>150202109</v>
          </cell>
          <cell r="B1353" t="str">
            <v>Seguros con filiales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</row>
        <row r="1354">
          <cell r="A1354">
            <v>15020210901</v>
          </cell>
          <cell r="B1354" t="str">
            <v>Reaseguro Cedido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</row>
        <row r="1355">
          <cell r="A1355">
            <v>15020210902</v>
          </cell>
          <cell r="B1355" t="str">
            <v>Retrocesiones de seguros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</row>
        <row r="1356">
          <cell r="A1356">
            <v>1502022</v>
          </cell>
          <cell r="B1356" t="str">
            <v>Sepelio - Moneda Extranjera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</row>
        <row r="1357">
          <cell r="A1357">
            <v>150202204</v>
          </cell>
          <cell r="B1357" t="str">
            <v>Reaseguro Cedido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</row>
        <row r="1358">
          <cell r="A1358">
            <v>150202205</v>
          </cell>
          <cell r="B1358" t="str">
            <v>Retrocesiones de seguros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</row>
        <row r="1359">
          <cell r="A1359">
            <v>150202209</v>
          </cell>
          <cell r="B1359" t="str">
            <v>Seguros con filiales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</row>
        <row r="1360">
          <cell r="A1360">
            <v>15020220901</v>
          </cell>
          <cell r="B1360" t="str">
            <v>Reaseguro Cedido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</row>
        <row r="1361">
          <cell r="A1361">
            <v>15020220902</v>
          </cell>
          <cell r="B1361" t="str">
            <v>Retrocesiones de seguros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</row>
        <row r="1362">
          <cell r="A1362">
            <v>150203</v>
          </cell>
          <cell r="B1362" t="str">
            <v>Otras rentas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</row>
        <row r="1363">
          <cell r="A1363">
            <v>1502031</v>
          </cell>
          <cell r="B1363" t="str">
            <v>Otras Rentas - Moneda Nacional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</row>
        <row r="1364">
          <cell r="A1364">
            <v>150203104</v>
          </cell>
          <cell r="B1364" t="str">
            <v>Reaseguro Cedido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</row>
        <row r="1365">
          <cell r="A1365">
            <v>150203105</v>
          </cell>
          <cell r="B1365" t="str">
            <v>Retrocesiones de seguros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</row>
        <row r="1366">
          <cell r="A1366">
            <v>150203109</v>
          </cell>
          <cell r="B1366" t="str">
            <v>Seguros con filiales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</row>
        <row r="1367">
          <cell r="A1367">
            <v>15020310901</v>
          </cell>
          <cell r="B1367" t="str">
            <v>Reaseguro Cedido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</row>
        <row r="1368">
          <cell r="A1368">
            <v>15020310902</v>
          </cell>
          <cell r="B1368" t="str">
            <v>Retrocesiones de seguros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</row>
        <row r="1369">
          <cell r="A1369">
            <v>1502032</v>
          </cell>
          <cell r="B1369" t="str">
            <v>Otras Rentas - Moneda Extranjera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</row>
        <row r="1370">
          <cell r="A1370">
            <v>150203204</v>
          </cell>
          <cell r="B1370" t="str">
            <v>Reaseguro Cedido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</row>
        <row r="1371">
          <cell r="A1371">
            <v>150203205</v>
          </cell>
          <cell r="B1371" t="str">
            <v>Retrocesiones de seguros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</row>
        <row r="1372">
          <cell r="A1372">
            <v>150203209</v>
          </cell>
          <cell r="B1372" t="str">
            <v>Seguros con filiales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</row>
        <row r="1373">
          <cell r="A1373">
            <v>15020320901</v>
          </cell>
          <cell r="B1373" t="str">
            <v>Reaseguro Cedido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</row>
        <row r="1374">
          <cell r="A1374">
            <v>15020320902</v>
          </cell>
          <cell r="B1374" t="str">
            <v>Retrocesiones de seguros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</row>
        <row r="1375">
          <cell r="A1375">
            <v>150204</v>
          </cell>
          <cell r="B1375" t="str">
            <v>Pensiones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</row>
        <row r="1376">
          <cell r="A1376">
            <v>1502041</v>
          </cell>
          <cell r="B1376" t="str">
            <v>Pensiones - Moneda Nacional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</row>
        <row r="1377">
          <cell r="A1377">
            <v>150204104</v>
          </cell>
          <cell r="B1377" t="str">
            <v>Reaseguro Cedido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</row>
        <row r="1378">
          <cell r="A1378">
            <v>150204105</v>
          </cell>
          <cell r="B1378" t="str">
            <v>Retrocesiones de seguros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</row>
        <row r="1379">
          <cell r="A1379">
            <v>150204109</v>
          </cell>
          <cell r="B1379" t="str">
            <v>Seguros con filiales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</row>
        <row r="1380">
          <cell r="A1380">
            <v>15020410901</v>
          </cell>
          <cell r="B1380" t="str">
            <v>Reaseguro Cedido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</row>
        <row r="1381">
          <cell r="A1381">
            <v>15020410902</v>
          </cell>
          <cell r="B1381" t="str">
            <v>Retrocesiones de seguros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</row>
        <row r="1382">
          <cell r="A1382">
            <v>1502042</v>
          </cell>
          <cell r="B1382" t="str">
            <v>Pensiones - Moneda Extranjera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</row>
        <row r="1383">
          <cell r="A1383">
            <v>150204204</v>
          </cell>
          <cell r="B1383" t="str">
            <v>Reaseguro Cedido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</row>
        <row r="1384">
          <cell r="A1384">
            <v>150204205</v>
          </cell>
          <cell r="B1384" t="str">
            <v>Retrocesiones de seguros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</row>
        <row r="1385">
          <cell r="A1385">
            <v>150204209</v>
          </cell>
          <cell r="B1385" t="str">
            <v>Seguros con filiales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</row>
        <row r="1386">
          <cell r="A1386">
            <v>15020420901</v>
          </cell>
          <cell r="B1386" t="str">
            <v>Reaseguro Cedido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</row>
        <row r="1387">
          <cell r="A1387">
            <v>15020420902</v>
          </cell>
          <cell r="B1387" t="str">
            <v>Retrocesiones de seguros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</row>
        <row r="1388">
          <cell r="A1388">
            <v>1503</v>
          </cell>
          <cell r="B1388" t="str">
            <v>RESERVAS DE SEGUROS DE ACCIDENTES Y ENFERMEDADES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</row>
        <row r="1389">
          <cell r="A1389">
            <v>150301</v>
          </cell>
          <cell r="B1389" t="str">
            <v>Salud y hospitalizaciÛn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</row>
        <row r="1390">
          <cell r="A1390">
            <v>1503011</v>
          </cell>
          <cell r="B1390" t="str">
            <v>Salud y hospitalizaciÛn - Moneda nacional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</row>
        <row r="1391">
          <cell r="A1391">
            <v>150301104</v>
          </cell>
          <cell r="B1391" t="str">
            <v>Reaseguro Cedido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</row>
        <row r="1392">
          <cell r="A1392">
            <v>150301105</v>
          </cell>
          <cell r="B1392" t="str">
            <v>Retrocesiones de seguros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</row>
        <row r="1393">
          <cell r="A1393">
            <v>150301109</v>
          </cell>
          <cell r="B1393" t="str">
            <v>Seguros con filiales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</row>
        <row r="1394">
          <cell r="A1394">
            <v>15030110901</v>
          </cell>
          <cell r="B1394" t="str">
            <v>Reaseguro Cedido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</row>
        <row r="1395">
          <cell r="A1395">
            <v>15030110902</v>
          </cell>
          <cell r="B1395" t="str">
            <v>Retrocesiones de seguros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</row>
        <row r="1396">
          <cell r="A1396">
            <v>1503012</v>
          </cell>
          <cell r="B1396" t="str">
            <v>Salud y hospitalizaciÛn - Moneda Extranjera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</row>
        <row r="1397">
          <cell r="A1397">
            <v>150301204</v>
          </cell>
          <cell r="B1397" t="str">
            <v>Reaseguro Cedido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</row>
        <row r="1398">
          <cell r="A1398">
            <v>150301205</v>
          </cell>
          <cell r="B1398" t="str">
            <v>Retrocesiones de seguros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</row>
        <row r="1399">
          <cell r="A1399">
            <v>150301209</v>
          </cell>
          <cell r="B1399" t="str">
            <v>Seguros con filiales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</row>
        <row r="1400">
          <cell r="A1400">
            <v>15030120901</v>
          </cell>
          <cell r="B1400" t="str">
            <v>Reaseguro Cedido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</row>
        <row r="1401">
          <cell r="A1401">
            <v>15030120902</v>
          </cell>
          <cell r="B1401" t="str">
            <v>Retrocesiones de seguros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</row>
        <row r="1402">
          <cell r="A1402">
            <v>150302</v>
          </cell>
          <cell r="B1402" t="str">
            <v>Accidentes personales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</row>
        <row r="1403">
          <cell r="A1403">
            <v>1503021</v>
          </cell>
          <cell r="B1403" t="str">
            <v>Accidentes personales - Moneda Nacional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</row>
        <row r="1404">
          <cell r="A1404">
            <v>150302104</v>
          </cell>
          <cell r="B1404" t="str">
            <v>Reaseguro Cedido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</row>
        <row r="1405">
          <cell r="A1405">
            <v>150302105</v>
          </cell>
          <cell r="B1405" t="str">
            <v>Retrocesiones de seguros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</row>
        <row r="1406">
          <cell r="A1406">
            <v>150302109</v>
          </cell>
          <cell r="B1406" t="str">
            <v>Seguros con filiales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</row>
        <row r="1407">
          <cell r="A1407">
            <v>15030210901</v>
          </cell>
          <cell r="B1407" t="str">
            <v>Reaseguro Cedido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</row>
        <row r="1408">
          <cell r="A1408">
            <v>15030210902</v>
          </cell>
          <cell r="B1408" t="str">
            <v>Retrocesiones de seguros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</row>
        <row r="1409">
          <cell r="A1409">
            <v>1503022</v>
          </cell>
          <cell r="B1409" t="str">
            <v>Accidentes personales - Moneda Extranjera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</row>
        <row r="1410">
          <cell r="A1410">
            <v>150302204</v>
          </cell>
          <cell r="B1410" t="str">
            <v>Reaseguro Cedido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</row>
        <row r="1411">
          <cell r="A1411">
            <v>150302205</v>
          </cell>
          <cell r="B1411" t="str">
            <v>Retrocesiones de seguros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</row>
        <row r="1412">
          <cell r="A1412">
            <v>150302209</v>
          </cell>
          <cell r="B1412" t="str">
            <v>Seguros con filiales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</row>
        <row r="1413">
          <cell r="A1413">
            <v>15030220901</v>
          </cell>
          <cell r="B1413" t="str">
            <v>Reaseguro Cedido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</row>
        <row r="1414">
          <cell r="A1414">
            <v>15030220902</v>
          </cell>
          <cell r="B1414" t="str">
            <v>Retrocesiones de seguros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</row>
        <row r="1415">
          <cell r="A1415">
            <v>150303</v>
          </cell>
          <cell r="B1415" t="str">
            <v>Accidentes viajes aÈreos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</row>
        <row r="1416">
          <cell r="A1416">
            <v>1503031</v>
          </cell>
          <cell r="B1416" t="str">
            <v>Accidentes viajes aÈreos - Moneda Nacional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</row>
        <row r="1417">
          <cell r="A1417">
            <v>150303104</v>
          </cell>
          <cell r="B1417" t="str">
            <v>Reaseguro Cedido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</row>
        <row r="1418">
          <cell r="A1418">
            <v>150303105</v>
          </cell>
          <cell r="B1418" t="str">
            <v>Retrocesiones de seguros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</row>
        <row r="1419">
          <cell r="A1419">
            <v>150303109</v>
          </cell>
          <cell r="B1419" t="str">
            <v>Seguros con filiales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</row>
        <row r="1420">
          <cell r="A1420">
            <v>15030310901</v>
          </cell>
          <cell r="B1420" t="str">
            <v>Reaseguro Cedido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</row>
        <row r="1421">
          <cell r="A1421">
            <v>15030310902</v>
          </cell>
          <cell r="B1421" t="str">
            <v>Retrocesiones de seguros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</row>
        <row r="1422">
          <cell r="A1422">
            <v>1503032</v>
          </cell>
          <cell r="B1422" t="str">
            <v>Accidentes viajes aÈreos - Moneda Extranjera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</row>
        <row r="1423">
          <cell r="A1423">
            <v>150303204</v>
          </cell>
          <cell r="B1423" t="str">
            <v>Reaseguro Cedido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</row>
        <row r="1424">
          <cell r="A1424">
            <v>150303205</v>
          </cell>
          <cell r="B1424" t="str">
            <v>Retrocesiones de seguros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</row>
        <row r="1425">
          <cell r="A1425">
            <v>150303209</v>
          </cell>
          <cell r="B1425" t="str">
            <v>Seguros con filiales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</row>
        <row r="1426">
          <cell r="A1426">
            <v>15030320901</v>
          </cell>
          <cell r="B1426" t="str">
            <v>Reaseguro Cedido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</row>
        <row r="1427">
          <cell r="A1427">
            <v>15030320902</v>
          </cell>
          <cell r="B1427" t="str">
            <v>Retrocesiones de seguros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</row>
        <row r="1428">
          <cell r="A1428">
            <v>150304</v>
          </cell>
          <cell r="B1428" t="str">
            <v>Escolares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</row>
        <row r="1429">
          <cell r="A1429">
            <v>1503041</v>
          </cell>
          <cell r="B1429" t="str">
            <v>Escolares - Moneda Nacional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</row>
        <row r="1430">
          <cell r="A1430">
            <v>150304104</v>
          </cell>
          <cell r="B1430" t="str">
            <v>Reaseguro Cedido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</row>
        <row r="1431">
          <cell r="A1431">
            <v>150304105</v>
          </cell>
          <cell r="B1431" t="str">
            <v>Retrocesiones de seguros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</row>
        <row r="1432">
          <cell r="A1432">
            <v>150304109</v>
          </cell>
          <cell r="B1432" t="str">
            <v>Seguros con filiales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</row>
        <row r="1433">
          <cell r="A1433">
            <v>15030410901</v>
          </cell>
          <cell r="B1433" t="str">
            <v>Reaseguro Cedido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</row>
        <row r="1434">
          <cell r="A1434">
            <v>15030410902</v>
          </cell>
          <cell r="B1434" t="str">
            <v>Retrocesiones de seguros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</row>
        <row r="1435">
          <cell r="A1435">
            <v>1503042</v>
          </cell>
          <cell r="B1435" t="str">
            <v>Escolares - Moneda  Extranjera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</row>
        <row r="1436">
          <cell r="A1436">
            <v>150304204</v>
          </cell>
          <cell r="B1436" t="str">
            <v>Reaseguro Cedido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</row>
        <row r="1437">
          <cell r="A1437">
            <v>150304205</v>
          </cell>
          <cell r="B1437" t="str">
            <v>Retrocesiones de seguros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</row>
        <row r="1438">
          <cell r="A1438">
            <v>150304209</v>
          </cell>
          <cell r="B1438" t="str">
            <v>Seguros con filiales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</row>
        <row r="1439">
          <cell r="A1439">
            <v>15030420901</v>
          </cell>
          <cell r="B1439" t="str">
            <v>Reaseguro Cedido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</row>
        <row r="1440">
          <cell r="A1440">
            <v>15030420902</v>
          </cell>
          <cell r="B1440" t="str">
            <v>Retrocesiones de seguros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</row>
        <row r="1441">
          <cell r="A1441">
            <v>1504</v>
          </cell>
          <cell r="B1441" t="str">
            <v>RESERVAS DE SEGUROS DE INCENDIOS Y LINEAS ALIADAS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</row>
        <row r="1442">
          <cell r="A1442">
            <v>150401</v>
          </cell>
          <cell r="B1442" t="str">
            <v>Incendios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</row>
        <row r="1443">
          <cell r="A1443">
            <v>1504011</v>
          </cell>
          <cell r="B1443" t="str">
            <v>Incendios - Moneda Nacional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</row>
        <row r="1444">
          <cell r="A1444">
            <v>150401104</v>
          </cell>
          <cell r="B1444" t="str">
            <v>Reaseguro Cedido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</row>
        <row r="1445">
          <cell r="A1445">
            <v>150401105</v>
          </cell>
          <cell r="B1445" t="str">
            <v>Retrocesiones de seguros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</row>
        <row r="1446">
          <cell r="A1446">
            <v>150401106</v>
          </cell>
          <cell r="B1446" t="str">
            <v>COASEGUROS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</row>
        <row r="1447">
          <cell r="A1447">
            <v>150401109</v>
          </cell>
          <cell r="B1447" t="str">
            <v>Seguros con filiales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</row>
        <row r="1448">
          <cell r="A1448">
            <v>15040110901</v>
          </cell>
          <cell r="B1448" t="str">
            <v>Reaseguro Cedido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</row>
        <row r="1449">
          <cell r="A1449">
            <v>15040110902</v>
          </cell>
          <cell r="B1449" t="str">
            <v>Retrocesiones de seguros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</row>
        <row r="1450">
          <cell r="A1450">
            <v>1504012</v>
          </cell>
          <cell r="B1450" t="str">
            <v>Incendios - Moneda Extranjera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</row>
        <row r="1451">
          <cell r="A1451">
            <v>150401204</v>
          </cell>
          <cell r="B1451" t="str">
            <v>Reaseguro Cedido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</row>
        <row r="1452">
          <cell r="A1452">
            <v>150401205</v>
          </cell>
          <cell r="B1452" t="str">
            <v>Retrocesiones de seguros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</row>
        <row r="1453">
          <cell r="A1453">
            <v>150401209</v>
          </cell>
          <cell r="B1453" t="str">
            <v>Seguros con filiales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</row>
        <row r="1454">
          <cell r="A1454">
            <v>15040120901</v>
          </cell>
          <cell r="B1454" t="str">
            <v>Reaseguro Cedido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</row>
        <row r="1455">
          <cell r="A1455">
            <v>15040120902</v>
          </cell>
          <cell r="B1455" t="str">
            <v>Retrocesiones de seguros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</row>
        <row r="1456">
          <cell r="A1456">
            <v>150402</v>
          </cell>
          <cell r="B1456" t="str">
            <v>LÌneas aliadas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</row>
        <row r="1457">
          <cell r="A1457">
            <v>1504021</v>
          </cell>
          <cell r="B1457" t="str">
            <v>LÌneas Aliadas - Moneda Nacional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</row>
        <row r="1458">
          <cell r="A1458">
            <v>150402104</v>
          </cell>
          <cell r="B1458" t="str">
            <v>Reaseguro Cedido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</row>
        <row r="1459">
          <cell r="A1459">
            <v>150402105</v>
          </cell>
          <cell r="B1459" t="str">
            <v>Retrocesiones de seguros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</row>
        <row r="1460">
          <cell r="A1460">
            <v>150402109</v>
          </cell>
          <cell r="B1460" t="str">
            <v>Seguros con filiales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</row>
        <row r="1461">
          <cell r="A1461">
            <v>15040210901</v>
          </cell>
          <cell r="B1461" t="str">
            <v>Reaseguro Cedido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</row>
        <row r="1462">
          <cell r="A1462">
            <v>15040210902</v>
          </cell>
          <cell r="B1462" t="str">
            <v>Retrocesiones de seguros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</row>
        <row r="1463">
          <cell r="A1463">
            <v>1504022</v>
          </cell>
          <cell r="B1463" t="str">
            <v>LÌneas Alidadas -  Moneda Extranjera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</row>
        <row r="1464">
          <cell r="A1464">
            <v>150402204</v>
          </cell>
          <cell r="B1464" t="str">
            <v>Reaseguro Cedido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</row>
        <row r="1465">
          <cell r="A1465">
            <v>150402205</v>
          </cell>
          <cell r="B1465" t="str">
            <v>Retrocesiones de seguros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</row>
        <row r="1466">
          <cell r="A1466">
            <v>150402209</v>
          </cell>
          <cell r="B1466" t="str">
            <v>Seguros con filiales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</row>
        <row r="1467">
          <cell r="A1467">
            <v>15040220901</v>
          </cell>
          <cell r="B1467" t="str">
            <v>Reaseguro Cedido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</row>
        <row r="1468">
          <cell r="A1468">
            <v>15040220902</v>
          </cell>
          <cell r="B1468" t="str">
            <v>Retrocesiones de seguros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</row>
        <row r="1469">
          <cell r="A1469">
            <v>1505</v>
          </cell>
          <cell r="B1469" t="str">
            <v>RESERVAS DE SEGUROS DE AUTOMOTORES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</row>
        <row r="1470">
          <cell r="A1470">
            <v>150501</v>
          </cell>
          <cell r="B1470" t="str">
            <v>Automotores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</row>
        <row r="1471">
          <cell r="A1471">
            <v>1505011</v>
          </cell>
          <cell r="B1471" t="str">
            <v>Automotores - Moneda Nacional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</row>
        <row r="1472">
          <cell r="A1472">
            <v>150501104</v>
          </cell>
          <cell r="B1472" t="str">
            <v>Reaseguro Cedido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</row>
        <row r="1473">
          <cell r="A1473">
            <v>150501105</v>
          </cell>
          <cell r="B1473" t="str">
            <v>Retrocesiones de seguros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</row>
        <row r="1474">
          <cell r="A1474">
            <v>150501106</v>
          </cell>
          <cell r="B1474" t="str">
            <v>COASEGUROS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</row>
        <row r="1475">
          <cell r="A1475">
            <v>150501109</v>
          </cell>
          <cell r="B1475" t="str">
            <v>Seguros con filiales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</row>
        <row r="1476">
          <cell r="A1476">
            <v>15050110901</v>
          </cell>
          <cell r="B1476" t="str">
            <v>Reaseguro Cedido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</row>
        <row r="1477">
          <cell r="A1477">
            <v>15050110902</v>
          </cell>
          <cell r="B1477" t="str">
            <v>Retrocesiones de seguros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</row>
        <row r="1478">
          <cell r="A1478">
            <v>1505012</v>
          </cell>
          <cell r="B1478" t="str">
            <v>Automotores - Moneda Extranjera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</row>
        <row r="1479">
          <cell r="A1479">
            <v>150501204</v>
          </cell>
          <cell r="B1479" t="str">
            <v>Reaseguro Cedido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</row>
        <row r="1480">
          <cell r="A1480">
            <v>150501205</v>
          </cell>
          <cell r="B1480" t="str">
            <v>Retrocesiones de seguros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</row>
        <row r="1481">
          <cell r="A1481">
            <v>150501209</v>
          </cell>
          <cell r="B1481" t="str">
            <v>Seguros con filiales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</row>
        <row r="1482">
          <cell r="A1482">
            <v>15050120901</v>
          </cell>
          <cell r="B1482" t="str">
            <v>Reaseguro Cedido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</row>
        <row r="1483">
          <cell r="A1483">
            <v>15050120902</v>
          </cell>
          <cell r="B1483" t="str">
            <v>Retrocesiones de seguros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</row>
        <row r="1484">
          <cell r="A1484">
            <v>1506</v>
          </cell>
          <cell r="B1484" t="str">
            <v>RESERVAS DE OTROS SEGUROS GENERALES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</row>
        <row r="1485">
          <cell r="A1485">
            <v>150601</v>
          </cell>
          <cell r="B1485" t="str">
            <v>Rotura de Cristales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</row>
        <row r="1486">
          <cell r="A1486">
            <v>1506011</v>
          </cell>
          <cell r="B1486" t="str">
            <v>Rotura de Cristales - Moneda  Nacional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</row>
        <row r="1487">
          <cell r="A1487">
            <v>150601104</v>
          </cell>
          <cell r="B1487" t="str">
            <v>Reaseguro Cedido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</row>
        <row r="1488">
          <cell r="A1488">
            <v>150601105</v>
          </cell>
          <cell r="B1488" t="str">
            <v>Retrocesiones de seguros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</row>
        <row r="1489">
          <cell r="A1489">
            <v>150601109</v>
          </cell>
          <cell r="B1489" t="str">
            <v>Seguros con filiales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</row>
        <row r="1490">
          <cell r="A1490">
            <v>15060110901</v>
          </cell>
          <cell r="B1490" t="str">
            <v>Reaseguro Cedido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</row>
        <row r="1491">
          <cell r="A1491">
            <v>15060110902</v>
          </cell>
          <cell r="B1491" t="str">
            <v>Retrocesiones de seguros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</row>
        <row r="1492">
          <cell r="A1492">
            <v>1506012</v>
          </cell>
          <cell r="B1492" t="str">
            <v>Rotura de Cristales - Moneda Extranjera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</row>
        <row r="1493">
          <cell r="A1493">
            <v>150601204</v>
          </cell>
          <cell r="B1493" t="str">
            <v>Reaseguro Cedido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</row>
        <row r="1494">
          <cell r="A1494">
            <v>150601205</v>
          </cell>
          <cell r="B1494" t="str">
            <v>Retrocesiones de seguros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</row>
        <row r="1495">
          <cell r="A1495">
            <v>150601209</v>
          </cell>
          <cell r="B1495" t="str">
            <v>Seguros con filiales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</row>
        <row r="1496">
          <cell r="A1496">
            <v>15060120901</v>
          </cell>
          <cell r="B1496" t="str">
            <v>Reaseguro Cedido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</row>
        <row r="1497">
          <cell r="A1497">
            <v>15060120902</v>
          </cell>
          <cell r="B1497" t="str">
            <v>Retrocesiones de seguros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</row>
        <row r="1498">
          <cell r="A1498">
            <v>150602</v>
          </cell>
          <cell r="B1498" t="str">
            <v>Transporte marÌtimo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</row>
        <row r="1499">
          <cell r="A1499">
            <v>1506021</v>
          </cell>
          <cell r="B1499" t="str">
            <v>Transporte MarÌtimo - Moneda Nacional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</row>
        <row r="1500">
          <cell r="A1500">
            <v>150602104</v>
          </cell>
          <cell r="B1500" t="str">
            <v>Reaseguro Cedido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</row>
        <row r="1501">
          <cell r="A1501">
            <v>150602105</v>
          </cell>
          <cell r="B1501" t="str">
            <v>Retrocesiones de seguros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</row>
        <row r="1502">
          <cell r="A1502">
            <v>150602109</v>
          </cell>
          <cell r="B1502" t="str">
            <v>Seguros con filiales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</row>
        <row r="1503">
          <cell r="A1503">
            <v>15060210901</v>
          </cell>
          <cell r="B1503" t="str">
            <v>Reaseguro Cedido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</row>
        <row r="1504">
          <cell r="A1504">
            <v>15060210902</v>
          </cell>
          <cell r="B1504" t="str">
            <v>Retrocesiones de seguros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</row>
        <row r="1505">
          <cell r="A1505">
            <v>1506022</v>
          </cell>
          <cell r="B1505" t="str">
            <v>Transporte MarÌtimo - Moneda Extranjera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</row>
        <row r="1506">
          <cell r="A1506">
            <v>150602204</v>
          </cell>
          <cell r="B1506" t="str">
            <v>Reaseguro Cedido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</row>
        <row r="1507">
          <cell r="A1507">
            <v>150602205</v>
          </cell>
          <cell r="B1507" t="str">
            <v>Retrocesiones de seguros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</row>
        <row r="1508">
          <cell r="A1508">
            <v>150602209</v>
          </cell>
          <cell r="B1508" t="str">
            <v>Seguros con filiales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</row>
        <row r="1509">
          <cell r="A1509">
            <v>15060220901</v>
          </cell>
          <cell r="B1509" t="str">
            <v>Reaseguro Cedido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</row>
        <row r="1510">
          <cell r="A1510">
            <v>15060220902</v>
          </cell>
          <cell r="B1510" t="str">
            <v>Retrocesiones de seguros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</row>
        <row r="1511">
          <cell r="A1511">
            <v>150603</v>
          </cell>
          <cell r="B1511" t="str">
            <v>Transporte aÈreo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</row>
        <row r="1512">
          <cell r="A1512">
            <v>1506031</v>
          </cell>
          <cell r="B1512" t="str">
            <v>Transporte aÈreo - Moneda Nacional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</row>
        <row r="1513">
          <cell r="A1513">
            <v>150603104</v>
          </cell>
          <cell r="B1513" t="str">
            <v>Reaseguro Cedido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</row>
        <row r="1514">
          <cell r="A1514">
            <v>150603105</v>
          </cell>
          <cell r="B1514" t="str">
            <v>Retrocesiones de seguros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</row>
        <row r="1515">
          <cell r="A1515">
            <v>150603109</v>
          </cell>
          <cell r="B1515" t="str">
            <v>Seguros con filiales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</row>
        <row r="1516">
          <cell r="A1516">
            <v>15060310901</v>
          </cell>
          <cell r="B1516" t="str">
            <v>Reaseguro Cedido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</row>
        <row r="1517">
          <cell r="A1517">
            <v>15060310902</v>
          </cell>
          <cell r="B1517" t="str">
            <v>Retrocesiones de seguros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</row>
        <row r="1518">
          <cell r="A1518">
            <v>1506032</v>
          </cell>
          <cell r="B1518" t="str">
            <v>Transporte aÈreo - Moneda Extranjera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</row>
        <row r="1519">
          <cell r="A1519">
            <v>150603204</v>
          </cell>
          <cell r="B1519" t="str">
            <v>Reaseguro Cedido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</row>
        <row r="1520">
          <cell r="A1520">
            <v>150603205</v>
          </cell>
          <cell r="B1520" t="str">
            <v>Retrocesiones de seguros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</row>
        <row r="1521">
          <cell r="A1521">
            <v>150603209</v>
          </cell>
          <cell r="B1521" t="str">
            <v>Seguros con filiales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</row>
        <row r="1522">
          <cell r="A1522">
            <v>15060320901</v>
          </cell>
          <cell r="B1522" t="str">
            <v>Reaseguro Cedido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</row>
        <row r="1523">
          <cell r="A1523">
            <v>15060320902</v>
          </cell>
          <cell r="B1523" t="str">
            <v>Retrocesiones de seguros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</row>
        <row r="1524">
          <cell r="A1524">
            <v>150604</v>
          </cell>
          <cell r="B1524" t="str">
            <v>Transporte terrestre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</row>
        <row r="1525">
          <cell r="A1525">
            <v>1506041</v>
          </cell>
          <cell r="B1525" t="str">
            <v>Transporte terrestre - Moneda Nacional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</row>
        <row r="1526">
          <cell r="A1526">
            <v>150604104</v>
          </cell>
          <cell r="B1526" t="str">
            <v>Reaseguro Cedido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</row>
        <row r="1527">
          <cell r="A1527">
            <v>150604105</v>
          </cell>
          <cell r="B1527" t="str">
            <v>Retrocesiones de seguros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</row>
        <row r="1528">
          <cell r="A1528">
            <v>150604106</v>
          </cell>
          <cell r="B1528" t="str">
            <v>COASEGUROS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</row>
        <row r="1529">
          <cell r="A1529">
            <v>150604109</v>
          </cell>
          <cell r="B1529" t="str">
            <v>Seguros con filiales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</row>
        <row r="1530">
          <cell r="A1530">
            <v>15060410901</v>
          </cell>
          <cell r="B1530" t="str">
            <v>Reaseguro Cedido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</row>
        <row r="1531">
          <cell r="A1531">
            <v>15060410902</v>
          </cell>
          <cell r="B1531" t="str">
            <v>Retrocesiones de seguros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</row>
        <row r="1532">
          <cell r="A1532">
            <v>1506042</v>
          </cell>
          <cell r="B1532" t="str">
            <v>Transporte terrestre - Moneda Extranjera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</row>
        <row r="1533">
          <cell r="A1533">
            <v>150604204</v>
          </cell>
          <cell r="B1533" t="str">
            <v>Reaseguro Cedido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</row>
        <row r="1534">
          <cell r="A1534">
            <v>150604205</v>
          </cell>
          <cell r="B1534" t="str">
            <v>Retrocesiones de seguros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</row>
        <row r="1535">
          <cell r="A1535">
            <v>150604209</v>
          </cell>
          <cell r="B1535" t="str">
            <v>Seguros con filiales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</row>
        <row r="1536">
          <cell r="A1536">
            <v>15060420901</v>
          </cell>
          <cell r="B1536" t="str">
            <v>Reaseguro Cedido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</row>
        <row r="1537">
          <cell r="A1537">
            <v>15060420902</v>
          </cell>
          <cell r="B1537" t="str">
            <v>Retrocesiones de seguros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</row>
        <row r="1538">
          <cell r="A1538">
            <v>150605</v>
          </cell>
          <cell r="B1538" t="str">
            <v>MarÌtimos casco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</row>
        <row r="1539">
          <cell r="A1539">
            <v>1506051</v>
          </cell>
          <cell r="B1539" t="str">
            <v>MarÌtimos casco -  Moneda Nacional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</row>
        <row r="1540">
          <cell r="A1540">
            <v>150605104</v>
          </cell>
          <cell r="B1540" t="str">
            <v>Reaseguro Cedido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</row>
        <row r="1541">
          <cell r="A1541">
            <v>150605105</v>
          </cell>
          <cell r="B1541" t="str">
            <v>Retrocesiones de seguros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</row>
        <row r="1542">
          <cell r="A1542">
            <v>150605109</v>
          </cell>
          <cell r="B1542" t="str">
            <v>Seguros con filiales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</row>
        <row r="1543">
          <cell r="A1543">
            <v>15060510901</v>
          </cell>
          <cell r="B1543" t="str">
            <v>Reaseguro Cedido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</row>
        <row r="1544">
          <cell r="A1544">
            <v>15060510902</v>
          </cell>
          <cell r="B1544" t="str">
            <v>Retrocesiones de seguros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</row>
        <row r="1545">
          <cell r="A1545">
            <v>1506052</v>
          </cell>
          <cell r="B1545" t="str">
            <v>MarÌtimos casco - Moneda Extranjera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</row>
        <row r="1546">
          <cell r="A1546">
            <v>150605204</v>
          </cell>
          <cell r="B1546" t="str">
            <v>Reaseguro Cedido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</row>
        <row r="1547">
          <cell r="A1547">
            <v>150605205</v>
          </cell>
          <cell r="B1547" t="str">
            <v>Retrocesiones de seguros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</row>
        <row r="1548">
          <cell r="A1548">
            <v>150605209</v>
          </cell>
          <cell r="B1548" t="str">
            <v>Seguros con filiales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</row>
        <row r="1549">
          <cell r="A1549">
            <v>15060520901</v>
          </cell>
          <cell r="B1549" t="str">
            <v>Reaseguro Cedido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</row>
        <row r="1550">
          <cell r="A1550">
            <v>15060520902</v>
          </cell>
          <cell r="B1550" t="str">
            <v>Retrocesiones de seguros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</row>
        <row r="1551">
          <cell r="A1551">
            <v>150606</v>
          </cell>
          <cell r="B1551" t="str">
            <v>AviaciÛn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</row>
        <row r="1552">
          <cell r="A1552">
            <v>1506061</v>
          </cell>
          <cell r="B1552" t="str">
            <v>AviaciÛn - Moneda Nacional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</row>
        <row r="1553">
          <cell r="A1553">
            <v>150606104</v>
          </cell>
          <cell r="B1553" t="str">
            <v>Reaseguro Cedido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</row>
        <row r="1554">
          <cell r="A1554">
            <v>150606105</v>
          </cell>
          <cell r="B1554" t="str">
            <v>Retrocesiones de seguros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A1555">
            <v>150606109</v>
          </cell>
          <cell r="B1555" t="str">
            <v>Seguros con filiales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</row>
        <row r="1556">
          <cell r="A1556">
            <v>15060610901</v>
          </cell>
          <cell r="B1556" t="str">
            <v>Reaseguro Cedido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</row>
        <row r="1557">
          <cell r="A1557">
            <v>15060610902</v>
          </cell>
          <cell r="B1557" t="str">
            <v>Retrocesiones de seguros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</row>
        <row r="1558">
          <cell r="A1558">
            <v>1506062</v>
          </cell>
          <cell r="B1558" t="str">
            <v>AviaciÛn - Moneda Extranjera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</row>
        <row r="1559">
          <cell r="A1559">
            <v>150606204</v>
          </cell>
          <cell r="B1559" t="str">
            <v>Reaseguro Cedido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</row>
        <row r="1560">
          <cell r="A1560">
            <v>150606205</v>
          </cell>
          <cell r="B1560" t="str">
            <v>Retrocesiones de seguros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</row>
        <row r="1561">
          <cell r="A1561">
            <v>150606209</v>
          </cell>
          <cell r="B1561" t="str">
            <v>Seguros con filiales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</row>
        <row r="1562">
          <cell r="A1562">
            <v>15060620901</v>
          </cell>
          <cell r="B1562" t="str">
            <v>Reaseguro Cedido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</row>
        <row r="1563">
          <cell r="A1563">
            <v>15060620902</v>
          </cell>
          <cell r="B1563" t="str">
            <v>Retrocesiones de seguros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</row>
        <row r="1564">
          <cell r="A1564">
            <v>150607</v>
          </cell>
          <cell r="B1564" t="str">
            <v>Robo y hurto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</row>
        <row r="1565">
          <cell r="A1565">
            <v>1506071</v>
          </cell>
          <cell r="B1565" t="str">
            <v>Robo y Hurto - Moneda Nacional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</row>
        <row r="1566">
          <cell r="A1566">
            <v>150607104</v>
          </cell>
          <cell r="B1566" t="str">
            <v>Reaseguro Cedido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</row>
        <row r="1567">
          <cell r="A1567">
            <v>150607105</v>
          </cell>
          <cell r="B1567" t="str">
            <v>Retrocesiones de seguros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</row>
        <row r="1568">
          <cell r="A1568">
            <v>150607109</v>
          </cell>
          <cell r="B1568" t="str">
            <v>Seguros con filiales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</row>
        <row r="1569">
          <cell r="A1569">
            <v>15060710901</v>
          </cell>
          <cell r="B1569" t="str">
            <v>Reaseguro Cedido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</row>
        <row r="1570">
          <cell r="A1570">
            <v>15060710902</v>
          </cell>
          <cell r="B1570" t="str">
            <v>Retrocesiones de seguros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</row>
        <row r="1571">
          <cell r="A1571">
            <v>1506072</v>
          </cell>
          <cell r="B1571" t="str">
            <v>Robo y Hurto - Moneda Extranjera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</row>
        <row r="1572">
          <cell r="A1572">
            <v>150607204</v>
          </cell>
          <cell r="B1572" t="str">
            <v>Reaseguro Cedido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</row>
        <row r="1573">
          <cell r="A1573">
            <v>150607205</v>
          </cell>
          <cell r="B1573" t="str">
            <v>Retrocesiones de seguros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</row>
        <row r="1574">
          <cell r="A1574">
            <v>150607209</v>
          </cell>
          <cell r="B1574" t="str">
            <v>Seguros con filiales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</row>
        <row r="1575">
          <cell r="A1575">
            <v>15060720901</v>
          </cell>
          <cell r="B1575" t="str">
            <v>Reaseguro Cedido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</row>
        <row r="1576">
          <cell r="A1576">
            <v>15060720902</v>
          </cell>
          <cell r="B1576" t="str">
            <v>Retrocesiones de seguros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</row>
        <row r="1577">
          <cell r="A1577">
            <v>150608</v>
          </cell>
          <cell r="B1577" t="str">
            <v>Fidelidad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</row>
        <row r="1578">
          <cell r="A1578">
            <v>1506081</v>
          </cell>
          <cell r="B1578" t="str">
            <v>Fidelidad - Moneda Nacional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</row>
        <row r="1579">
          <cell r="A1579">
            <v>150608104</v>
          </cell>
          <cell r="B1579" t="str">
            <v>Reaseguro Cedido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</row>
        <row r="1580">
          <cell r="A1580">
            <v>150608105</v>
          </cell>
          <cell r="B1580" t="str">
            <v>Retrocesiones de seguros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</row>
        <row r="1581">
          <cell r="A1581">
            <v>150608106</v>
          </cell>
          <cell r="B1581" t="str">
            <v>COASEGUROS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</row>
        <row r="1582">
          <cell r="A1582">
            <v>150608109</v>
          </cell>
          <cell r="B1582" t="str">
            <v>Seguros con filiales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</row>
        <row r="1583">
          <cell r="A1583">
            <v>15060810901</v>
          </cell>
          <cell r="B1583" t="str">
            <v>Reaseguro Cedido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</row>
        <row r="1584">
          <cell r="A1584">
            <v>15060810902</v>
          </cell>
          <cell r="B1584" t="str">
            <v>Retrocesiones de seguros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</row>
        <row r="1585">
          <cell r="A1585">
            <v>1506082</v>
          </cell>
          <cell r="B1585" t="str">
            <v>Fidelidad - Moneda Extranjera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</row>
        <row r="1586">
          <cell r="A1586">
            <v>150608204</v>
          </cell>
          <cell r="B1586" t="str">
            <v>Reaseguro Cedido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</row>
        <row r="1587">
          <cell r="A1587">
            <v>150608205</v>
          </cell>
          <cell r="B1587" t="str">
            <v>Retrocesiones de seguros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</row>
        <row r="1588">
          <cell r="A1588">
            <v>150608209</v>
          </cell>
          <cell r="B1588" t="str">
            <v>Seguros con filiales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</row>
        <row r="1589">
          <cell r="A1589">
            <v>15060820901</v>
          </cell>
          <cell r="B1589" t="str">
            <v>Reaseguro Cedido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</row>
        <row r="1590">
          <cell r="A1590">
            <v>15060820902</v>
          </cell>
          <cell r="B1590" t="str">
            <v>Retrocesiones de seguros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</row>
        <row r="1591">
          <cell r="A1591">
            <v>150609</v>
          </cell>
          <cell r="B1591" t="str">
            <v>Seguro de bancos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</row>
        <row r="1592">
          <cell r="A1592">
            <v>1506091</v>
          </cell>
          <cell r="B1592" t="str">
            <v>Seguro de bancos - Moneda Nacional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</row>
        <row r="1593">
          <cell r="A1593">
            <v>150609104</v>
          </cell>
          <cell r="B1593" t="str">
            <v>Reaseguro Cedido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</row>
        <row r="1594">
          <cell r="A1594">
            <v>150609105</v>
          </cell>
          <cell r="B1594" t="str">
            <v>Retrocesiones de seguros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</row>
        <row r="1595">
          <cell r="A1595">
            <v>150609109</v>
          </cell>
          <cell r="B1595" t="str">
            <v>Seguros con filiales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</row>
        <row r="1596">
          <cell r="A1596">
            <v>15060910901</v>
          </cell>
          <cell r="B1596" t="str">
            <v>Reaseguro Cedido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</row>
        <row r="1597">
          <cell r="A1597">
            <v>15060910902</v>
          </cell>
          <cell r="B1597" t="str">
            <v>Retrocesiones de seguros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</row>
        <row r="1598">
          <cell r="A1598">
            <v>1506092</v>
          </cell>
          <cell r="B1598" t="str">
            <v>Seguro de bancos - Moneda Extranjera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</row>
        <row r="1599">
          <cell r="A1599">
            <v>150609204</v>
          </cell>
          <cell r="B1599" t="str">
            <v>Reaseguro Cedido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</row>
        <row r="1600">
          <cell r="A1600">
            <v>150609205</v>
          </cell>
          <cell r="B1600" t="str">
            <v>Retrocesiones de seguros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</row>
        <row r="1601">
          <cell r="A1601">
            <v>150609209</v>
          </cell>
          <cell r="B1601" t="str">
            <v>Seguros con filiales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</row>
        <row r="1602">
          <cell r="A1602">
            <v>15060920901</v>
          </cell>
          <cell r="B1602" t="str">
            <v>Reaseguro Cedido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</row>
        <row r="1603">
          <cell r="A1603">
            <v>15060920902</v>
          </cell>
          <cell r="B1603" t="str">
            <v>Retrocesiones de seguros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</row>
        <row r="1604">
          <cell r="A1604">
            <v>150610</v>
          </cell>
          <cell r="B1604" t="str">
            <v>Todo riesgo para contratista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</row>
        <row r="1605">
          <cell r="A1605">
            <v>1506101</v>
          </cell>
          <cell r="B1605" t="str">
            <v>Todo riesgo para contratista - Moneda Nacional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</row>
        <row r="1606">
          <cell r="A1606">
            <v>150610104</v>
          </cell>
          <cell r="B1606" t="str">
            <v>Reaseguro Cedido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</row>
        <row r="1607">
          <cell r="A1607">
            <v>150610105</v>
          </cell>
          <cell r="B1607" t="str">
            <v>Retrocesiones de seguros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</row>
        <row r="1608">
          <cell r="A1608">
            <v>150610109</v>
          </cell>
          <cell r="B1608" t="str">
            <v>Seguros con filiales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</row>
        <row r="1609">
          <cell r="A1609">
            <v>15061010901</v>
          </cell>
          <cell r="B1609" t="str">
            <v>Reaseguro Cedido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</row>
        <row r="1610">
          <cell r="A1610">
            <v>15061010902</v>
          </cell>
          <cell r="B1610" t="str">
            <v>Retrocesiones de seguros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</row>
        <row r="1611">
          <cell r="A1611">
            <v>1506102</v>
          </cell>
          <cell r="B1611" t="str">
            <v>Todo riesgo para contratista - Moneda Extranjera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</row>
        <row r="1612">
          <cell r="A1612">
            <v>150610204</v>
          </cell>
          <cell r="B1612" t="str">
            <v>Reaseguro Cedido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</row>
        <row r="1613">
          <cell r="A1613">
            <v>150610205</v>
          </cell>
          <cell r="B1613" t="str">
            <v>Retrocesiones de seguros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</row>
        <row r="1614">
          <cell r="A1614">
            <v>150610209</v>
          </cell>
          <cell r="B1614" t="str">
            <v>Seguros con filiales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</row>
        <row r="1615">
          <cell r="A1615">
            <v>15061020901</v>
          </cell>
          <cell r="B1615" t="str">
            <v>Reaseguro Cedido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</row>
        <row r="1616">
          <cell r="A1616">
            <v>15061020902</v>
          </cell>
          <cell r="B1616" t="str">
            <v>Retrocesiones de seguros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</row>
        <row r="1617">
          <cell r="A1617">
            <v>150611</v>
          </cell>
          <cell r="B1617" t="str">
            <v>Todo riesgo equipo para contratistas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</row>
        <row r="1618">
          <cell r="A1618">
            <v>1506111</v>
          </cell>
          <cell r="B1618" t="str">
            <v>Todo riesgo equipo para contratistas - Moneda Nacional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</row>
        <row r="1619">
          <cell r="A1619">
            <v>150611104</v>
          </cell>
          <cell r="B1619" t="str">
            <v>Reaseguro Cedido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</row>
        <row r="1620">
          <cell r="A1620">
            <v>150611105</v>
          </cell>
          <cell r="B1620" t="str">
            <v>Retrocesiones de seguros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</row>
        <row r="1621">
          <cell r="A1621">
            <v>150611109</v>
          </cell>
          <cell r="B1621" t="str">
            <v>Seguros con filiales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</row>
        <row r="1622">
          <cell r="A1622">
            <v>15061110901</v>
          </cell>
          <cell r="B1622" t="str">
            <v>Reaseguro Cedido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</row>
        <row r="1623">
          <cell r="A1623">
            <v>15061110902</v>
          </cell>
          <cell r="B1623" t="str">
            <v>Retrocesiones de seguros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</row>
        <row r="1624">
          <cell r="A1624">
            <v>1506112</v>
          </cell>
          <cell r="B1624" t="str">
            <v>Todo riesgo equipo para contratistas - Moneda Extranjera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</row>
        <row r="1625">
          <cell r="A1625">
            <v>150611204</v>
          </cell>
          <cell r="B1625" t="str">
            <v>Reaseguro Cedido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</row>
        <row r="1626">
          <cell r="A1626">
            <v>150611205</v>
          </cell>
          <cell r="B1626" t="str">
            <v>Retrocesiones de seguros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</row>
        <row r="1627">
          <cell r="A1627">
            <v>150611209</v>
          </cell>
          <cell r="B1627" t="str">
            <v>Seguros con filiales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</row>
        <row r="1628">
          <cell r="A1628">
            <v>15061120901</v>
          </cell>
          <cell r="B1628" t="str">
            <v>Reaseguro Cedido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</row>
        <row r="1629">
          <cell r="A1629">
            <v>15061120902</v>
          </cell>
          <cell r="B1629" t="str">
            <v>Retrocesiones de seguros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</row>
        <row r="1630">
          <cell r="A1630">
            <v>150612</v>
          </cell>
          <cell r="B1630" t="str">
            <v>Rotura de maquinaria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</row>
        <row r="1631">
          <cell r="A1631">
            <v>1506121</v>
          </cell>
          <cell r="B1631" t="str">
            <v>Rotura de maquinaria - Moneda Nacional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</row>
        <row r="1632">
          <cell r="A1632">
            <v>150612104</v>
          </cell>
          <cell r="B1632" t="str">
            <v>Reaseguro Cedido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</row>
        <row r="1633">
          <cell r="A1633">
            <v>150612105</v>
          </cell>
          <cell r="B1633" t="str">
            <v>Retrocesiones de seguros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</row>
        <row r="1634">
          <cell r="A1634">
            <v>150612109</v>
          </cell>
          <cell r="B1634" t="str">
            <v>Seguros con filiales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</row>
        <row r="1635">
          <cell r="A1635">
            <v>15061210901</v>
          </cell>
          <cell r="B1635" t="str">
            <v>Reaseguro Cedido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</row>
        <row r="1636">
          <cell r="A1636">
            <v>15061210902</v>
          </cell>
          <cell r="B1636" t="str">
            <v>Retrocesiones de seguros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</row>
        <row r="1637">
          <cell r="A1637">
            <v>1506122</v>
          </cell>
          <cell r="B1637" t="str">
            <v>Rotura de maquinaria - Moneda Extranjera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</row>
        <row r="1638">
          <cell r="A1638">
            <v>150612204</v>
          </cell>
          <cell r="B1638" t="str">
            <v>Reaseguro Cedido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</row>
        <row r="1639">
          <cell r="A1639">
            <v>150612205</v>
          </cell>
          <cell r="B1639" t="str">
            <v>Retrocesiones de seguros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</row>
        <row r="1640">
          <cell r="A1640">
            <v>150612209</v>
          </cell>
          <cell r="B1640" t="str">
            <v>Seguros con filiales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</row>
        <row r="1641">
          <cell r="A1641">
            <v>15061220901</v>
          </cell>
          <cell r="B1641" t="str">
            <v>Reaseguro Cedido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</row>
        <row r="1642">
          <cell r="A1642">
            <v>15061220902</v>
          </cell>
          <cell r="B1642" t="str">
            <v>Retrocesiones de seguros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</row>
        <row r="1643">
          <cell r="A1643">
            <v>150613</v>
          </cell>
          <cell r="B1643" t="str">
            <v>Montaje contra todo riesgo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</row>
        <row r="1644">
          <cell r="A1644">
            <v>1506131</v>
          </cell>
          <cell r="B1644" t="str">
            <v>Montaje contra todo riesgo - Moneda Nacional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</row>
        <row r="1645">
          <cell r="A1645">
            <v>150613104</v>
          </cell>
          <cell r="B1645" t="str">
            <v>Reaseguro Cedido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</row>
        <row r="1646">
          <cell r="A1646">
            <v>150613105</v>
          </cell>
          <cell r="B1646" t="str">
            <v>Retrocesiones de seguros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</row>
        <row r="1647">
          <cell r="A1647">
            <v>150613109</v>
          </cell>
          <cell r="B1647" t="str">
            <v>Seguros con filiales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</row>
        <row r="1648">
          <cell r="A1648">
            <v>15061310901</v>
          </cell>
          <cell r="B1648" t="str">
            <v>Reaseguro Cedido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</row>
        <row r="1649">
          <cell r="A1649">
            <v>15061310902</v>
          </cell>
          <cell r="B1649" t="str">
            <v>Retrocesiones de seguros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</row>
        <row r="1650">
          <cell r="A1650">
            <v>1506132</v>
          </cell>
          <cell r="B1650" t="str">
            <v>Montaje contra todo riesgo - Moneda Extranjera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</row>
        <row r="1651">
          <cell r="A1651">
            <v>150613204</v>
          </cell>
          <cell r="B1651" t="str">
            <v>Reaseguro Cedido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</row>
        <row r="1652">
          <cell r="A1652">
            <v>150613205</v>
          </cell>
          <cell r="B1652" t="str">
            <v>Retrocesiones de seguros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</row>
        <row r="1653">
          <cell r="A1653">
            <v>150613209</v>
          </cell>
          <cell r="B1653" t="str">
            <v>Seguros con filiales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</row>
        <row r="1654">
          <cell r="A1654">
            <v>15061320901</v>
          </cell>
          <cell r="B1654" t="str">
            <v>Reaseguro Cedido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</row>
        <row r="1655">
          <cell r="A1655">
            <v>15061320902</v>
          </cell>
          <cell r="B1655" t="str">
            <v>Retrocesiones de seguros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</row>
        <row r="1656">
          <cell r="A1656">
            <v>150614</v>
          </cell>
          <cell r="B1656" t="str">
            <v>Todo riesgo equipo electrÛnico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</row>
        <row r="1657">
          <cell r="A1657">
            <v>1506141</v>
          </cell>
          <cell r="B1657" t="str">
            <v>Todo riesgo equipo electrÛnico - Moneda Nacional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</row>
        <row r="1658">
          <cell r="A1658">
            <v>150614104</v>
          </cell>
          <cell r="B1658" t="str">
            <v>Reaseguro Cedido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</row>
        <row r="1659">
          <cell r="A1659">
            <v>150614105</v>
          </cell>
          <cell r="B1659" t="str">
            <v>Retrocesiones de seguros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</row>
        <row r="1660">
          <cell r="A1660">
            <v>150614109</v>
          </cell>
          <cell r="B1660" t="str">
            <v>Seguros con filiales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</row>
        <row r="1661">
          <cell r="A1661">
            <v>15061410901</v>
          </cell>
          <cell r="B1661" t="str">
            <v>Reaseguro Cedido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</row>
        <row r="1662">
          <cell r="A1662">
            <v>15061410902</v>
          </cell>
          <cell r="B1662" t="str">
            <v>Retrocesiones de seguros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</row>
        <row r="1663">
          <cell r="A1663">
            <v>1506142</v>
          </cell>
          <cell r="B1663" t="str">
            <v>Todo riesgo equipo electrÛnico - Moneda Extranjera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</row>
        <row r="1664">
          <cell r="A1664">
            <v>150614204</v>
          </cell>
          <cell r="B1664" t="str">
            <v>Reaseguro Cedido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</row>
        <row r="1665">
          <cell r="A1665">
            <v>150614205</v>
          </cell>
          <cell r="B1665" t="str">
            <v>Retrocesiones de seguros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</row>
        <row r="1666">
          <cell r="A1666">
            <v>150614209</v>
          </cell>
          <cell r="B1666" t="str">
            <v>Seguros con filiales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</row>
        <row r="1667">
          <cell r="A1667">
            <v>15061420901</v>
          </cell>
          <cell r="B1667" t="str">
            <v>Reaseguro Cedido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</row>
        <row r="1668">
          <cell r="A1668">
            <v>15061420902</v>
          </cell>
          <cell r="B1668" t="str">
            <v>Retrocesiones de seguros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</row>
        <row r="1669">
          <cell r="A1669">
            <v>150615</v>
          </cell>
          <cell r="B1669" t="str">
            <v>Calderos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</row>
        <row r="1670">
          <cell r="A1670">
            <v>1506151</v>
          </cell>
          <cell r="B1670" t="str">
            <v>Calderos - Moneda Nacional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</row>
        <row r="1671">
          <cell r="A1671">
            <v>150615104</v>
          </cell>
          <cell r="B1671" t="str">
            <v>Reaseguro Cedido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</row>
        <row r="1672">
          <cell r="A1672">
            <v>150615105</v>
          </cell>
          <cell r="B1672" t="str">
            <v>Retrocesiones de seguros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</row>
        <row r="1673">
          <cell r="A1673">
            <v>150615109</v>
          </cell>
          <cell r="B1673" t="str">
            <v>Seguros con filiales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</row>
        <row r="1674">
          <cell r="A1674">
            <v>15061510901</v>
          </cell>
          <cell r="B1674" t="str">
            <v>Reaseguro Cedido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</row>
        <row r="1675">
          <cell r="A1675">
            <v>15061510902</v>
          </cell>
          <cell r="B1675" t="str">
            <v>Retrocesiones de seguros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</row>
        <row r="1676">
          <cell r="A1676">
            <v>1506152</v>
          </cell>
          <cell r="B1676" t="str">
            <v>Calderos - Moneda Extranjera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</row>
        <row r="1677">
          <cell r="A1677">
            <v>150615204</v>
          </cell>
          <cell r="B1677" t="str">
            <v>Reaseguro Cedido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</row>
        <row r="1678">
          <cell r="A1678">
            <v>150615205</v>
          </cell>
          <cell r="B1678" t="str">
            <v>Retrocesiones de seguros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</row>
        <row r="1679">
          <cell r="A1679">
            <v>150615209</v>
          </cell>
          <cell r="B1679" t="str">
            <v>Seguros con filiales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</row>
        <row r="1680">
          <cell r="A1680">
            <v>15061520901</v>
          </cell>
          <cell r="B1680" t="str">
            <v>Reaseguro Cedido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</row>
        <row r="1681">
          <cell r="A1681">
            <v>15061520902</v>
          </cell>
          <cell r="B1681" t="str">
            <v>Retrocesiones de seguros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</row>
        <row r="1682">
          <cell r="A1682">
            <v>150616</v>
          </cell>
          <cell r="B1682" t="str">
            <v>Lucro cesante por interrupciÛn de negocios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</row>
        <row r="1683">
          <cell r="A1683">
            <v>1506161</v>
          </cell>
          <cell r="B1683" t="str">
            <v>Lucro cesante por interrupciÛn de negocios - Moneda Nacional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</row>
        <row r="1684">
          <cell r="A1684">
            <v>150616104</v>
          </cell>
          <cell r="B1684" t="str">
            <v>Reaseguro Cedido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</row>
        <row r="1685">
          <cell r="A1685">
            <v>150616105</v>
          </cell>
          <cell r="B1685" t="str">
            <v>Retrocesiones de seguros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</row>
        <row r="1686">
          <cell r="A1686">
            <v>150616109</v>
          </cell>
          <cell r="B1686" t="str">
            <v>Seguros con filiales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</row>
        <row r="1687">
          <cell r="A1687">
            <v>15061610901</v>
          </cell>
          <cell r="B1687" t="str">
            <v>Reaseguro Cedido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</row>
        <row r="1688">
          <cell r="A1688">
            <v>15061610902</v>
          </cell>
          <cell r="B1688" t="str">
            <v>Retrocesiones de seguros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</row>
        <row r="1689">
          <cell r="A1689">
            <v>1506162</v>
          </cell>
          <cell r="B1689" t="str">
            <v>Lucro cesante por interrupciÛn de negocios - Moneda Extranje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</row>
        <row r="1690">
          <cell r="A1690">
            <v>150616204</v>
          </cell>
          <cell r="B1690" t="str">
            <v>Reaseguro Cedido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</row>
        <row r="1691">
          <cell r="A1691">
            <v>150616205</v>
          </cell>
          <cell r="B1691" t="str">
            <v>Retrocesiones de seguros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</row>
        <row r="1692">
          <cell r="A1692">
            <v>150616209</v>
          </cell>
          <cell r="B1692" t="str">
            <v>Seguros con filiales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</row>
        <row r="1693">
          <cell r="A1693">
            <v>15061620901</v>
          </cell>
          <cell r="B1693" t="str">
            <v>Reaseguro Cedido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</row>
        <row r="1694">
          <cell r="A1694">
            <v>15061620902</v>
          </cell>
          <cell r="B1694" t="str">
            <v>Retrocesiones de seguros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</row>
        <row r="1695">
          <cell r="A1695">
            <v>150617</v>
          </cell>
          <cell r="B1695" t="str">
            <v>Lucro cesante rotura de maquinaria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</row>
        <row r="1696">
          <cell r="A1696">
            <v>1506171</v>
          </cell>
          <cell r="B1696" t="str">
            <v>Lucro cesante rotura de maquinaria - Moneda Nacional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</row>
        <row r="1697">
          <cell r="A1697">
            <v>150617104</v>
          </cell>
          <cell r="B1697" t="str">
            <v>Reaseguro Cedido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</row>
        <row r="1698">
          <cell r="A1698">
            <v>150617105</v>
          </cell>
          <cell r="B1698" t="str">
            <v>Retrocesiones de seguros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</row>
        <row r="1699">
          <cell r="A1699">
            <v>150617109</v>
          </cell>
          <cell r="B1699" t="str">
            <v>Seguros con filiales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</row>
        <row r="1700">
          <cell r="A1700">
            <v>15061710901</v>
          </cell>
          <cell r="B1700" t="str">
            <v>Reaseguro Cedido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</row>
        <row r="1701">
          <cell r="A1701">
            <v>15061710902</v>
          </cell>
          <cell r="B1701" t="str">
            <v>Retrocesiones de seguros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</row>
        <row r="1702">
          <cell r="A1702">
            <v>1506172</v>
          </cell>
          <cell r="B1702" t="str">
            <v>Lucro cesante rotura de maquinaria - Moneda Extranjera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</row>
        <row r="1703">
          <cell r="A1703">
            <v>150617204</v>
          </cell>
          <cell r="B1703" t="str">
            <v>Reaseguro Cedido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</row>
        <row r="1704">
          <cell r="A1704">
            <v>150617205</v>
          </cell>
          <cell r="B1704" t="str">
            <v>Retrocesiones de seguros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</row>
        <row r="1705">
          <cell r="A1705">
            <v>150617209</v>
          </cell>
          <cell r="B1705" t="str">
            <v>Seguros con filiales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</row>
        <row r="1706">
          <cell r="A1706">
            <v>15061720901</v>
          </cell>
          <cell r="B1706" t="str">
            <v>Reaseguro Cedido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</row>
        <row r="1707">
          <cell r="A1707">
            <v>15061720902</v>
          </cell>
          <cell r="B1707" t="str">
            <v>Retrocesiones de seguros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</row>
        <row r="1708">
          <cell r="A1708">
            <v>150618</v>
          </cell>
          <cell r="B1708" t="str">
            <v>Responsabilidad civil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</row>
        <row r="1709">
          <cell r="A1709">
            <v>1506181</v>
          </cell>
          <cell r="B1709" t="str">
            <v>Responsabilidad civil - Moneda Nacional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</row>
        <row r="1710">
          <cell r="A1710">
            <v>150618104</v>
          </cell>
          <cell r="B1710" t="str">
            <v>Reaseguro Cedido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</row>
        <row r="1711">
          <cell r="A1711">
            <v>150618105</v>
          </cell>
          <cell r="B1711" t="str">
            <v>Retrocesiones de seguros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</row>
        <row r="1712">
          <cell r="A1712">
            <v>150618109</v>
          </cell>
          <cell r="B1712" t="str">
            <v>Seguros con filiales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A1713">
            <v>15061810901</v>
          </cell>
          <cell r="B1713" t="str">
            <v>Reaseguro Cedido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</row>
        <row r="1714">
          <cell r="A1714">
            <v>15061810902</v>
          </cell>
          <cell r="B1714" t="str">
            <v>Retrocesiones de seguros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</row>
        <row r="1715">
          <cell r="A1715">
            <v>1506182</v>
          </cell>
          <cell r="B1715" t="str">
            <v>Responsabilidad civil - Moneda Extranjera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</row>
        <row r="1716">
          <cell r="A1716">
            <v>150618204</v>
          </cell>
          <cell r="B1716" t="str">
            <v>Reaseguro Cedido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</row>
        <row r="1717">
          <cell r="A1717">
            <v>150618205</v>
          </cell>
          <cell r="B1717" t="str">
            <v>Retrocesiones de seguros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</row>
        <row r="1718">
          <cell r="A1718">
            <v>150618209</v>
          </cell>
          <cell r="B1718" t="str">
            <v>Seguros con filiales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</row>
        <row r="1719">
          <cell r="A1719">
            <v>15061820901</v>
          </cell>
          <cell r="B1719" t="str">
            <v>Reaseguro Cedido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</row>
        <row r="1720">
          <cell r="A1720">
            <v>15061820902</v>
          </cell>
          <cell r="B1720" t="str">
            <v>Retrocesiones de seguros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</row>
        <row r="1721">
          <cell r="A1721">
            <v>150619</v>
          </cell>
          <cell r="B1721" t="str">
            <v>Riesgos profesionales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</row>
        <row r="1722">
          <cell r="A1722">
            <v>1506191</v>
          </cell>
          <cell r="B1722" t="str">
            <v>Riesgos profesionales - Moneda Nacional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</row>
        <row r="1723">
          <cell r="A1723">
            <v>150619104</v>
          </cell>
          <cell r="B1723" t="str">
            <v>Reaseguro Cedido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</row>
        <row r="1724">
          <cell r="A1724">
            <v>150619105</v>
          </cell>
          <cell r="B1724" t="str">
            <v>Retrocesiones de seguros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</row>
        <row r="1725">
          <cell r="A1725">
            <v>150619109</v>
          </cell>
          <cell r="B1725" t="str">
            <v>Seguros con filiales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</row>
        <row r="1726">
          <cell r="A1726">
            <v>15061910901</v>
          </cell>
          <cell r="B1726" t="str">
            <v>Reaseguro Cedido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A1727">
            <v>15061910902</v>
          </cell>
          <cell r="B1727" t="str">
            <v>Retrocesiones de seguros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</row>
        <row r="1728">
          <cell r="A1728">
            <v>1506192</v>
          </cell>
          <cell r="B1728" t="str">
            <v>Riesgos profesionales - Moneda Extranjera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</row>
        <row r="1729">
          <cell r="A1729">
            <v>150619204</v>
          </cell>
          <cell r="B1729" t="str">
            <v>Reaseguro Cedido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</row>
        <row r="1730">
          <cell r="A1730">
            <v>150619205</v>
          </cell>
          <cell r="B1730" t="str">
            <v>Retrocesiones de seguros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</row>
        <row r="1731">
          <cell r="A1731">
            <v>150619209</v>
          </cell>
          <cell r="B1731" t="str">
            <v>Seguros con filiales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</row>
        <row r="1732">
          <cell r="A1732">
            <v>15061920901</v>
          </cell>
          <cell r="B1732" t="str">
            <v>Reaseguro Cedido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</row>
        <row r="1733">
          <cell r="A1733">
            <v>15061920902</v>
          </cell>
          <cell r="B1733" t="str">
            <v>Retrocesiones de seguros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</row>
        <row r="1734">
          <cell r="A1734">
            <v>150620</v>
          </cell>
          <cell r="B1734" t="str">
            <v>Ganadero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</row>
        <row r="1735">
          <cell r="A1735">
            <v>1506201</v>
          </cell>
          <cell r="B1735" t="str">
            <v>Ganadero - Moneda Nacional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</row>
        <row r="1736">
          <cell r="A1736">
            <v>150620104</v>
          </cell>
          <cell r="B1736" t="str">
            <v>Reaseguro Cedido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</row>
        <row r="1737">
          <cell r="A1737">
            <v>150620105</v>
          </cell>
          <cell r="B1737" t="str">
            <v>Retrocesiones de seguros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</row>
        <row r="1738">
          <cell r="A1738">
            <v>150620109</v>
          </cell>
          <cell r="B1738" t="str">
            <v>Seguros con filiales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</row>
        <row r="1739">
          <cell r="A1739">
            <v>15062010901</v>
          </cell>
          <cell r="B1739" t="str">
            <v>Reaseguro Cedido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</row>
        <row r="1740">
          <cell r="A1740">
            <v>15062010902</v>
          </cell>
          <cell r="B1740" t="str">
            <v>Retrocesiones de seguros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</row>
        <row r="1741">
          <cell r="A1741">
            <v>1506202</v>
          </cell>
          <cell r="B1741" t="str">
            <v>Ganadero - Moneda Extranjera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</row>
        <row r="1742">
          <cell r="A1742">
            <v>150620204</v>
          </cell>
          <cell r="B1742" t="str">
            <v>Reaseguro Cedido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</row>
        <row r="1743">
          <cell r="A1743">
            <v>150620205</v>
          </cell>
          <cell r="B1743" t="str">
            <v>Retrocesiones de seguros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</row>
        <row r="1744">
          <cell r="A1744">
            <v>150620209</v>
          </cell>
          <cell r="B1744" t="str">
            <v>Seguros con filiales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</row>
        <row r="1745">
          <cell r="A1745">
            <v>15062020901</v>
          </cell>
          <cell r="B1745" t="str">
            <v>Reaseguro Cedido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</row>
        <row r="1746">
          <cell r="A1746">
            <v>15062020902</v>
          </cell>
          <cell r="B1746" t="str">
            <v>Retrocesiones de seguros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</row>
        <row r="1747">
          <cell r="A1747">
            <v>150621</v>
          </cell>
          <cell r="B1747" t="str">
            <v>AgrÌcola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</row>
        <row r="1748">
          <cell r="A1748">
            <v>1506211</v>
          </cell>
          <cell r="B1748" t="str">
            <v>AgrÌcola - Moneda Nacional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</row>
        <row r="1749">
          <cell r="A1749">
            <v>150621104</v>
          </cell>
          <cell r="B1749" t="str">
            <v>Reaseguro Cedido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</row>
        <row r="1750">
          <cell r="A1750">
            <v>150621105</v>
          </cell>
          <cell r="B1750" t="str">
            <v>Retrocesiones de seguros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A1751">
            <v>150621109</v>
          </cell>
          <cell r="B1751" t="str">
            <v>Seguros con filiales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</row>
        <row r="1752">
          <cell r="A1752">
            <v>15062110901</v>
          </cell>
          <cell r="B1752" t="str">
            <v>Reaseguro Cedido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</row>
        <row r="1753">
          <cell r="A1753">
            <v>15062110902</v>
          </cell>
          <cell r="B1753" t="str">
            <v>Retrocesiones de seguros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</row>
        <row r="1754">
          <cell r="A1754">
            <v>1506212</v>
          </cell>
          <cell r="B1754" t="str">
            <v>AgrÌcola - Moneda Extranjera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</row>
        <row r="1755">
          <cell r="A1755">
            <v>150621204</v>
          </cell>
          <cell r="B1755" t="str">
            <v>Reaseguro Cedido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</row>
        <row r="1756">
          <cell r="A1756">
            <v>150621205</v>
          </cell>
          <cell r="B1756" t="str">
            <v>Retrocesiones de seguros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</row>
        <row r="1757">
          <cell r="A1757">
            <v>150621209</v>
          </cell>
          <cell r="B1757" t="str">
            <v>Seguros con filiales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</row>
        <row r="1758">
          <cell r="A1758">
            <v>15062120901</v>
          </cell>
          <cell r="B1758" t="str">
            <v>Reaseguro Cedido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</row>
        <row r="1759">
          <cell r="A1759">
            <v>15062120902</v>
          </cell>
          <cell r="B1759" t="str">
            <v>Retrocesiones de seguros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</row>
        <row r="1760">
          <cell r="A1760">
            <v>150622</v>
          </cell>
          <cell r="B1760" t="str">
            <v>Domiciliario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</row>
        <row r="1761">
          <cell r="A1761">
            <v>1506221</v>
          </cell>
          <cell r="B1761" t="str">
            <v>Domiciliario - Moneda Nacional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</row>
        <row r="1762">
          <cell r="A1762">
            <v>150622104</v>
          </cell>
          <cell r="B1762" t="str">
            <v>Reaseguro Cedido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</row>
        <row r="1763">
          <cell r="A1763">
            <v>150622105</v>
          </cell>
          <cell r="B1763" t="str">
            <v>Retrocesiones de seguros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</row>
        <row r="1764">
          <cell r="A1764">
            <v>150622106</v>
          </cell>
          <cell r="B1764" t="str">
            <v>COASEGUROS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</row>
        <row r="1765">
          <cell r="A1765">
            <v>150622109</v>
          </cell>
          <cell r="B1765" t="str">
            <v>Seguros con filiales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</row>
        <row r="1766">
          <cell r="A1766">
            <v>15062210901</v>
          </cell>
          <cell r="B1766" t="str">
            <v>Reaseguro Cedido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</row>
        <row r="1767">
          <cell r="A1767">
            <v>15062210902</v>
          </cell>
          <cell r="B1767" t="str">
            <v>Retrocesiones de seguros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</row>
        <row r="1768">
          <cell r="A1768">
            <v>1506222</v>
          </cell>
          <cell r="B1768" t="str">
            <v>Domiciliario - Moneda Extranjera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</row>
        <row r="1769">
          <cell r="A1769">
            <v>150622204</v>
          </cell>
          <cell r="B1769" t="str">
            <v>Reaseguro Cedido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</row>
        <row r="1770">
          <cell r="A1770">
            <v>150622205</v>
          </cell>
          <cell r="B1770" t="str">
            <v>Retrocesiones de seguros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</row>
        <row r="1771">
          <cell r="A1771">
            <v>150622209</v>
          </cell>
          <cell r="B1771" t="str">
            <v>Seguros con filiales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</row>
        <row r="1772">
          <cell r="A1772">
            <v>15062220901</v>
          </cell>
          <cell r="B1772" t="str">
            <v>Reaseguro Cedido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</row>
        <row r="1773">
          <cell r="A1773">
            <v>15062220902</v>
          </cell>
          <cell r="B1773" t="str">
            <v>Retrocesiones de seguros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</row>
        <row r="1774">
          <cell r="A1774">
            <v>150623</v>
          </cell>
          <cell r="B1774" t="str">
            <v>CrÈdito interno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</row>
        <row r="1775">
          <cell r="A1775">
            <v>1506231</v>
          </cell>
          <cell r="B1775" t="str">
            <v>CrÈdito Interno - Moneda Nacional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</row>
        <row r="1776">
          <cell r="A1776">
            <v>150623104</v>
          </cell>
          <cell r="B1776" t="str">
            <v>Reaseguro Cedido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</row>
        <row r="1777">
          <cell r="A1777">
            <v>150623105</v>
          </cell>
          <cell r="B1777" t="str">
            <v>Retrocesiones de seguros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</row>
        <row r="1778">
          <cell r="A1778">
            <v>150623109</v>
          </cell>
          <cell r="B1778" t="str">
            <v>Seguros con filiales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</row>
        <row r="1779">
          <cell r="A1779">
            <v>15062310901</v>
          </cell>
          <cell r="B1779" t="str">
            <v>Reaseguro Cedido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</row>
        <row r="1780">
          <cell r="A1780">
            <v>15062310902</v>
          </cell>
          <cell r="B1780" t="str">
            <v>Retrocesiones de seguros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</row>
        <row r="1781">
          <cell r="A1781">
            <v>1506232</v>
          </cell>
          <cell r="B1781" t="str">
            <v>CrÈdito Interno - Moneda Extranjera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</row>
        <row r="1782">
          <cell r="A1782">
            <v>150623204</v>
          </cell>
          <cell r="B1782" t="str">
            <v>Reaseguro Cedido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</row>
        <row r="1783">
          <cell r="A1783">
            <v>150623205</v>
          </cell>
          <cell r="B1783" t="str">
            <v>Retrocesiones de seguros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</row>
        <row r="1784">
          <cell r="A1784">
            <v>150623209</v>
          </cell>
          <cell r="B1784" t="str">
            <v>Seguros con filiales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</row>
        <row r="1785">
          <cell r="A1785">
            <v>15062320901</v>
          </cell>
          <cell r="B1785" t="str">
            <v>Reaseguro Cedido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</row>
        <row r="1786">
          <cell r="A1786">
            <v>15062320902</v>
          </cell>
          <cell r="B1786" t="str">
            <v>Retrocesiones de seguros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</row>
        <row r="1787">
          <cell r="A1787">
            <v>150624</v>
          </cell>
          <cell r="B1787" t="str">
            <v>CrÈdito a la exportaciÛn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</row>
        <row r="1788">
          <cell r="A1788">
            <v>1506241</v>
          </cell>
          <cell r="B1788" t="str">
            <v>CrÈdito a la exportaciÛn - Moneda Nacional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</row>
        <row r="1789">
          <cell r="A1789">
            <v>150624104</v>
          </cell>
          <cell r="B1789" t="str">
            <v>Reaseguro Cedido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</row>
        <row r="1790">
          <cell r="A1790">
            <v>150624105</v>
          </cell>
          <cell r="B1790" t="str">
            <v>Retrocesiones de seguros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</row>
        <row r="1791">
          <cell r="A1791">
            <v>150624109</v>
          </cell>
          <cell r="B1791" t="str">
            <v>Seguros con filiales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</row>
        <row r="1792">
          <cell r="A1792">
            <v>15062410901</v>
          </cell>
          <cell r="B1792" t="str">
            <v>Reaseguro Cedido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</row>
        <row r="1793">
          <cell r="A1793">
            <v>15062410902</v>
          </cell>
          <cell r="B1793" t="str">
            <v>Retrocesiones de seguros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</row>
        <row r="1794">
          <cell r="A1794">
            <v>1506242</v>
          </cell>
          <cell r="B1794" t="str">
            <v>CrÈdito a la exportaciÛn - Moneda Extranjera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</row>
        <row r="1795">
          <cell r="A1795">
            <v>150624204</v>
          </cell>
          <cell r="B1795" t="str">
            <v>Reaseguro Cedido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</row>
        <row r="1796">
          <cell r="A1796">
            <v>150624205</v>
          </cell>
          <cell r="B1796" t="str">
            <v>Retrocesiones de seguros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</row>
        <row r="1797">
          <cell r="A1797">
            <v>150624209</v>
          </cell>
          <cell r="B1797" t="str">
            <v>Seguros con filiales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</row>
        <row r="1798">
          <cell r="A1798">
            <v>15062420901</v>
          </cell>
          <cell r="B1798" t="str">
            <v>Reaseguro Cedido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</row>
        <row r="1799">
          <cell r="A1799">
            <v>15062420902</v>
          </cell>
          <cell r="B1799" t="str">
            <v>Retrocesiones de seguros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</row>
        <row r="1800">
          <cell r="A1800">
            <v>150625</v>
          </cell>
          <cell r="B1800" t="str">
            <v>Miscel·neos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</row>
        <row r="1801">
          <cell r="A1801">
            <v>1506251</v>
          </cell>
          <cell r="B1801" t="str">
            <v>Miscel·neos - Moneda Nacional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</row>
        <row r="1802">
          <cell r="A1802">
            <v>150625104</v>
          </cell>
          <cell r="B1802" t="str">
            <v>Reaseguro Cedido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</row>
        <row r="1803">
          <cell r="A1803">
            <v>150625105</v>
          </cell>
          <cell r="B1803" t="str">
            <v>Retrocesiones de seguros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</row>
        <row r="1804">
          <cell r="A1804">
            <v>150625109</v>
          </cell>
          <cell r="B1804" t="str">
            <v>Seguros con filiales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</row>
        <row r="1805">
          <cell r="A1805">
            <v>15062510901</v>
          </cell>
          <cell r="B1805" t="str">
            <v>Reaseguro Cedido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</row>
        <row r="1806">
          <cell r="A1806">
            <v>15062510902</v>
          </cell>
          <cell r="B1806" t="str">
            <v>Retrocesiones de seguros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</row>
        <row r="1807">
          <cell r="A1807">
            <v>1506252</v>
          </cell>
          <cell r="B1807" t="str">
            <v>Miscel·neos - Moneda Extranjera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</row>
        <row r="1808">
          <cell r="A1808">
            <v>150625204</v>
          </cell>
          <cell r="B1808" t="str">
            <v>Reaseguro Cedido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</row>
        <row r="1809">
          <cell r="A1809">
            <v>150625205</v>
          </cell>
          <cell r="B1809" t="str">
            <v>Retrocesiones de seguros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</row>
        <row r="1810">
          <cell r="A1810">
            <v>150625209</v>
          </cell>
          <cell r="B1810" t="str">
            <v>Seguros con filiales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</row>
        <row r="1811">
          <cell r="A1811">
            <v>15062520901</v>
          </cell>
          <cell r="B1811" t="str">
            <v>Reaseguro Cedido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</row>
        <row r="1812">
          <cell r="A1812">
            <v>15062520902</v>
          </cell>
          <cell r="B1812" t="str">
            <v>Retrocesiones de seguros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</row>
        <row r="1813">
          <cell r="A1813">
            <v>1507</v>
          </cell>
          <cell r="B1813" t="str">
            <v>RESERVAS DE FIANZAS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</row>
        <row r="1814">
          <cell r="A1814">
            <v>150701</v>
          </cell>
          <cell r="B1814" t="str">
            <v>Fidelidad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</row>
        <row r="1815">
          <cell r="A1815">
            <v>1507011</v>
          </cell>
          <cell r="B1815" t="str">
            <v>Fidelidad - Moneda Nacional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</row>
        <row r="1816">
          <cell r="A1816">
            <v>150701104</v>
          </cell>
          <cell r="B1816" t="str">
            <v>Reafianzamiento cedido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</row>
        <row r="1817">
          <cell r="A1817">
            <v>150701105</v>
          </cell>
          <cell r="B1817" t="str">
            <v>RetrocesiÛn de fianzas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</row>
        <row r="1818">
          <cell r="A1818">
            <v>150701109</v>
          </cell>
          <cell r="B1818" t="str">
            <v>Fianzas con filiales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</row>
        <row r="1819">
          <cell r="A1819">
            <v>15070110901</v>
          </cell>
          <cell r="B1819" t="str">
            <v>Reafianzamiento cedido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</row>
        <row r="1820">
          <cell r="A1820">
            <v>15070110902</v>
          </cell>
          <cell r="B1820" t="str">
            <v>RetrocesiÛn de fianzas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</row>
        <row r="1821">
          <cell r="A1821">
            <v>1507012</v>
          </cell>
          <cell r="B1821" t="str">
            <v>Fidelidad - Moneda Extranjera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</row>
        <row r="1822">
          <cell r="A1822">
            <v>150701204</v>
          </cell>
          <cell r="B1822" t="str">
            <v>Reafianzamiento cedido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</row>
        <row r="1823">
          <cell r="A1823">
            <v>150701205</v>
          </cell>
          <cell r="B1823" t="str">
            <v>RetrocesiÛn de fianzas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</row>
        <row r="1824">
          <cell r="A1824">
            <v>150701209</v>
          </cell>
          <cell r="B1824" t="str">
            <v>Fianzas con filiales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</row>
        <row r="1825">
          <cell r="A1825">
            <v>15070120901</v>
          </cell>
          <cell r="B1825" t="str">
            <v>Reafianzamiento cedido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</row>
        <row r="1826">
          <cell r="A1826">
            <v>15070120902</v>
          </cell>
          <cell r="B1826" t="str">
            <v>RetrocesiÛn de fianzas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</row>
        <row r="1827">
          <cell r="A1827">
            <v>150702</v>
          </cell>
          <cell r="B1827" t="str">
            <v>GarantÌa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</row>
        <row r="1828">
          <cell r="A1828">
            <v>1507021</v>
          </cell>
          <cell r="B1828" t="str">
            <v>GarantÌa - Moneda Nacional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</row>
        <row r="1829">
          <cell r="A1829">
            <v>150702104</v>
          </cell>
          <cell r="B1829" t="str">
            <v>Reafianzamiento cedido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</row>
        <row r="1830">
          <cell r="A1830">
            <v>150702105</v>
          </cell>
          <cell r="B1830" t="str">
            <v>RetrocesiÛn de fianzas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</row>
        <row r="1831">
          <cell r="A1831">
            <v>150702109</v>
          </cell>
          <cell r="B1831" t="str">
            <v>Fianzas con filiales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</row>
        <row r="1832">
          <cell r="A1832">
            <v>15070210901</v>
          </cell>
          <cell r="B1832" t="str">
            <v>Reafianzamiento cedido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</row>
        <row r="1833">
          <cell r="A1833">
            <v>15070210902</v>
          </cell>
          <cell r="B1833" t="str">
            <v>RetrocesiÛn de fianzas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</row>
        <row r="1834">
          <cell r="A1834">
            <v>1507022</v>
          </cell>
          <cell r="B1834" t="str">
            <v>GarantÌa - Moneda Extranjera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</row>
        <row r="1835">
          <cell r="A1835">
            <v>150702204</v>
          </cell>
          <cell r="B1835" t="str">
            <v>Reafianzamiento cedido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</row>
        <row r="1836">
          <cell r="A1836">
            <v>150702205</v>
          </cell>
          <cell r="B1836" t="str">
            <v>RetrocesiÛn de fianzas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</row>
        <row r="1837">
          <cell r="A1837">
            <v>150702209</v>
          </cell>
          <cell r="B1837" t="str">
            <v>Fianzas con filiales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</row>
        <row r="1838">
          <cell r="A1838">
            <v>15070220901</v>
          </cell>
          <cell r="B1838" t="str">
            <v>Reafianzamiento cedido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</row>
        <row r="1839">
          <cell r="A1839">
            <v>15070220902</v>
          </cell>
          <cell r="B1839" t="str">
            <v>RetrocesiÛn de fianzas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</row>
        <row r="1840">
          <cell r="A1840">
            <v>150703</v>
          </cell>
          <cell r="B1840" t="str">
            <v>Motorista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</row>
        <row r="1841">
          <cell r="A1841">
            <v>1507031</v>
          </cell>
          <cell r="B1841" t="str">
            <v>Motoristas - Moneda Nacional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</row>
        <row r="1842">
          <cell r="A1842">
            <v>150703104</v>
          </cell>
          <cell r="B1842" t="str">
            <v>Reafianzamiento cedido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</row>
        <row r="1843">
          <cell r="A1843">
            <v>150703105</v>
          </cell>
          <cell r="B1843" t="str">
            <v>RetrocesiÛn de fianzas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</row>
        <row r="1844">
          <cell r="A1844">
            <v>150703109</v>
          </cell>
          <cell r="B1844" t="str">
            <v>Fianzas con filiales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</row>
        <row r="1845">
          <cell r="A1845">
            <v>15070310901</v>
          </cell>
          <cell r="B1845" t="str">
            <v>Reafianzamiento cedido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</row>
        <row r="1846">
          <cell r="A1846">
            <v>15070310902</v>
          </cell>
          <cell r="B1846" t="str">
            <v>RetrocesiÛn de fianzas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</row>
        <row r="1847">
          <cell r="A1847">
            <v>1507032</v>
          </cell>
          <cell r="B1847" t="str">
            <v>Motoristas - Moneda Extranjera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</row>
        <row r="1848">
          <cell r="A1848">
            <v>150703204</v>
          </cell>
          <cell r="B1848" t="str">
            <v>Reafianzamiento cedido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</row>
        <row r="1849">
          <cell r="A1849">
            <v>150703205</v>
          </cell>
          <cell r="B1849" t="str">
            <v>RetrocesiÛn de fianzas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</row>
        <row r="1850">
          <cell r="A1850">
            <v>150703209</v>
          </cell>
          <cell r="B1850" t="str">
            <v>Fianzas con filiales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</row>
        <row r="1851">
          <cell r="A1851">
            <v>15070320901</v>
          </cell>
          <cell r="B1851" t="str">
            <v>Reafianzamiento cedido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</row>
        <row r="1852">
          <cell r="A1852">
            <v>15070320902</v>
          </cell>
          <cell r="B1852" t="str">
            <v>RetrocesiÛn de fianzas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</row>
        <row r="1853">
          <cell r="A1853">
            <v>1508</v>
          </cell>
          <cell r="B1853" t="str">
            <v>RESERVAS DE SINIESTROS REPORTADOS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</row>
        <row r="1854">
          <cell r="A1854">
            <v>150801</v>
          </cell>
          <cell r="B1854" t="str">
            <v>De seguros de vida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</row>
        <row r="1855">
          <cell r="A1855">
            <v>1508011</v>
          </cell>
          <cell r="B1855" t="str">
            <v>De seguros de vida - Moneda Nacional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</row>
        <row r="1856">
          <cell r="A1856">
            <v>1508012</v>
          </cell>
          <cell r="B1856" t="str">
            <v>De seguros de vida - Moneda Extranjera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</row>
        <row r="1857">
          <cell r="A1857">
            <v>150802</v>
          </cell>
          <cell r="B1857" t="str">
            <v>De seguros previsionales rentas y pensiones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</row>
        <row r="1858">
          <cell r="A1858">
            <v>1508021</v>
          </cell>
          <cell r="B1858" t="str">
            <v>De seguros previsionales rentas y pensiones - Moneda Naciona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</row>
        <row r="1859">
          <cell r="A1859">
            <v>1508022</v>
          </cell>
          <cell r="B1859" t="str">
            <v>De seguros previsionales rentas y pensiones - Moneda Extranj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</row>
        <row r="1860">
          <cell r="A1860">
            <v>150803</v>
          </cell>
          <cell r="B1860" t="str">
            <v>De seguros de accidentes y enfermedades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</row>
        <row r="1861">
          <cell r="A1861">
            <v>1508031</v>
          </cell>
          <cell r="B1861" t="str">
            <v>De seguros de accidentes y enfermedades - Moneda Nacional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</row>
        <row r="1862">
          <cell r="A1862">
            <v>1508032</v>
          </cell>
          <cell r="B1862" t="str">
            <v>De seguros de accidentes y enfermedades - Moneda Extranjera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</row>
        <row r="1863">
          <cell r="A1863">
            <v>150804</v>
          </cell>
          <cell r="B1863" t="str">
            <v>De seguros de incendios y lÌneas aliadas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</row>
        <row r="1864">
          <cell r="A1864">
            <v>1508041</v>
          </cell>
          <cell r="B1864" t="str">
            <v>De seguros de incendios y lÌneas aliadas - Moneda Nacional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</row>
        <row r="1865">
          <cell r="A1865">
            <v>1508042</v>
          </cell>
          <cell r="B1865" t="str">
            <v>De seguros de incendios y lÌneas aliadas - Moneda Extranjera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</row>
        <row r="1866">
          <cell r="A1866">
            <v>150805</v>
          </cell>
          <cell r="B1866" t="str">
            <v>De seguros de automotores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</row>
        <row r="1867">
          <cell r="A1867">
            <v>1508051</v>
          </cell>
          <cell r="B1867" t="str">
            <v>De seguros de automotores  - Moneda Nacional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</row>
        <row r="1868">
          <cell r="A1868">
            <v>1508052</v>
          </cell>
          <cell r="B1868" t="str">
            <v>De seguros de automotores -  Moneda Extranjera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</row>
        <row r="1869">
          <cell r="A1869">
            <v>150806</v>
          </cell>
          <cell r="B1869" t="str">
            <v>De seguros de otros seguros generales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</row>
        <row r="1870">
          <cell r="A1870">
            <v>1508061</v>
          </cell>
          <cell r="B1870" t="str">
            <v>De seguros de otros seguros generales - Moneda Nacional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</row>
        <row r="1871">
          <cell r="A1871">
            <v>1508062</v>
          </cell>
          <cell r="B1871" t="str">
            <v>De seguros de otros seguros generales - Moneda Extranjera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</row>
        <row r="1872">
          <cell r="A1872">
            <v>150807</v>
          </cell>
          <cell r="B1872" t="str">
            <v>De siniestros reportados de fianzas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</row>
        <row r="1873">
          <cell r="A1873">
            <v>1508071</v>
          </cell>
          <cell r="B1873" t="str">
            <v>De siniestros reportados de fianzas - Moneda Nacional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</row>
        <row r="1874">
          <cell r="A1874">
            <v>1508072</v>
          </cell>
          <cell r="B1874" t="str">
            <v>De siniestros reportados de fianzas - Moneda Extanjera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</row>
        <row r="1875">
          <cell r="A1875">
            <v>1509</v>
          </cell>
          <cell r="B1875" t="str">
            <v>RESERVA DE SINIESTROS NO REPORTADOS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</row>
        <row r="1876">
          <cell r="A1876">
            <v>150901</v>
          </cell>
          <cell r="B1876" t="str">
            <v>De seguros de vida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</row>
        <row r="1877">
          <cell r="A1877">
            <v>1509011</v>
          </cell>
          <cell r="B1877" t="str">
            <v>De seguros de vida - Moneda Nacional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</row>
        <row r="1878">
          <cell r="A1878">
            <v>1509012</v>
          </cell>
          <cell r="B1878" t="str">
            <v>De seguros de vida - Moneda Extranjera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</row>
        <row r="1879">
          <cell r="A1879">
            <v>150902</v>
          </cell>
          <cell r="B1879" t="str">
            <v>De seguros previsionales rentas y pensiones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</row>
        <row r="1880">
          <cell r="A1880">
            <v>1509021</v>
          </cell>
          <cell r="B1880" t="str">
            <v>De seguros previsionales rentas y pensiones - Moneda Naciona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</row>
        <row r="1881">
          <cell r="A1881">
            <v>1509022</v>
          </cell>
          <cell r="B1881" t="str">
            <v>De seguros previsionales rentas y pensiones - Moneda Extranj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</row>
        <row r="1882">
          <cell r="A1882">
            <v>150903</v>
          </cell>
          <cell r="B1882" t="str">
            <v>De seguros de accidentes y enfermedades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</row>
        <row r="1883">
          <cell r="A1883">
            <v>1509031</v>
          </cell>
          <cell r="B1883" t="str">
            <v>De seguros de accidentes y enfermedades - Moneda Nacional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</row>
        <row r="1884">
          <cell r="A1884">
            <v>1509032</v>
          </cell>
          <cell r="B1884" t="str">
            <v>De seguros de accidentes y enfermedades - Moneda Extranjera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</row>
        <row r="1885">
          <cell r="A1885">
            <v>150904</v>
          </cell>
          <cell r="B1885" t="str">
            <v>De seguros de incendios y lÌneas aliadas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</row>
        <row r="1886">
          <cell r="A1886">
            <v>1509041</v>
          </cell>
          <cell r="B1886" t="str">
            <v>De seguros de incendios y lÌneas aliadas - Moneda Nacional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</row>
        <row r="1887">
          <cell r="A1887">
            <v>1509042</v>
          </cell>
          <cell r="B1887" t="str">
            <v>De seguros de incendios y lÌneas aliadas - Moneda Extranjera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</row>
        <row r="1888">
          <cell r="A1888">
            <v>150905</v>
          </cell>
          <cell r="B1888" t="str">
            <v>De seguros de automotores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</row>
        <row r="1889">
          <cell r="A1889">
            <v>1509051</v>
          </cell>
          <cell r="B1889" t="str">
            <v>De seguros de automotores  - Moneda Nacional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</row>
        <row r="1890">
          <cell r="A1890">
            <v>1509052</v>
          </cell>
          <cell r="B1890" t="str">
            <v>De seguros de automotores -  Moneda Extranjera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</row>
        <row r="1891">
          <cell r="A1891">
            <v>150906</v>
          </cell>
          <cell r="B1891" t="str">
            <v>De seguros de otros seguros generales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</row>
        <row r="1892">
          <cell r="A1892">
            <v>1509061</v>
          </cell>
          <cell r="B1892" t="str">
            <v>De seguros de otros seguros generales - Moneda Nacional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</row>
        <row r="1893">
          <cell r="A1893">
            <v>1509062</v>
          </cell>
          <cell r="B1893" t="str">
            <v>De seguros de otros seguros generales - Moneda Extranjera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</row>
        <row r="1894">
          <cell r="A1894">
            <v>150907</v>
          </cell>
          <cell r="B1894" t="str">
            <v>De siniestros reportados de fianzas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</row>
        <row r="1895">
          <cell r="A1895">
            <v>1509071</v>
          </cell>
          <cell r="B1895" t="str">
            <v>De siniestros reportados de fianzas - Moneda Nacional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</row>
        <row r="1896">
          <cell r="A1896">
            <v>1509072</v>
          </cell>
          <cell r="B1896" t="str">
            <v>De siniestros reportados de fianzas - Moneda Extanjera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</row>
        <row r="1897">
          <cell r="A1897">
            <v>1519</v>
          </cell>
          <cell r="B1897" t="str">
            <v>PROVISIONES POR RESERVA DE SINIESTROS A CARGO REASEGURADORES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</row>
        <row r="1898">
          <cell r="A1898">
            <v>151901</v>
          </cell>
          <cell r="B1898" t="str">
            <v>Provisiones por reserva de siniestros a cargo de reasegurado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</row>
        <row r="1899">
          <cell r="A1899">
            <v>1519012</v>
          </cell>
          <cell r="B1899" t="str">
            <v>Provisiones por reserva de siniestros a cargo de reasegurado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</row>
        <row r="1900">
          <cell r="A1900">
            <v>151902</v>
          </cell>
          <cell r="B1900" t="str">
            <v>Provisiones por reserva de siniestros a cargo de reafianzado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</row>
        <row r="1901">
          <cell r="A1901">
            <v>1519021</v>
          </cell>
          <cell r="B1901" t="str">
            <v>Provisiones por reserva de siniestros a cargo de reafianzado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</row>
        <row r="1902">
          <cell r="A1902">
            <v>1519022</v>
          </cell>
          <cell r="B1902" t="str">
            <v>Provisiones por reserva de siniestros a cargo de reafianzado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</row>
        <row r="1903">
          <cell r="A1903">
            <v>151909</v>
          </cell>
          <cell r="B1903" t="str">
            <v>Provisiones por reserva de siniestros a cargo de filiales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</row>
        <row r="1904">
          <cell r="A1904">
            <v>1519091</v>
          </cell>
          <cell r="B1904" t="str">
            <v>Provisiones por reserva de siniestros a cargo de filiales Mo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</row>
        <row r="1905">
          <cell r="A1905">
            <v>151909101</v>
          </cell>
          <cell r="B1905" t="str">
            <v>a cargo de reaseguradores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</row>
        <row r="1906">
          <cell r="A1906">
            <v>151909102</v>
          </cell>
          <cell r="B1906" t="str">
            <v>a cargo de reafianzadores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</row>
        <row r="1907">
          <cell r="A1907">
            <v>1519092</v>
          </cell>
          <cell r="B1907" t="str">
            <v>Provisiones por reserva de siniestros a cargo de filiales Mo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</row>
        <row r="1908">
          <cell r="A1908">
            <v>151909201</v>
          </cell>
          <cell r="B1908" t="str">
            <v>a cargo de reaseguradores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</row>
        <row r="1909">
          <cell r="A1909">
            <v>151909202</v>
          </cell>
          <cell r="B1909" t="str">
            <v>a cargo de reafianzadores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</row>
        <row r="1910">
          <cell r="A1910">
            <v>15199011</v>
          </cell>
          <cell r="B1910" t="str">
            <v>Provisiones por reserva de siniestros a cargo de reasegurado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</row>
        <row r="1911">
          <cell r="A1911">
            <v>1520</v>
          </cell>
          <cell r="B1911" t="str">
            <v>Decremento de reservas a cargo de la compañía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</row>
        <row r="1912">
          <cell r="A1912">
            <v>1521</v>
          </cell>
          <cell r="B1912" t="str">
            <v>Reservas a cargo de reaseguradores provion por ajuste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</row>
        <row r="1913">
          <cell r="A1913">
            <v>16</v>
          </cell>
          <cell r="B1913" t="str">
            <v>SOCIEDADES DEUDORAS DE SEGUROS Y FIANZAS</v>
          </cell>
          <cell r="C1913">
            <v>1820449.66</v>
          </cell>
          <cell r="D1913">
            <v>92929.58</v>
          </cell>
          <cell r="E1913">
            <v>310673.75</v>
          </cell>
          <cell r="F1913">
            <v>1602705.49</v>
          </cell>
        </row>
        <row r="1914">
          <cell r="A1914">
            <v>1601</v>
          </cell>
          <cell r="B1914" t="str">
            <v>CUENTA CORRIENTE POR SEGUROS Y FIANZAS</v>
          </cell>
          <cell r="C1914">
            <v>871542.67</v>
          </cell>
          <cell r="D1914">
            <v>66693.179999999993</v>
          </cell>
          <cell r="E1914">
            <v>0</v>
          </cell>
          <cell r="F1914">
            <v>938235.85</v>
          </cell>
        </row>
        <row r="1915">
          <cell r="A1915">
            <v>160101</v>
          </cell>
          <cell r="B1915" t="str">
            <v>Con reaseguradas</v>
          </cell>
          <cell r="C1915">
            <v>871542.67</v>
          </cell>
          <cell r="D1915">
            <v>66693.179999999993</v>
          </cell>
          <cell r="E1915">
            <v>0</v>
          </cell>
          <cell r="F1915">
            <v>938235.85</v>
          </cell>
        </row>
        <row r="1916">
          <cell r="A1916">
            <v>1601011</v>
          </cell>
          <cell r="B1916" t="str">
            <v>Con reaseguradas - Moneda Nacional</v>
          </cell>
          <cell r="C1916">
            <v>871542.67</v>
          </cell>
          <cell r="D1916">
            <v>66693.179999999993</v>
          </cell>
          <cell r="E1916">
            <v>0</v>
          </cell>
          <cell r="F1916">
            <v>938235.85</v>
          </cell>
        </row>
        <row r="1917">
          <cell r="A1917">
            <v>160101101</v>
          </cell>
          <cell r="B1917" t="str">
            <v>Aseguradora Agrícola Comercial</v>
          </cell>
          <cell r="C1917">
            <v>812049.54</v>
          </cell>
          <cell r="D1917">
            <v>38799.75</v>
          </cell>
          <cell r="E1917">
            <v>0</v>
          </cell>
          <cell r="F1917">
            <v>850849.29</v>
          </cell>
        </row>
        <row r="1918">
          <cell r="A1918">
            <v>160101102</v>
          </cell>
          <cell r="B1918" t="str">
            <v>Aseguradora Popular SA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</row>
        <row r="1919">
          <cell r="A1919">
            <v>160101103</v>
          </cell>
          <cell r="B1919" t="str">
            <v>Aseguradora Suiza Salvadoreña</v>
          </cell>
          <cell r="C1919">
            <v>9337.15</v>
          </cell>
          <cell r="D1919">
            <v>0</v>
          </cell>
          <cell r="E1919">
            <v>0</v>
          </cell>
          <cell r="F1919">
            <v>9337.15</v>
          </cell>
        </row>
        <row r="1920">
          <cell r="A1920">
            <v>160101104</v>
          </cell>
          <cell r="B1920" t="str">
            <v>Internacional de Seguros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</row>
        <row r="1921">
          <cell r="A1921">
            <v>160101105</v>
          </cell>
          <cell r="B1921" t="str">
            <v>Seguros e Inversiones SA</v>
          </cell>
          <cell r="C1921">
            <v>35721.17</v>
          </cell>
          <cell r="D1921">
            <v>0</v>
          </cell>
          <cell r="E1921">
            <v>0</v>
          </cell>
          <cell r="F1921">
            <v>35721.17</v>
          </cell>
        </row>
        <row r="1922">
          <cell r="A1922">
            <v>160101106</v>
          </cell>
          <cell r="B1922" t="str">
            <v>First Reinsurance Service Co.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</row>
        <row r="1923">
          <cell r="A1923">
            <v>160101107</v>
          </cell>
          <cell r="B1923" t="str">
            <v>Hannover Ruck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</row>
        <row r="1924">
          <cell r="A1924">
            <v>160101108</v>
          </cell>
          <cell r="B1924" t="str">
            <v>Hannover Life Re México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</row>
        <row r="1925">
          <cell r="A1925">
            <v>160101109</v>
          </cell>
          <cell r="B1925" t="str">
            <v>Fianzas Universales de Guatemala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</row>
        <row r="1926">
          <cell r="A1926">
            <v>160101110</v>
          </cell>
          <cell r="B1926" t="str">
            <v>Aseguradora de Créditos y Garantías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</row>
        <row r="1927">
          <cell r="A1927">
            <v>160101111</v>
          </cell>
          <cell r="B1927" t="str">
            <v>Afianzadora General SA - Guatemala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</row>
        <row r="1928">
          <cell r="A1928">
            <v>160101112</v>
          </cell>
          <cell r="B1928" t="str">
            <v>La Central de Seguros y Fianzas</v>
          </cell>
          <cell r="C1928">
            <v>350</v>
          </cell>
          <cell r="D1928">
            <v>0</v>
          </cell>
          <cell r="E1928">
            <v>0</v>
          </cell>
          <cell r="F1928">
            <v>350</v>
          </cell>
        </row>
        <row r="1929">
          <cell r="A1929">
            <v>160101113</v>
          </cell>
          <cell r="B1929" t="str">
            <v>Munchener Ruck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</row>
        <row r="1930">
          <cell r="A1930">
            <v>160101114</v>
          </cell>
          <cell r="B1930" t="str">
            <v>Odyssey Re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</row>
        <row r="1931">
          <cell r="A1931">
            <v>160101115</v>
          </cell>
          <cell r="B1931" t="str">
            <v>Partner Re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</row>
        <row r="1932">
          <cell r="A1932">
            <v>160101116</v>
          </cell>
          <cell r="B1932" t="str">
            <v>Seguros del Pacífico - Nicaragua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</row>
        <row r="1933">
          <cell r="A1933">
            <v>160101117</v>
          </cell>
          <cell r="B1933" t="str">
            <v>Converium Ltd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</row>
        <row r="1934">
          <cell r="A1934">
            <v>160101118</v>
          </cell>
          <cell r="B1934" t="str">
            <v>Internacional de Seguros de Panamá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</row>
        <row r="1935">
          <cell r="A1935">
            <v>160101119</v>
          </cell>
          <cell r="B1935" t="str">
            <v>Aon Re México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</row>
        <row r="1936">
          <cell r="A1936">
            <v>160101120</v>
          </cell>
          <cell r="B1936" t="str">
            <v>Aseguradora La Nación SA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</row>
        <row r="1937">
          <cell r="A1937">
            <v>160101121</v>
          </cell>
          <cell r="B1937" t="str">
            <v>Swiss Re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</row>
        <row r="1938">
          <cell r="A1938">
            <v>160101122</v>
          </cell>
          <cell r="B1938" t="str">
            <v>GAB Robin Aviation Limited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</row>
        <row r="1939">
          <cell r="A1939">
            <v>160101123</v>
          </cell>
          <cell r="B1939" t="str">
            <v>Best Meridian Insurance Company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</row>
        <row r="1940">
          <cell r="A1940">
            <v>160101124</v>
          </cell>
          <cell r="B1940" t="str">
            <v>Reaseguradores Participantes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</row>
        <row r="1941">
          <cell r="A1941">
            <v>160101126</v>
          </cell>
          <cell r="B1941" t="str">
            <v>Instituto Nicaraguense de Seguros y Reaseguros - INISER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</row>
        <row r="1942">
          <cell r="A1942">
            <v>160101127</v>
          </cell>
          <cell r="B1942" t="str">
            <v>Seguros Atlántida SA - Honduras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</row>
        <row r="1943">
          <cell r="A1943">
            <v>160101128</v>
          </cell>
          <cell r="B1943" t="str">
            <v>Seguros G&amp;T SA - Guatemala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</row>
        <row r="1944">
          <cell r="A1944">
            <v>160101129</v>
          </cell>
          <cell r="B1944" t="str">
            <v>Seguros del País SA - Honduras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</row>
        <row r="1945">
          <cell r="A1945">
            <v>160101130</v>
          </cell>
          <cell r="B1945" t="str">
            <v>Cigna - Guatemala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</row>
        <row r="1946">
          <cell r="A1946">
            <v>160101131</v>
          </cell>
          <cell r="B1946" t="str">
            <v>Seguros Crefisa SA - Honduras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</row>
        <row r="1947">
          <cell r="A1947">
            <v>160101132</v>
          </cell>
          <cell r="B1947" t="str">
            <v>Aseguradora Mundial SA - Nicaragua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</row>
        <row r="1948">
          <cell r="A1948">
            <v>160101133</v>
          </cell>
          <cell r="B1948" t="str">
            <v>Interamericana de Seguros SA - Honduras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</row>
        <row r="1949">
          <cell r="A1949">
            <v>160101134</v>
          </cell>
          <cell r="B1949" t="str">
            <v>Seguros El Roble SA - Guatemala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</row>
        <row r="1950">
          <cell r="A1950">
            <v>160101135</v>
          </cell>
          <cell r="B1950" t="str">
            <v>Seguros LAFISE, S.A. (Nicaragua)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</row>
        <row r="1951">
          <cell r="A1951">
            <v>160101136</v>
          </cell>
          <cell r="B1951" t="str">
            <v>Reaseguradora Patria, S.A.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</row>
        <row r="1952">
          <cell r="A1952">
            <v>160101137</v>
          </cell>
          <cell r="B1952" t="str">
            <v>Navigators Insurance Company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</row>
        <row r="1953">
          <cell r="A1953">
            <v>160101138</v>
          </cell>
          <cell r="B1953" t="str">
            <v>Hannover Ruck ( Vida y Salud)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</row>
        <row r="1954">
          <cell r="A1954">
            <v>160101139</v>
          </cell>
          <cell r="B1954" t="str">
            <v>Seguros Azul, S.A.</v>
          </cell>
          <cell r="C1954">
            <v>14084.81</v>
          </cell>
          <cell r="D1954">
            <v>0</v>
          </cell>
          <cell r="E1954">
            <v>0</v>
          </cell>
          <cell r="F1954">
            <v>14084.81</v>
          </cell>
        </row>
        <row r="1955">
          <cell r="A1955">
            <v>1601012</v>
          </cell>
          <cell r="B1955" t="str">
            <v>Con reaseguradas - moneda Extranjera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</row>
        <row r="1956">
          <cell r="A1956">
            <v>160102</v>
          </cell>
          <cell r="B1956" t="str">
            <v>Coaseguradoras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</row>
        <row r="1957">
          <cell r="A1957">
            <v>1601021</v>
          </cell>
          <cell r="B1957" t="str">
            <v>Coaseguradoras - Moneda Nacional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</row>
        <row r="1958">
          <cell r="A1958">
            <v>160102102</v>
          </cell>
          <cell r="B1958" t="str">
            <v>Aseguradora Popular S.A.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</row>
        <row r="1959">
          <cell r="A1959">
            <v>160102103</v>
          </cell>
          <cell r="B1959" t="str">
            <v>Aseguradora Suiza Salvadoreña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</row>
        <row r="1960">
          <cell r="A1960">
            <v>160102105</v>
          </cell>
          <cell r="B1960" t="str">
            <v>Seguros e Inversiones SA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</row>
        <row r="1961">
          <cell r="A1961">
            <v>1601022</v>
          </cell>
          <cell r="B1961" t="str">
            <v>Coaseguradoras - Moneda Extranjera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</row>
        <row r="1962">
          <cell r="A1962">
            <v>160102201</v>
          </cell>
          <cell r="B1962" t="str">
            <v>Aseguradora Agrícola Comercial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</row>
        <row r="1963">
          <cell r="A1963">
            <v>160103</v>
          </cell>
          <cell r="B1963" t="str">
            <v>Con reafianzadas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</row>
        <row r="1964">
          <cell r="A1964">
            <v>1601031</v>
          </cell>
          <cell r="B1964" t="str">
            <v>Con Reafianzadas - Moneda Nacional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</row>
        <row r="1965">
          <cell r="A1965">
            <v>160103101</v>
          </cell>
          <cell r="B1965" t="str">
            <v>Aseguradora Agrícola Comercial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</row>
        <row r="1966">
          <cell r="A1966">
            <v>160103102</v>
          </cell>
          <cell r="B1966" t="str">
            <v>Aseguradora Popular S.A.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</row>
        <row r="1967">
          <cell r="A1967">
            <v>160103111</v>
          </cell>
          <cell r="B1967" t="str">
            <v>Afianzadora General SA (Guatemala)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</row>
        <row r="1968">
          <cell r="A1968">
            <v>160103116</v>
          </cell>
          <cell r="B1968" t="str">
            <v>Seguros del Pacífico SA - Nicaragua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</row>
        <row r="1969">
          <cell r="A1969">
            <v>160103118</v>
          </cell>
          <cell r="B1969" t="str">
            <v>Cia Internacional de Seguros - Panamá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</row>
        <row r="1970">
          <cell r="A1970">
            <v>160103119</v>
          </cell>
          <cell r="B1970" t="str">
            <v>Seguros del Pais SA - Honduras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</row>
        <row r="1971">
          <cell r="A1971">
            <v>160103125</v>
          </cell>
          <cell r="B1971" t="str">
            <v>Aseguradora Mundial SA - Nicaragua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</row>
        <row r="1972">
          <cell r="A1972">
            <v>160103126</v>
          </cell>
          <cell r="B1972" t="str">
            <v>Aseguradora Hondureña Mundial SA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</row>
        <row r="1973">
          <cell r="A1973">
            <v>160103127</v>
          </cell>
          <cell r="B1973" t="str">
            <v>Interamericana de seguros SA - Honduras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</row>
        <row r="1974">
          <cell r="A1974">
            <v>160103134</v>
          </cell>
          <cell r="B1974" t="str">
            <v>Seguros Lafise - Nicaragua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</row>
        <row r="1975">
          <cell r="A1975">
            <v>160103146</v>
          </cell>
          <cell r="B1975" t="str">
            <v>Scotia Seguros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</row>
        <row r="1976">
          <cell r="A1976">
            <v>1601032</v>
          </cell>
          <cell r="B1976" t="str">
            <v>Con Reafianzadas - Moneda Extranjera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</row>
        <row r="1977">
          <cell r="A1977">
            <v>160103201</v>
          </cell>
          <cell r="B1977" t="str">
            <v>Aseguradora Agrícola Comercial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</row>
        <row r="1978">
          <cell r="A1978">
            <v>160104</v>
          </cell>
          <cell r="B1978" t="str">
            <v>Con coafianzadoras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</row>
        <row r="1979">
          <cell r="A1979">
            <v>1601041</v>
          </cell>
          <cell r="B1979" t="str">
            <v>Con coafianzadoras - Moneda Nacional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</row>
        <row r="1980">
          <cell r="A1980">
            <v>160104101</v>
          </cell>
          <cell r="B1980" t="str">
            <v>Aseguradora Agrícola Comercial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</row>
        <row r="1981">
          <cell r="A1981">
            <v>1601042</v>
          </cell>
          <cell r="B1981" t="str">
            <v>Con coafianzadoras - Moneda Extranjera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</row>
        <row r="1982">
          <cell r="A1982">
            <v>160104201</v>
          </cell>
          <cell r="B1982" t="str">
            <v>Aseguradora Agrícola Comercial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</row>
        <row r="1983">
          <cell r="A1983">
            <v>160109</v>
          </cell>
          <cell r="B1983" t="str">
            <v>Con filiales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</row>
        <row r="1984">
          <cell r="A1984">
            <v>1601091</v>
          </cell>
          <cell r="B1984" t="str">
            <v>Con filiales - Moneda Nacional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</row>
        <row r="1985">
          <cell r="A1985">
            <v>160109101</v>
          </cell>
          <cell r="B1985" t="str">
            <v>Reaseguradas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</row>
        <row r="1986">
          <cell r="A1986">
            <v>160109102</v>
          </cell>
          <cell r="B1986" t="str">
            <v>Reafianzadas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</row>
        <row r="1987">
          <cell r="A1987">
            <v>160109103</v>
          </cell>
          <cell r="B1987" t="str">
            <v>Coaseguradoras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</row>
        <row r="1988">
          <cell r="A1988">
            <v>1601092</v>
          </cell>
          <cell r="B1988" t="str">
            <v>Con filiales - Moneda Extranjera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</row>
        <row r="1989">
          <cell r="A1989">
            <v>160109201</v>
          </cell>
          <cell r="B1989" t="str">
            <v>Reaseguradas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</row>
        <row r="1990">
          <cell r="A1990">
            <v>160109202</v>
          </cell>
          <cell r="B1990" t="str">
            <v>Reafianzadas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</row>
        <row r="1991">
          <cell r="A1991">
            <v>160109203</v>
          </cell>
          <cell r="B1991" t="str">
            <v>Coaseguradoras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</row>
        <row r="1992">
          <cell r="A1992">
            <v>1602</v>
          </cell>
          <cell r="B1992" t="str">
            <v>PRIMAS RETENIDAS POR SEGUROS Y FIANZAS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</row>
        <row r="1993">
          <cell r="A1993">
            <v>160201</v>
          </cell>
          <cell r="B1993" t="str">
            <v>Por reaseguros tomados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</row>
        <row r="1994">
          <cell r="A1994">
            <v>1602011</v>
          </cell>
          <cell r="B1994" t="str">
            <v>Por reaseguros tomados - Moneda Nacional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</row>
        <row r="1995">
          <cell r="A1995">
            <v>1602012</v>
          </cell>
          <cell r="B1995" t="str">
            <v>Por reaseguros tomados - Moneda Extranjera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</row>
        <row r="1996">
          <cell r="A1996">
            <v>160202</v>
          </cell>
          <cell r="B1996" t="str">
            <v>Por reafianzamientos tomados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</row>
        <row r="1997">
          <cell r="A1997">
            <v>1602021</v>
          </cell>
          <cell r="B1997" t="str">
            <v>Por reafianzamientos tomados -  Moneda Nacional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</row>
        <row r="1998">
          <cell r="A1998">
            <v>1602022</v>
          </cell>
          <cell r="B1998" t="str">
            <v>Por reafianzamientos tomados -  Moneda Extranjera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</row>
        <row r="1999">
          <cell r="A1999">
            <v>160209</v>
          </cell>
          <cell r="B1999" t="str">
            <v>Por filiales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</row>
        <row r="2000">
          <cell r="A2000">
            <v>1602091</v>
          </cell>
          <cell r="B2000" t="str">
            <v>Por filiales - Moneda Nacional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</row>
        <row r="2001">
          <cell r="A2001">
            <v>160209101</v>
          </cell>
          <cell r="B2001" t="str">
            <v>Reaseguradas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</row>
        <row r="2002">
          <cell r="A2002">
            <v>160209102</v>
          </cell>
          <cell r="B2002" t="str">
            <v>Reafianzadas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</row>
        <row r="2003">
          <cell r="A2003">
            <v>160209103</v>
          </cell>
          <cell r="B2003" t="str">
            <v>Coaseguradoras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</row>
        <row r="2004">
          <cell r="A2004">
            <v>1602092</v>
          </cell>
          <cell r="B2004" t="str">
            <v>Por filiales - Moneda Extranjera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</row>
        <row r="2005">
          <cell r="A2005">
            <v>160209201</v>
          </cell>
          <cell r="B2005" t="str">
            <v>Reaseguradas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</row>
        <row r="2006">
          <cell r="A2006">
            <v>160209202</v>
          </cell>
          <cell r="B2006" t="str">
            <v>Reafianzadas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</row>
        <row r="2007">
          <cell r="A2007">
            <v>160209203</v>
          </cell>
          <cell r="B2007" t="str">
            <v>Coaseguradoras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</row>
        <row r="2008">
          <cell r="A2008">
            <v>1603</v>
          </cell>
          <cell r="B2008" t="str">
            <v>CUENTA CORRIENTE POR REASEGUROS Y REAFIANZAMIENTOS</v>
          </cell>
          <cell r="C2008">
            <v>948906.99</v>
          </cell>
          <cell r="D2008">
            <v>26236.400000000001</v>
          </cell>
          <cell r="E2008">
            <v>310673.75</v>
          </cell>
          <cell r="F2008">
            <v>664469.64</v>
          </cell>
        </row>
        <row r="2009">
          <cell r="A2009">
            <v>160301</v>
          </cell>
          <cell r="B2009" t="str">
            <v>Con reaseguradoras</v>
          </cell>
          <cell r="C2009">
            <v>948906.99</v>
          </cell>
          <cell r="D2009">
            <v>26236.400000000001</v>
          </cell>
          <cell r="E2009">
            <v>310673.75</v>
          </cell>
          <cell r="F2009">
            <v>664469.64</v>
          </cell>
        </row>
        <row r="2010">
          <cell r="A2010">
            <v>1603011</v>
          </cell>
          <cell r="B2010" t="str">
            <v>Con reaseguradoras - Moneda Nacional</v>
          </cell>
          <cell r="C2010">
            <v>948906.99</v>
          </cell>
          <cell r="D2010">
            <v>26236.400000000001</v>
          </cell>
          <cell r="E2010">
            <v>310673.75</v>
          </cell>
          <cell r="F2010">
            <v>664469.64</v>
          </cell>
        </row>
        <row r="2011">
          <cell r="A2011">
            <v>160301106</v>
          </cell>
          <cell r="B2011" t="str">
            <v>First Reinsurance Service Co.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</row>
        <row r="2012">
          <cell r="A2012">
            <v>160301108</v>
          </cell>
          <cell r="B2012" t="str">
            <v>Hannover Ruck SE (Vida y Salud)</v>
          </cell>
          <cell r="C2012">
            <v>96121.94</v>
          </cell>
          <cell r="D2012">
            <v>0</v>
          </cell>
          <cell r="E2012">
            <v>96121.94</v>
          </cell>
          <cell r="F2012">
            <v>0</v>
          </cell>
        </row>
        <row r="2013">
          <cell r="A2013">
            <v>160301111</v>
          </cell>
          <cell r="B2013" t="str">
            <v>Afianzadora General SA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</row>
        <row r="2014">
          <cell r="A2014">
            <v>160301115</v>
          </cell>
          <cell r="B2014" t="str">
            <v>Partner Re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</row>
        <row r="2015">
          <cell r="A2015">
            <v>160301118</v>
          </cell>
          <cell r="B2015" t="str">
            <v>Internacional de Seguros de Panamá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</row>
        <row r="2016">
          <cell r="A2016">
            <v>160301120</v>
          </cell>
          <cell r="B2016" t="str">
            <v>Hannover Ruck SE (Daños y Fianzas)</v>
          </cell>
          <cell r="C2016">
            <v>640767.37</v>
          </cell>
          <cell r="D2016">
            <v>0</v>
          </cell>
          <cell r="E2016">
            <v>214551.81</v>
          </cell>
          <cell r="F2016">
            <v>426215.56</v>
          </cell>
        </row>
        <row r="2017">
          <cell r="A2017">
            <v>160301121</v>
          </cell>
          <cell r="B2017" t="str">
            <v>Swiss Re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</row>
        <row r="2018">
          <cell r="A2018">
            <v>160301123</v>
          </cell>
          <cell r="B2018" t="str">
            <v>Best Meridian Insurance Company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</row>
        <row r="2019">
          <cell r="A2019">
            <v>160301126</v>
          </cell>
          <cell r="B2019" t="str">
            <v>Provincial Re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</row>
        <row r="2020">
          <cell r="A2020">
            <v>160301129</v>
          </cell>
          <cell r="B2020" t="str">
            <v>Aseguradora Hondureña Mundial SA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</row>
        <row r="2021">
          <cell r="A2021">
            <v>160301132</v>
          </cell>
          <cell r="B2021" t="str">
            <v>Compañía Interamericana de Seguros - Honduras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</row>
        <row r="2022">
          <cell r="A2022">
            <v>160301133</v>
          </cell>
          <cell r="B2022" t="str">
            <v>FRS El Salvador SA de CV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</row>
        <row r="2023">
          <cell r="A2023">
            <v>160301135</v>
          </cell>
          <cell r="B2023" t="str">
            <v>Scor Reinsurance Company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</row>
        <row r="2024">
          <cell r="A2024">
            <v>160301139</v>
          </cell>
          <cell r="B2024" t="str">
            <v>Seguros del País - Honduras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</row>
        <row r="2025">
          <cell r="A2025">
            <v>160301140</v>
          </cell>
          <cell r="B2025" t="str">
            <v>Aseguradora Fidelis, S.A: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</row>
        <row r="2026">
          <cell r="A2026">
            <v>160301141</v>
          </cell>
          <cell r="B2026" t="str">
            <v>AIG - Seguros, El SAlvador, S.A.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</row>
        <row r="2027">
          <cell r="A2027">
            <v>160301143</v>
          </cell>
          <cell r="B2027" t="str">
            <v>Reaseguradora Patria, S.A.</v>
          </cell>
          <cell r="C2027">
            <v>39386.25</v>
          </cell>
          <cell r="D2027">
            <v>0</v>
          </cell>
          <cell r="E2027">
            <v>0</v>
          </cell>
          <cell r="F2027">
            <v>39386.25</v>
          </cell>
        </row>
        <row r="2028">
          <cell r="A2028">
            <v>160301144</v>
          </cell>
          <cell r="B2028" t="str">
            <v>Active Capital Reinsuurance Ltd.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</row>
        <row r="2029">
          <cell r="A2029">
            <v>160301149</v>
          </cell>
          <cell r="B2029" t="str">
            <v>Intermediarios de Reaseguro BRG, S.A.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</row>
        <row r="2030">
          <cell r="A2030">
            <v>160301150</v>
          </cell>
          <cell r="B2030" t="str">
            <v>Hannover Ruck SE (Daños y Fianzas)</v>
          </cell>
          <cell r="C2030">
            <v>127697.88</v>
          </cell>
          <cell r="D2030">
            <v>0</v>
          </cell>
          <cell r="E2030">
            <v>0</v>
          </cell>
          <cell r="F2030">
            <v>127697.88</v>
          </cell>
        </row>
        <row r="2031">
          <cell r="A2031">
            <v>160301151</v>
          </cell>
          <cell r="B2031" t="str">
            <v>Sunrist, LLC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</row>
        <row r="2032">
          <cell r="A2032">
            <v>160301152</v>
          </cell>
          <cell r="B2032" t="str">
            <v>Navigators Insurance Company</v>
          </cell>
          <cell r="C2032">
            <v>18697.150000000001</v>
          </cell>
          <cell r="D2032">
            <v>0</v>
          </cell>
          <cell r="E2032">
            <v>0</v>
          </cell>
          <cell r="F2032">
            <v>18697.150000000001</v>
          </cell>
        </row>
        <row r="2033">
          <cell r="A2033">
            <v>160301153</v>
          </cell>
          <cell r="B2033" t="str">
            <v>Con Reaseguradores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</row>
        <row r="2034">
          <cell r="A2034">
            <v>160301163</v>
          </cell>
          <cell r="B2034" t="str">
            <v>Seguros Fedecredito, S.A.</v>
          </cell>
          <cell r="C2034">
            <v>26236.400000000001</v>
          </cell>
          <cell r="D2034">
            <v>26236.400000000001</v>
          </cell>
          <cell r="E2034">
            <v>0</v>
          </cell>
          <cell r="F2034">
            <v>52472.800000000003</v>
          </cell>
        </row>
        <row r="2035">
          <cell r="A2035">
            <v>1603012</v>
          </cell>
          <cell r="B2035" t="str">
            <v>Con reaseguradoras - Moneda Extranjera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</row>
        <row r="2036">
          <cell r="A2036">
            <v>160302</v>
          </cell>
          <cell r="B2036" t="str">
            <v>Con reafianzadoras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</row>
        <row r="2037">
          <cell r="A2037">
            <v>1603021</v>
          </cell>
          <cell r="B2037" t="str">
            <v>Con reafianzadoras - Moneda Nacional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</row>
        <row r="2038">
          <cell r="A2038">
            <v>160302140</v>
          </cell>
          <cell r="B2038" t="str">
            <v>Aseguradora Fidelis, S.A: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</row>
        <row r="2039">
          <cell r="A2039">
            <v>1603022</v>
          </cell>
          <cell r="B2039" t="str">
            <v>Con reafianzadoras - Moneda Extranjera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</row>
        <row r="2040">
          <cell r="A2040">
            <v>160303</v>
          </cell>
          <cell r="B2040" t="str">
            <v>Con coaseguradoras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</row>
        <row r="2041">
          <cell r="A2041">
            <v>1603031</v>
          </cell>
          <cell r="B2041" t="str">
            <v>Con coaseguradoras - Moneda Nacional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</row>
        <row r="2042">
          <cell r="A2042">
            <v>1603032</v>
          </cell>
          <cell r="B2042" t="str">
            <v>Con coaseguradoras - Moneda Extranjera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</row>
        <row r="2043">
          <cell r="A2043">
            <v>160309</v>
          </cell>
          <cell r="B2043" t="str">
            <v>Con filiales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</row>
        <row r="2044">
          <cell r="A2044">
            <v>1603091</v>
          </cell>
          <cell r="B2044" t="str">
            <v>Con filiales - Moneda Nacional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</row>
        <row r="2045">
          <cell r="A2045">
            <v>160309101</v>
          </cell>
          <cell r="B2045" t="str">
            <v>Reaseguradas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</row>
        <row r="2046">
          <cell r="A2046">
            <v>160309102</v>
          </cell>
          <cell r="B2046" t="str">
            <v>Reafianzadas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</row>
        <row r="2047">
          <cell r="A2047">
            <v>160309103</v>
          </cell>
          <cell r="B2047" t="str">
            <v>Coaseguradoras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</row>
        <row r="2048">
          <cell r="A2048">
            <v>1603092</v>
          </cell>
          <cell r="B2048" t="str">
            <v>Con filiales - Moneda Extranjera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</row>
        <row r="2049">
          <cell r="A2049">
            <v>160309201</v>
          </cell>
          <cell r="B2049" t="str">
            <v>Reaseguradas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</row>
        <row r="2050">
          <cell r="A2050">
            <v>160309202</v>
          </cell>
          <cell r="B2050" t="str">
            <v>Reafianzadas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</row>
        <row r="2051">
          <cell r="A2051">
            <v>160309203</v>
          </cell>
          <cell r="B2051" t="str">
            <v>Coaseguradoras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</row>
        <row r="2052">
          <cell r="A2052">
            <v>17</v>
          </cell>
          <cell r="B2052" t="str">
            <v>INVERSIONES PERMANENTES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</row>
        <row r="2053">
          <cell r="A2053">
            <v>1701</v>
          </cell>
          <cell r="B2053" t="str">
            <v>INVERSIONES EN BIENES RAICES NO HABITACIONALES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</row>
        <row r="2054">
          <cell r="A2054">
            <v>1701010</v>
          </cell>
          <cell r="B2054" t="str">
            <v>Terrenos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</row>
        <row r="2055">
          <cell r="A2055">
            <v>1701020</v>
          </cell>
          <cell r="B2055" t="str">
            <v>Edificaciones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</row>
        <row r="2056">
          <cell r="A2056">
            <v>1702</v>
          </cell>
          <cell r="B2056" t="str">
            <v>PARTICIPACION PATRIMONIAL EN SOCIEDADES NACIONALES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</row>
        <row r="2057">
          <cell r="A2057">
            <v>1702011</v>
          </cell>
          <cell r="B2057" t="str">
            <v>En sociedades de seguros filiales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</row>
        <row r="2058">
          <cell r="A2058">
            <v>1702021</v>
          </cell>
          <cell r="B2058" t="str">
            <v>En otras sociedades de seguros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</row>
        <row r="2059">
          <cell r="A2059">
            <v>1702031</v>
          </cell>
          <cell r="B2059" t="str">
            <v>En sociedades complementarias filiales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</row>
        <row r="2060">
          <cell r="A2060">
            <v>1702041</v>
          </cell>
          <cell r="B2060" t="str">
            <v>En otras sociedades complementarias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</row>
        <row r="2061">
          <cell r="A2061">
            <v>1702051</v>
          </cell>
          <cell r="B2061" t="str">
            <v>En sociedades de seguros nacionales en proceso de regulariza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</row>
        <row r="2062">
          <cell r="A2062">
            <v>1703</v>
          </cell>
          <cell r="B2062" t="str">
            <v>PARTICIPACION PATRIMONIAL EN SOCIEDADES DEL EXTERIOR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</row>
        <row r="2063">
          <cell r="A2063">
            <v>1703012</v>
          </cell>
          <cell r="B2063" t="str">
            <v>En sociedades de seguros filiales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</row>
        <row r="2064">
          <cell r="A2064">
            <v>1703022</v>
          </cell>
          <cell r="B2064" t="str">
            <v>En otras sociedades de seguros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</row>
        <row r="2065">
          <cell r="A2065">
            <v>1703032</v>
          </cell>
          <cell r="B2065" t="str">
            <v>En sociedades complementarias filiales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</row>
        <row r="2066">
          <cell r="A2066">
            <v>1703042</v>
          </cell>
          <cell r="B2066" t="str">
            <v>En otras sociedades complementarias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</row>
        <row r="2067">
          <cell r="A2067">
            <v>1799</v>
          </cell>
          <cell r="B2067" t="str">
            <v>PROVISIONES POR DESVALORIZACION DE INVERSIONES PERMANENTES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</row>
        <row r="2068">
          <cell r="A2068">
            <v>1799010</v>
          </cell>
          <cell r="B2068" t="str">
            <v>De bienes raÌces no habitacionales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</row>
        <row r="2069">
          <cell r="A2069">
            <v>1799021</v>
          </cell>
          <cell r="B2069" t="str">
            <v>De participaciÛn patrimonial en sociedades de nacionales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</row>
        <row r="2070">
          <cell r="A2070">
            <v>1799032</v>
          </cell>
          <cell r="B2070" t="str">
            <v>De participaciÛn patrimonial en sociedades del exterior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</row>
        <row r="2071">
          <cell r="A2071">
            <v>18</v>
          </cell>
          <cell r="B2071" t="str">
            <v>INMUEBLES, MOBILIARIO Y EQUIPO</v>
          </cell>
          <cell r="C2071">
            <v>121890.05</v>
          </cell>
          <cell r="D2071">
            <v>0</v>
          </cell>
          <cell r="E2071">
            <v>9841.5499999999993</v>
          </cell>
          <cell r="F2071">
            <v>112048.5</v>
          </cell>
        </row>
        <row r="2072">
          <cell r="A2072">
            <v>1801</v>
          </cell>
          <cell r="B2072" t="str">
            <v>INMUEBLES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</row>
        <row r="2073">
          <cell r="A2073">
            <v>1801010</v>
          </cell>
          <cell r="B2073" t="str">
            <v>Terrenos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</row>
        <row r="2074">
          <cell r="A2074">
            <v>1801020</v>
          </cell>
          <cell r="B2074" t="str">
            <v>Terrenos en arrendamiento financiero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</row>
        <row r="2075">
          <cell r="A2075">
            <v>1801030</v>
          </cell>
          <cell r="B2075" t="str">
            <v>Edificios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</row>
        <row r="2076">
          <cell r="A2076">
            <v>1801040</v>
          </cell>
          <cell r="B2076" t="str">
            <v>Edificios en arrendamiento financiero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</row>
        <row r="2077">
          <cell r="A2077">
            <v>1801050</v>
          </cell>
          <cell r="B2077" t="str">
            <v>Instalaciones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</row>
        <row r="2078">
          <cell r="A2078">
            <v>1803</v>
          </cell>
          <cell r="B2078" t="str">
            <v>MOBILIARIO Y EQUIPO</v>
          </cell>
          <cell r="C2078">
            <v>341452.63</v>
          </cell>
          <cell r="D2078">
            <v>0</v>
          </cell>
          <cell r="E2078">
            <v>0</v>
          </cell>
          <cell r="F2078">
            <v>341452.63</v>
          </cell>
        </row>
        <row r="2079">
          <cell r="A2079">
            <v>180301</v>
          </cell>
          <cell r="B2079" t="str">
            <v>Mobiliario de oficina</v>
          </cell>
          <cell r="C2079">
            <v>77961.929999999993</v>
          </cell>
          <cell r="D2079">
            <v>0</v>
          </cell>
          <cell r="E2079">
            <v>0</v>
          </cell>
          <cell r="F2079">
            <v>77961.929999999993</v>
          </cell>
        </row>
        <row r="2080">
          <cell r="A2080">
            <v>1803010</v>
          </cell>
          <cell r="B2080" t="str">
            <v>Mobiliario de oficina</v>
          </cell>
          <cell r="C2080">
            <v>77961.929999999993</v>
          </cell>
          <cell r="D2080">
            <v>0</v>
          </cell>
          <cell r="E2080">
            <v>0</v>
          </cell>
          <cell r="F2080">
            <v>77961.929999999993</v>
          </cell>
        </row>
        <row r="2081">
          <cell r="A2081">
            <v>180302</v>
          </cell>
          <cell r="B2081" t="str">
            <v>Equipos de oficina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</row>
        <row r="2082">
          <cell r="A2082">
            <v>1803020</v>
          </cell>
          <cell r="B2082" t="str">
            <v>Equipos de oficina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</row>
        <row r="2083">
          <cell r="A2083">
            <v>180303</v>
          </cell>
          <cell r="B2083" t="str">
            <v>Equipos de computacion</v>
          </cell>
          <cell r="C2083">
            <v>198014.12</v>
          </cell>
          <cell r="D2083">
            <v>0</v>
          </cell>
          <cell r="E2083">
            <v>0</v>
          </cell>
          <cell r="F2083">
            <v>198014.12</v>
          </cell>
        </row>
        <row r="2084">
          <cell r="A2084">
            <v>1803030</v>
          </cell>
          <cell r="B2084" t="str">
            <v>Equipos de computación</v>
          </cell>
          <cell r="C2084">
            <v>198014.12</v>
          </cell>
          <cell r="D2084">
            <v>0</v>
          </cell>
          <cell r="E2084">
            <v>0</v>
          </cell>
          <cell r="F2084">
            <v>198014.12</v>
          </cell>
        </row>
        <row r="2085">
          <cell r="A2085">
            <v>180309</v>
          </cell>
          <cell r="B2085" t="str">
            <v>Otros mobiliarios y equipos</v>
          </cell>
          <cell r="C2085">
            <v>65476.58</v>
          </cell>
          <cell r="D2085">
            <v>0</v>
          </cell>
          <cell r="E2085">
            <v>0</v>
          </cell>
          <cell r="F2085">
            <v>65476.58</v>
          </cell>
        </row>
        <row r="2086">
          <cell r="A2086">
            <v>1803090</v>
          </cell>
          <cell r="B2086" t="str">
            <v>Otros mobiliarios y equipos</v>
          </cell>
          <cell r="C2086">
            <v>65476.58</v>
          </cell>
          <cell r="D2086">
            <v>0</v>
          </cell>
          <cell r="E2086">
            <v>0</v>
          </cell>
          <cell r="F2086">
            <v>65476.58</v>
          </cell>
        </row>
        <row r="2087">
          <cell r="A2087">
            <v>1804</v>
          </cell>
          <cell r="B2087" t="str">
            <v>EQUIPOS DE TRANSPORTE</v>
          </cell>
          <cell r="C2087">
            <v>1238.94</v>
          </cell>
          <cell r="D2087">
            <v>0</v>
          </cell>
          <cell r="E2087">
            <v>0</v>
          </cell>
          <cell r="F2087">
            <v>1238.94</v>
          </cell>
        </row>
        <row r="2088">
          <cell r="A2088">
            <v>180401</v>
          </cell>
          <cell r="B2088" t="str">
            <v>EQUIPO DE TRANSPORTE</v>
          </cell>
          <cell r="C2088">
            <v>1238.94</v>
          </cell>
          <cell r="D2088">
            <v>0</v>
          </cell>
          <cell r="E2088">
            <v>0</v>
          </cell>
          <cell r="F2088">
            <v>1238.94</v>
          </cell>
        </row>
        <row r="2089">
          <cell r="A2089">
            <v>1804010</v>
          </cell>
          <cell r="B2089" t="str">
            <v>VehÌculos</v>
          </cell>
          <cell r="C2089">
            <v>1238.94</v>
          </cell>
          <cell r="D2089">
            <v>0</v>
          </cell>
          <cell r="E2089">
            <v>0</v>
          </cell>
          <cell r="F2089">
            <v>1238.94</v>
          </cell>
        </row>
        <row r="2090">
          <cell r="A2090">
            <v>1804020</v>
          </cell>
          <cell r="B2090" t="str">
            <v>VehÌculos en arrendamiento financiero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</row>
        <row r="2091">
          <cell r="A2091">
            <v>180403</v>
          </cell>
          <cell r="B2091" t="str">
            <v>Otros Equipos de Transportes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</row>
        <row r="2092">
          <cell r="A2092">
            <v>1804030</v>
          </cell>
          <cell r="B2092" t="str">
            <v>Otros equipos de transporte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</row>
        <row r="2093">
          <cell r="A2093">
            <v>1804040</v>
          </cell>
          <cell r="B2093" t="str">
            <v>Otros equipos de transporte en arrendamiento financiero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</row>
        <row r="2094">
          <cell r="A2094">
            <v>1806</v>
          </cell>
          <cell r="B2094" t="str">
            <v>OTROS BIENES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</row>
        <row r="2095">
          <cell r="A2095">
            <v>1806010</v>
          </cell>
          <cell r="B2095" t="str">
            <v>Obras en ejecuciÛn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</row>
        <row r="2096">
          <cell r="A2096">
            <v>1806020</v>
          </cell>
          <cell r="B2096" t="str">
            <v>Bienes por recibir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</row>
        <row r="2097">
          <cell r="A2097">
            <v>1899</v>
          </cell>
          <cell r="B2097" t="str">
            <v>DEPRECIACION ACUMULADA DE INMUEBLES MOBILIARIO Y EQUIPO (Cr)</v>
          </cell>
          <cell r="C2097">
            <v>-220801.52</v>
          </cell>
          <cell r="D2097">
            <v>0</v>
          </cell>
          <cell r="E2097">
            <v>9841.5499999999993</v>
          </cell>
          <cell r="F2097">
            <v>-230643.07</v>
          </cell>
        </row>
        <row r="2098">
          <cell r="A2098">
            <v>1899020</v>
          </cell>
          <cell r="B2098" t="str">
            <v>De inmuebles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</row>
        <row r="2099">
          <cell r="A2099">
            <v>189903</v>
          </cell>
          <cell r="B2099" t="str">
            <v>De mobiliario y equipo</v>
          </cell>
          <cell r="C2099">
            <v>-219562.58</v>
          </cell>
          <cell r="D2099">
            <v>0</v>
          </cell>
          <cell r="E2099">
            <v>9841.5499999999993</v>
          </cell>
          <cell r="F2099">
            <v>-229404.13</v>
          </cell>
        </row>
        <row r="2100">
          <cell r="A2100">
            <v>1899030</v>
          </cell>
          <cell r="B2100" t="str">
            <v>De mobiliario y equipo</v>
          </cell>
          <cell r="C2100">
            <v>-219562.58</v>
          </cell>
          <cell r="D2100">
            <v>0</v>
          </cell>
          <cell r="E2100">
            <v>9841.5499999999993</v>
          </cell>
          <cell r="F2100">
            <v>-229404.13</v>
          </cell>
        </row>
        <row r="2101">
          <cell r="A2101">
            <v>189904</v>
          </cell>
          <cell r="B2101" t="str">
            <v>DE EQUIPOS DE TRANSPORTES</v>
          </cell>
          <cell r="C2101">
            <v>-1238.94</v>
          </cell>
          <cell r="D2101">
            <v>0</v>
          </cell>
          <cell r="E2101">
            <v>0</v>
          </cell>
          <cell r="F2101">
            <v>-1238.94</v>
          </cell>
        </row>
        <row r="2102">
          <cell r="A2102">
            <v>1899040</v>
          </cell>
          <cell r="B2102" t="str">
            <v>De equipos de transporte</v>
          </cell>
          <cell r="C2102">
            <v>-1238.94</v>
          </cell>
          <cell r="D2102">
            <v>0</v>
          </cell>
          <cell r="E2102">
            <v>0</v>
          </cell>
          <cell r="F2102">
            <v>-1238.94</v>
          </cell>
        </row>
        <row r="2103">
          <cell r="A2103">
            <v>19</v>
          </cell>
          <cell r="B2103" t="str">
            <v>OTROS ACTIVOS</v>
          </cell>
          <cell r="C2103">
            <v>8041858.3300000001</v>
          </cell>
          <cell r="D2103">
            <v>1369835.63</v>
          </cell>
          <cell r="E2103">
            <v>1160493.01</v>
          </cell>
          <cell r="F2103">
            <v>8251200.9500000002</v>
          </cell>
        </row>
        <row r="2104">
          <cell r="A2104">
            <v>1901</v>
          </cell>
          <cell r="B2104" t="str">
            <v>PAGOS ANTICIPADOS Y CARGOS DIFERIDOS</v>
          </cell>
          <cell r="C2104">
            <v>4203098.1399999997</v>
          </cell>
          <cell r="D2104">
            <v>62623.26</v>
          </cell>
          <cell r="E2104">
            <v>223406.3</v>
          </cell>
          <cell r="F2104">
            <v>4042315.1</v>
          </cell>
        </row>
        <row r="2105">
          <cell r="A2105">
            <v>190101</v>
          </cell>
          <cell r="B2105" t="str">
            <v>Alquilereses pagados por anticipado</v>
          </cell>
          <cell r="C2105">
            <v>39000</v>
          </cell>
          <cell r="D2105">
            <v>0</v>
          </cell>
          <cell r="E2105">
            <v>1500</v>
          </cell>
          <cell r="F2105">
            <v>37500</v>
          </cell>
        </row>
        <row r="2106">
          <cell r="A2106">
            <v>1901010</v>
          </cell>
          <cell r="B2106" t="str">
            <v>Alquileres pagados por anticipado</v>
          </cell>
          <cell r="C2106">
            <v>39000</v>
          </cell>
          <cell r="D2106">
            <v>0</v>
          </cell>
          <cell r="E2106">
            <v>1500</v>
          </cell>
          <cell r="F2106">
            <v>37500</v>
          </cell>
        </row>
        <row r="2107">
          <cell r="A2107">
            <v>190102</v>
          </cell>
          <cell r="B2107" t="str">
            <v>Primas de seguros pagadas por anticipado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</row>
        <row r="2108">
          <cell r="A2108">
            <v>1901020</v>
          </cell>
          <cell r="B2108" t="str">
            <v>Primas de seguros pagadas por anticipado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</row>
        <row r="2109">
          <cell r="A2109">
            <v>190103</v>
          </cell>
          <cell r="B2109" t="str">
            <v>Primas de reaseguros cedidos pagadas por anticipado</v>
          </cell>
          <cell r="C2109">
            <v>2311590.17</v>
          </cell>
          <cell r="D2109">
            <v>38658.620000000003</v>
          </cell>
          <cell r="E2109">
            <v>205989.56</v>
          </cell>
          <cell r="F2109">
            <v>2144259.23</v>
          </cell>
        </row>
        <row r="2110">
          <cell r="A2110">
            <v>1901030</v>
          </cell>
          <cell r="B2110" t="str">
            <v>Primas de reaseguros cedidos pagadas por anticipado</v>
          </cell>
          <cell r="C2110">
            <v>2311590.17</v>
          </cell>
          <cell r="D2110">
            <v>38658.620000000003</v>
          </cell>
          <cell r="E2110">
            <v>205989.56</v>
          </cell>
          <cell r="F2110">
            <v>2144259.23</v>
          </cell>
        </row>
        <row r="2111">
          <cell r="A2111">
            <v>190103001</v>
          </cell>
          <cell r="B2111" t="str">
            <v>Exceso de Pérdida de Incendio</v>
          </cell>
          <cell r="C2111">
            <v>232756.59</v>
          </cell>
          <cell r="D2111">
            <v>0</v>
          </cell>
          <cell r="E2111">
            <v>21159.69</v>
          </cell>
          <cell r="F2111">
            <v>211596.9</v>
          </cell>
        </row>
        <row r="2112">
          <cell r="A2112">
            <v>190103002</v>
          </cell>
          <cell r="B2112" t="str">
            <v>Exceso de pérdida de terremoto</v>
          </cell>
          <cell r="C2112">
            <v>696698.74</v>
          </cell>
          <cell r="D2112">
            <v>0</v>
          </cell>
          <cell r="E2112">
            <v>63336.26</v>
          </cell>
          <cell r="F2112">
            <v>633362.48</v>
          </cell>
        </row>
        <row r="2113">
          <cell r="A2113">
            <v>190103003</v>
          </cell>
          <cell r="B2113" t="str">
            <v>Exceso de pérdida de Domiciliario</v>
          </cell>
          <cell r="C2113">
            <v>9517.4500000000007</v>
          </cell>
          <cell r="D2113">
            <v>0</v>
          </cell>
          <cell r="E2113">
            <v>865.22</v>
          </cell>
          <cell r="F2113">
            <v>8652.23</v>
          </cell>
        </row>
        <row r="2114">
          <cell r="A2114">
            <v>190103004</v>
          </cell>
          <cell r="B2114" t="str">
            <v>Exceso de pérdida de pérdida de utilidades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</row>
        <row r="2115">
          <cell r="A2115">
            <v>190103005</v>
          </cell>
          <cell r="B2115" t="str">
            <v>Exceso de pérdida de médico hospitalario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</row>
        <row r="2116">
          <cell r="A2116">
            <v>190103006</v>
          </cell>
          <cell r="B2116" t="str">
            <v>Exceso de pérdida de Fianza Garantía</v>
          </cell>
          <cell r="C2116">
            <v>205806.33</v>
          </cell>
          <cell r="D2116">
            <v>0</v>
          </cell>
          <cell r="E2116">
            <v>18709.669999999998</v>
          </cell>
          <cell r="F2116">
            <v>187096.66</v>
          </cell>
        </row>
        <row r="2117">
          <cell r="A2117">
            <v>190103007</v>
          </cell>
          <cell r="B2117" t="str">
            <v>Reafianzamiento cedido de pólizas polianuales</v>
          </cell>
          <cell r="C2117">
            <v>986218.5</v>
          </cell>
          <cell r="D2117">
            <v>38658.620000000003</v>
          </cell>
          <cell r="E2117">
            <v>60175.360000000001</v>
          </cell>
          <cell r="F2117">
            <v>964701.76</v>
          </cell>
        </row>
        <row r="2118">
          <cell r="A2118">
            <v>190103008</v>
          </cell>
          <cell r="B2118" t="str">
            <v>Exceso de Pérdida Todo Riesgo Contratista</v>
          </cell>
          <cell r="C2118">
            <v>72449.72</v>
          </cell>
          <cell r="D2118">
            <v>0</v>
          </cell>
          <cell r="E2118">
            <v>6586.34</v>
          </cell>
          <cell r="F2118">
            <v>65863.38</v>
          </cell>
        </row>
        <row r="2119">
          <cell r="A2119">
            <v>190103009</v>
          </cell>
          <cell r="B2119" t="str">
            <v>Reaseguro cedido de pólizas polianuales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</row>
        <row r="2120">
          <cell r="A2120">
            <v>190103010</v>
          </cell>
          <cell r="B2120" t="str">
            <v>Exceso de pérdida Transporte martitimo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</row>
        <row r="2121">
          <cell r="A2121">
            <v>190103011</v>
          </cell>
          <cell r="B2121" t="str">
            <v>Exceso de pérdida Transporte terrestre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</row>
        <row r="2122">
          <cell r="A2122">
            <v>190103012</v>
          </cell>
          <cell r="B2122" t="str">
            <v>Exceso de pérdida Transporte aéreo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</row>
        <row r="2123">
          <cell r="A2123">
            <v>190103013</v>
          </cell>
          <cell r="B2123" t="str">
            <v>Exceso de pérdida Robo y hurto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</row>
        <row r="2124">
          <cell r="A2124">
            <v>190103014</v>
          </cell>
          <cell r="B2124" t="str">
            <v>Exceso de pérdida Responsabilidad Civil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</row>
        <row r="2125">
          <cell r="A2125">
            <v>190103015</v>
          </cell>
          <cell r="B2125" t="str">
            <v>Exceso de pérdida Rotura de Cristales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</row>
        <row r="2126">
          <cell r="A2126">
            <v>190103016</v>
          </cell>
          <cell r="B2126" t="str">
            <v>Exceso de pérdida Fidelidad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</row>
        <row r="2127">
          <cell r="A2127">
            <v>190103017</v>
          </cell>
          <cell r="B2127" t="str">
            <v>Exceso de pérdida Calderos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</row>
        <row r="2128">
          <cell r="A2128">
            <v>190103018</v>
          </cell>
          <cell r="B2128" t="str">
            <v>Exceso de pérdida Todo riesgo equipo electronico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</row>
        <row r="2129">
          <cell r="A2129">
            <v>190103019</v>
          </cell>
          <cell r="B2129" t="str">
            <v>Exceso de pérdida Todo riesgo equipo para contratista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</row>
        <row r="2130">
          <cell r="A2130">
            <v>190103020</v>
          </cell>
          <cell r="B2130" t="str">
            <v>Exceso de pérdida</v>
          </cell>
          <cell r="C2130">
            <v>108142.84</v>
          </cell>
          <cell r="D2130">
            <v>0</v>
          </cell>
          <cell r="E2130">
            <v>35157.019999999997</v>
          </cell>
          <cell r="F2130">
            <v>72985.820000000007</v>
          </cell>
        </row>
        <row r="2131">
          <cell r="A2131">
            <v>1901040</v>
          </cell>
          <cell r="B2131" t="str">
            <v>Instalaciones y mejoras en propiedades arrendadas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</row>
        <row r="2132">
          <cell r="A2132">
            <v>190105</v>
          </cell>
          <cell r="B2132" t="str">
            <v>Utiles de oficina y papelerÌa pagados por anticipado</v>
          </cell>
          <cell r="C2132">
            <v>2541.5300000000002</v>
          </cell>
          <cell r="D2132">
            <v>580.37</v>
          </cell>
          <cell r="E2132">
            <v>842.24</v>
          </cell>
          <cell r="F2132">
            <v>2279.66</v>
          </cell>
        </row>
        <row r="2133">
          <cell r="A2133">
            <v>1901050</v>
          </cell>
          <cell r="B2133" t="str">
            <v>Utiles de oficina y papelerÌa pagados por anticipado</v>
          </cell>
          <cell r="C2133">
            <v>2541.5300000000002</v>
          </cell>
          <cell r="D2133">
            <v>580.37</v>
          </cell>
          <cell r="E2133">
            <v>842.24</v>
          </cell>
          <cell r="F2133">
            <v>2279.66</v>
          </cell>
        </row>
        <row r="2134">
          <cell r="A2134">
            <v>190106</v>
          </cell>
          <cell r="B2134" t="str">
            <v>Publicidad y mercadeo pagados por anticipados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</row>
        <row r="2135">
          <cell r="A2135">
            <v>1901060</v>
          </cell>
          <cell r="B2135" t="str">
            <v>Publicidad y mercadeo pagados por anticipado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</row>
        <row r="2136">
          <cell r="A2136">
            <v>190106001</v>
          </cell>
          <cell r="B2136" t="str">
            <v>TV Canal 12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</row>
        <row r="2137">
          <cell r="A2137">
            <v>190106002</v>
          </cell>
          <cell r="B2137" t="str">
            <v>Diversas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</row>
        <row r="2138">
          <cell r="A2138">
            <v>1901070</v>
          </cell>
          <cell r="B2138" t="str">
            <v>Gastos de organizaciÛn e instalaciÛn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</row>
        <row r="2139">
          <cell r="A2139">
            <v>1901080</v>
          </cell>
          <cell r="B2139" t="str">
            <v>Gastos de reorganizaciÛn administrativa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</row>
        <row r="2140">
          <cell r="A2140">
            <v>190109</v>
          </cell>
          <cell r="B2140" t="str">
            <v>Diversos</v>
          </cell>
          <cell r="C2140">
            <v>1849966.44</v>
          </cell>
          <cell r="D2140">
            <v>23384.27</v>
          </cell>
          <cell r="E2140">
            <v>15074.5</v>
          </cell>
          <cell r="F2140">
            <v>1858276.21</v>
          </cell>
        </row>
        <row r="2141">
          <cell r="A2141">
            <v>1901090</v>
          </cell>
          <cell r="B2141" t="str">
            <v>Diversos</v>
          </cell>
          <cell r="C2141">
            <v>1849966.44</v>
          </cell>
          <cell r="D2141">
            <v>23384.27</v>
          </cell>
          <cell r="E2141">
            <v>15074.5</v>
          </cell>
          <cell r="F2141">
            <v>1858276.21</v>
          </cell>
        </row>
        <row r="2142">
          <cell r="A2142">
            <v>190109001</v>
          </cell>
          <cell r="B2142" t="str">
            <v>Suscripicion, Contribuciones y membresías</v>
          </cell>
          <cell r="C2142">
            <v>0.01</v>
          </cell>
          <cell r="D2142">
            <v>0</v>
          </cell>
          <cell r="E2142">
            <v>0</v>
          </cell>
          <cell r="F2142">
            <v>0.01</v>
          </cell>
        </row>
        <row r="2143">
          <cell r="A2143">
            <v>190109002</v>
          </cell>
          <cell r="B2143" t="str">
            <v>Impuestos diferidos</v>
          </cell>
          <cell r="C2143">
            <v>43684.21</v>
          </cell>
          <cell r="D2143">
            <v>0</v>
          </cell>
          <cell r="E2143">
            <v>0</v>
          </cell>
          <cell r="F2143">
            <v>43684.21</v>
          </cell>
        </row>
        <row r="2144">
          <cell r="A2144">
            <v>190109003</v>
          </cell>
          <cell r="B2144" t="str">
            <v>Investigación y desarrollo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</row>
        <row r="2145">
          <cell r="A2145">
            <v>190109004</v>
          </cell>
          <cell r="B2145" t="str">
            <v>Comisiones sobre primas de pols polianuales</v>
          </cell>
          <cell r="C2145">
            <v>75928.67</v>
          </cell>
          <cell r="D2145">
            <v>6343.02</v>
          </cell>
          <cell r="E2145">
            <v>6557.09</v>
          </cell>
          <cell r="F2145">
            <v>75714.600000000006</v>
          </cell>
        </row>
        <row r="2146">
          <cell r="A2146">
            <v>19010900406</v>
          </cell>
          <cell r="B2146" t="str">
            <v>De otros seguros generales</v>
          </cell>
          <cell r="C2146">
            <v>2735.32</v>
          </cell>
          <cell r="D2146">
            <v>0</v>
          </cell>
          <cell r="E2146">
            <v>0</v>
          </cell>
          <cell r="F2146">
            <v>2735.32</v>
          </cell>
        </row>
        <row r="2147">
          <cell r="A2147">
            <v>19010900407</v>
          </cell>
          <cell r="B2147" t="str">
            <v>Fianzas</v>
          </cell>
          <cell r="C2147">
            <v>73193.350000000006</v>
          </cell>
          <cell r="D2147">
            <v>6343.02</v>
          </cell>
          <cell r="E2147">
            <v>6557.09</v>
          </cell>
          <cell r="F2147">
            <v>72979.28</v>
          </cell>
        </row>
        <row r="2148">
          <cell r="A2148">
            <v>190109005</v>
          </cell>
          <cell r="B2148" t="str">
            <v>Impuestos municipales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</row>
        <row r="2149">
          <cell r="A2149">
            <v>190109006</v>
          </cell>
          <cell r="B2149" t="str">
            <v>Seguros pedientes de amortizar</v>
          </cell>
          <cell r="C2149">
            <v>25552.25</v>
          </cell>
          <cell r="D2149">
            <v>0</v>
          </cell>
          <cell r="E2149">
            <v>8517.41</v>
          </cell>
          <cell r="F2149">
            <v>17034.84</v>
          </cell>
        </row>
        <row r="2150">
          <cell r="A2150">
            <v>190109007</v>
          </cell>
          <cell r="B2150" t="str">
            <v>Sistema Informático AXXIS SYSTEMS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</row>
        <row r="2151">
          <cell r="A2151">
            <v>190109008</v>
          </cell>
          <cell r="B2151" t="str">
            <v>Servidores para nuevo sistema informático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</row>
        <row r="2152">
          <cell r="A2152">
            <v>190109009</v>
          </cell>
          <cell r="B2152" t="str">
            <v>Lopez Granadino, S.A. de C.V.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</row>
        <row r="2153">
          <cell r="A2153">
            <v>190109010</v>
          </cell>
          <cell r="B2153" t="str">
            <v>Termopuerto, S.A . de. C.V.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</row>
        <row r="2154">
          <cell r="A2154">
            <v>190109011</v>
          </cell>
          <cell r="B2154" t="str">
            <v>Intereses por cobrar Termopuesto, S.A. de .C.V.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</row>
        <row r="2155">
          <cell r="A2155">
            <v>190109012</v>
          </cell>
          <cell r="B2155" t="str">
            <v>Retención renta definitiva a reaseguradores</v>
          </cell>
          <cell r="C2155">
            <v>77123.56</v>
          </cell>
          <cell r="D2155">
            <v>0</v>
          </cell>
          <cell r="E2155">
            <v>0</v>
          </cell>
          <cell r="F2155">
            <v>77123.56</v>
          </cell>
        </row>
        <row r="2156">
          <cell r="A2156">
            <v>19010901206</v>
          </cell>
          <cell r="B2156" t="str">
            <v>First Reinsurance Service Co.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</row>
        <row r="2157">
          <cell r="A2157">
            <v>19010901207</v>
          </cell>
          <cell r="B2157" t="str">
            <v>Hannover Ruck SE (Daños y Fianzas)</v>
          </cell>
          <cell r="C2157">
            <v>54355.47</v>
          </cell>
          <cell r="D2157">
            <v>0</v>
          </cell>
          <cell r="E2157">
            <v>0</v>
          </cell>
          <cell r="F2157">
            <v>54355.47</v>
          </cell>
        </row>
        <row r="2158">
          <cell r="A2158">
            <v>19010901208</v>
          </cell>
          <cell r="B2158" t="str">
            <v>Hannover Ruck SE (Vida y Salud)</v>
          </cell>
          <cell r="C2158">
            <v>22551.9</v>
          </cell>
          <cell r="D2158">
            <v>0</v>
          </cell>
          <cell r="E2158">
            <v>0</v>
          </cell>
          <cell r="F2158">
            <v>22551.9</v>
          </cell>
        </row>
        <row r="2159">
          <cell r="A2159">
            <v>19010901243</v>
          </cell>
          <cell r="B2159" t="str">
            <v>Reaseguradora Patria, S.A.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</row>
        <row r="2160">
          <cell r="A2160">
            <v>19010901247</v>
          </cell>
          <cell r="B2160" t="str">
            <v>Navigator Insurance Compañy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</row>
        <row r="2161">
          <cell r="A2161">
            <v>19010901249</v>
          </cell>
          <cell r="B2161" t="str">
            <v>Intermediarios de reaseguro BRG, S.A</v>
          </cell>
          <cell r="C2161">
            <v>216.19</v>
          </cell>
          <cell r="D2161">
            <v>0</v>
          </cell>
          <cell r="E2161">
            <v>0</v>
          </cell>
          <cell r="F2161">
            <v>216.19</v>
          </cell>
        </row>
        <row r="2162">
          <cell r="A2162">
            <v>19010901255</v>
          </cell>
          <cell r="B2162" t="str">
            <v>Sunrist, LLC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</row>
        <row r="2163">
          <cell r="A2163">
            <v>19010901256</v>
          </cell>
          <cell r="B2163" t="str">
            <v>Reinsurance Consulting, Intermediario de Reaseguros, SA de C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</row>
        <row r="2164">
          <cell r="A2164">
            <v>19010901257</v>
          </cell>
          <cell r="B2164" t="str">
            <v>Atis Re Corp.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</row>
        <row r="2165">
          <cell r="A2165">
            <v>19010901258</v>
          </cell>
          <cell r="B2165" t="str">
            <v>WILLIS TOWERS WATSON CAC INC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</row>
        <row r="2166">
          <cell r="A2166">
            <v>19010901259</v>
          </cell>
          <cell r="B2166" t="str">
            <v>Reasinter, Intermediario de Reaseguro, S.A de C.V.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</row>
        <row r="2167">
          <cell r="A2167">
            <v>19010901260</v>
          </cell>
          <cell r="B2167" t="str">
            <v>Ocean International Reinsurance Co. Ltd.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</row>
        <row r="2168">
          <cell r="A2168">
            <v>19010901261</v>
          </cell>
          <cell r="B2168" t="str">
            <v>Bms Latin America LLC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</row>
        <row r="2169">
          <cell r="A2169">
            <v>19010901262</v>
          </cell>
          <cell r="B2169" t="str">
            <v>MREC Intermediaria de Reaseguros, S.A.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</row>
        <row r="2170">
          <cell r="A2170">
            <v>19010901263</v>
          </cell>
          <cell r="B2170" t="str">
            <v>Lockton Specialies LLC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</row>
        <row r="2171">
          <cell r="A2171">
            <v>19010901264</v>
          </cell>
          <cell r="B2171" t="str">
            <v>Reaseguradora Delta, S.A.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</row>
        <row r="2172">
          <cell r="A2172">
            <v>19010901265</v>
          </cell>
          <cell r="B2172" t="str">
            <v>Guy Carpenter &amp; Company Ltd.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</row>
        <row r="2173">
          <cell r="A2173">
            <v>190109013</v>
          </cell>
          <cell r="B2173" t="str">
            <v>Mobiliario y Equipo pagado por anticipado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</row>
        <row r="2174">
          <cell r="A2174">
            <v>190109014</v>
          </cell>
          <cell r="B2174" t="str">
            <v>Sistema informatico SISE 3G</v>
          </cell>
          <cell r="C2174">
            <v>1627677.74</v>
          </cell>
          <cell r="D2174">
            <v>17041.25</v>
          </cell>
          <cell r="E2174">
            <v>0</v>
          </cell>
          <cell r="F2174">
            <v>1644718.99</v>
          </cell>
        </row>
        <row r="2175">
          <cell r="A2175">
            <v>1902</v>
          </cell>
          <cell r="B2175" t="str">
            <v>CUENTAS POR COBRAR DIVERSAS</v>
          </cell>
          <cell r="C2175">
            <v>3072675.66</v>
          </cell>
          <cell r="D2175">
            <v>1221371.26</v>
          </cell>
          <cell r="E2175">
            <v>815220.35</v>
          </cell>
          <cell r="F2175">
            <v>3478826.57</v>
          </cell>
        </row>
        <row r="2176">
          <cell r="A2176">
            <v>190201</v>
          </cell>
          <cell r="B2176" t="str">
            <v>Depósitos en garantía</v>
          </cell>
          <cell r="C2176">
            <v>6901.64</v>
          </cell>
          <cell r="D2176">
            <v>101.7</v>
          </cell>
          <cell r="E2176">
            <v>0</v>
          </cell>
          <cell r="F2176">
            <v>7003.34</v>
          </cell>
        </row>
        <row r="2177">
          <cell r="A2177">
            <v>1902010</v>
          </cell>
          <cell r="B2177" t="str">
            <v>Depósitos en garantía</v>
          </cell>
          <cell r="C2177">
            <v>6901.64</v>
          </cell>
          <cell r="D2177">
            <v>101.7</v>
          </cell>
          <cell r="E2177">
            <v>0</v>
          </cell>
          <cell r="F2177">
            <v>7003.34</v>
          </cell>
        </row>
        <row r="2178">
          <cell r="A2178">
            <v>190201001</v>
          </cell>
          <cell r="B2178" t="str">
            <v>Insure Administrative Corp It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</row>
        <row r="2179">
          <cell r="A2179">
            <v>190201002</v>
          </cell>
          <cell r="B2179" t="str">
            <v>Asamblea Legislativa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</row>
        <row r="2180">
          <cell r="A2180">
            <v>190201003</v>
          </cell>
          <cell r="B2180" t="str">
            <v>Otros</v>
          </cell>
          <cell r="C2180">
            <v>6901.64</v>
          </cell>
          <cell r="D2180">
            <v>101.7</v>
          </cell>
          <cell r="E2180">
            <v>0</v>
          </cell>
          <cell r="F2180">
            <v>7003.34</v>
          </cell>
        </row>
        <row r="2181">
          <cell r="A2181">
            <v>190201004</v>
          </cell>
          <cell r="B2181" t="str">
            <v>Deposito local Santa Ana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</row>
        <row r="2182">
          <cell r="A2182">
            <v>1902020</v>
          </cell>
          <cell r="B2182" t="str">
            <v>Alquileres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</row>
        <row r="2183">
          <cell r="A2183">
            <v>1902030</v>
          </cell>
          <cell r="B2183" t="str">
            <v>Comisiones de prÈstamos y servicios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</row>
        <row r="2184">
          <cell r="A2184">
            <v>190204</v>
          </cell>
          <cell r="B2184" t="str">
            <v>Anticipos al personal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</row>
        <row r="2185">
          <cell r="A2185">
            <v>1902040</v>
          </cell>
          <cell r="B2185" t="str">
            <v>Anticipos al personal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</row>
        <row r="2186">
          <cell r="A2186">
            <v>190204001</v>
          </cell>
          <cell r="B2186" t="str">
            <v>Hazzel Pamela Santamaría Rodríguez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</row>
        <row r="2187">
          <cell r="A2187">
            <v>190204006</v>
          </cell>
          <cell r="B2187" t="str">
            <v>Ruth Evelyn Anzora de Rodriguez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</row>
        <row r="2188">
          <cell r="A2188">
            <v>190204009</v>
          </cell>
          <cell r="B2188" t="str">
            <v>Leonardo Vinicio Barrios Rivas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</row>
        <row r="2189">
          <cell r="A2189">
            <v>190204011</v>
          </cell>
          <cell r="B2189" t="str">
            <v>Carmen Cecilia López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</row>
        <row r="2190">
          <cell r="A2190">
            <v>190204012</v>
          </cell>
          <cell r="B2190" t="str">
            <v>Ana Elida Mártir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</row>
        <row r="2191">
          <cell r="A2191">
            <v>190204013</v>
          </cell>
          <cell r="B2191" t="str">
            <v>Armando Fuentes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</row>
        <row r="2192">
          <cell r="A2192">
            <v>190204017</v>
          </cell>
          <cell r="B2192" t="str">
            <v>Esterlina Guevara Colatos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</row>
        <row r="2193">
          <cell r="A2193">
            <v>190204019</v>
          </cell>
          <cell r="B2193" t="str">
            <v>Hugo Armando Urquilla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</row>
        <row r="2194">
          <cell r="A2194">
            <v>190204021</v>
          </cell>
          <cell r="B2194" t="str">
            <v>Guilermo Noel Lobos Q.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</row>
        <row r="2195">
          <cell r="A2195">
            <v>190204023</v>
          </cell>
          <cell r="B2195" t="str">
            <v>Martha Nancy Romero López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</row>
        <row r="2196">
          <cell r="A2196">
            <v>190204033</v>
          </cell>
          <cell r="B2196" t="str">
            <v>Cesiah Abigaíl Martínez de Aragón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</row>
        <row r="2197">
          <cell r="A2197">
            <v>190204035</v>
          </cell>
          <cell r="B2197" t="str">
            <v>Reginaldo Cabrera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</row>
        <row r="2198">
          <cell r="A2198">
            <v>190204038</v>
          </cell>
          <cell r="B2198" t="str">
            <v>Alicia Consuelo Solano Salinas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</row>
        <row r="2199">
          <cell r="A2199">
            <v>190204040</v>
          </cell>
          <cell r="B2199" t="str">
            <v>Roxana Yamileth Gonzalez de Alegría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</row>
        <row r="2200">
          <cell r="A2200">
            <v>190204043</v>
          </cell>
          <cell r="B2200" t="str">
            <v>Wendy Carolina Ramos Torres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</row>
        <row r="2201">
          <cell r="A2201">
            <v>190204044</v>
          </cell>
          <cell r="B2201" t="str">
            <v>Rina Marizabel Alvarez de Chávez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</row>
        <row r="2202">
          <cell r="A2202">
            <v>190204047</v>
          </cell>
          <cell r="B2202" t="str">
            <v>Jose Fredy Montano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</row>
        <row r="2203">
          <cell r="A2203">
            <v>190204051</v>
          </cell>
          <cell r="B2203" t="str">
            <v>Carlos Antonio Madrid Ramírez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</row>
        <row r="2204">
          <cell r="A2204">
            <v>190204052</v>
          </cell>
          <cell r="B2204" t="str">
            <v>María de los Ángeles Chacón Ruiz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</row>
        <row r="2205">
          <cell r="A2205">
            <v>190204053</v>
          </cell>
          <cell r="B2205" t="str">
            <v>Luis Rivas Ayala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</row>
        <row r="2206">
          <cell r="A2206">
            <v>190204054</v>
          </cell>
          <cell r="B2206" t="str">
            <v>Carlos José Villacorta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</row>
        <row r="2207">
          <cell r="A2207">
            <v>190204056</v>
          </cell>
          <cell r="B2207" t="str">
            <v>Rina María Castro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</row>
        <row r="2208">
          <cell r="A2208">
            <v>190204057</v>
          </cell>
          <cell r="B2208" t="str">
            <v>Mario Alexánder González Barahona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</row>
        <row r="2209">
          <cell r="A2209">
            <v>190204060</v>
          </cell>
          <cell r="B2209" t="str">
            <v>Melissa Estela Sanchez Hernandez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</row>
        <row r="2210">
          <cell r="A2210">
            <v>190204061</v>
          </cell>
          <cell r="B2210" t="str">
            <v>Wendy Maricela Escobar Castellanos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</row>
        <row r="2211">
          <cell r="A2211">
            <v>190204062</v>
          </cell>
          <cell r="B2211" t="str">
            <v>Jocelyn Rebeca Cortez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</row>
        <row r="2212">
          <cell r="A2212">
            <v>190204063</v>
          </cell>
          <cell r="B2212" t="str">
            <v>Jessica Margarita Menjìvar Rodrìguez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</row>
        <row r="2213">
          <cell r="A2213">
            <v>190204064</v>
          </cell>
          <cell r="B2213" t="str">
            <v>Jackeline Berinice Ayala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</row>
        <row r="2214">
          <cell r="A2214">
            <v>190204065</v>
          </cell>
          <cell r="B2214" t="str">
            <v>Claudia Yesenia Solìs de Cruz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</row>
        <row r="2215">
          <cell r="A2215">
            <v>190204066</v>
          </cell>
          <cell r="B2215" t="str">
            <v>Astrid Stefany Iraheta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</row>
        <row r="2216">
          <cell r="A2216">
            <v>190204067</v>
          </cell>
          <cell r="B2216" t="str">
            <v>José Erasmo Hernández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</row>
        <row r="2217">
          <cell r="A2217">
            <v>190204069</v>
          </cell>
          <cell r="B2217" t="str">
            <v>Leslie Melissa Gómez Núñez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</row>
        <row r="2218">
          <cell r="A2218">
            <v>190204071</v>
          </cell>
          <cell r="B2218" t="str">
            <v>Mario Douglas Fuentes Torres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</row>
        <row r="2219">
          <cell r="A2219">
            <v>190204072</v>
          </cell>
          <cell r="B2219" t="str">
            <v>Cristela Yanec de Benavides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</row>
        <row r="2220">
          <cell r="A2220">
            <v>190204073</v>
          </cell>
          <cell r="B2220" t="str">
            <v>Yanira Emperatriz Alvarez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</row>
        <row r="2221">
          <cell r="A2221">
            <v>190204074</v>
          </cell>
          <cell r="B2221" t="str">
            <v>Evelyn Yamileth Rodriguez Campos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</row>
        <row r="2222">
          <cell r="A2222">
            <v>190204075</v>
          </cell>
          <cell r="B2222" t="str">
            <v>Marlyn Yanira Hernández de González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</row>
        <row r="2223">
          <cell r="A2223">
            <v>190204076</v>
          </cell>
          <cell r="B2223" t="str">
            <v>Ronald Eduardo Ruiz Escobar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</row>
        <row r="2224">
          <cell r="A2224">
            <v>190204077</v>
          </cell>
          <cell r="B2224" t="str">
            <v>Jose Luis Grande Alvarez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</row>
        <row r="2225">
          <cell r="A2225">
            <v>190204078</v>
          </cell>
          <cell r="B2225" t="str">
            <v>Virginia Marlene Peña Aguilar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</row>
        <row r="2226">
          <cell r="A2226">
            <v>190204079</v>
          </cell>
          <cell r="B2226" t="str">
            <v>Jeanneth Del Milagro Posada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</row>
        <row r="2227">
          <cell r="A2227">
            <v>190204080</v>
          </cell>
          <cell r="B2227" t="str">
            <v>Ana Janet Portillo Carmona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</row>
        <row r="2228">
          <cell r="A2228">
            <v>190204081</v>
          </cell>
          <cell r="B2228" t="str">
            <v>Ingrid Yamileth Avelar Panameño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</row>
        <row r="2229">
          <cell r="A2229">
            <v>190204082</v>
          </cell>
          <cell r="B2229" t="str">
            <v>Diana Vanessa Rodriguez de Rodriguez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</row>
        <row r="2230">
          <cell r="A2230">
            <v>190204083</v>
          </cell>
          <cell r="B2230" t="str">
            <v>Jose Alexander Aguiluz Chicas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</row>
        <row r="2231">
          <cell r="A2231">
            <v>190204084</v>
          </cell>
          <cell r="B2231" t="str">
            <v>Alejandra Yamileth Molina Sosa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</row>
        <row r="2232">
          <cell r="A2232">
            <v>190204085</v>
          </cell>
          <cell r="B2232" t="str">
            <v>Marta Alicia Cruz de Hernandez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</row>
        <row r="2233">
          <cell r="A2233">
            <v>190204086</v>
          </cell>
          <cell r="B2233" t="str">
            <v>Gabriela Maria Romero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</row>
        <row r="2234">
          <cell r="A2234">
            <v>190204087</v>
          </cell>
          <cell r="B2234" t="str">
            <v>Benjamin Harolk Franklin Cuellar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</row>
        <row r="2235">
          <cell r="A2235">
            <v>190204088</v>
          </cell>
          <cell r="B2235" t="str">
            <v>Marlyn Yanira Hernández de González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</row>
        <row r="2236">
          <cell r="A2236">
            <v>190204089</v>
          </cell>
          <cell r="B2236" t="str">
            <v>Sarai Sion Valle de Moran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</row>
        <row r="2237">
          <cell r="A2237">
            <v>190204090</v>
          </cell>
          <cell r="B2237" t="str">
            <v>Rafael Ernesto Anaya Murcia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</row>
        <row r="2238">
          <cell r="A2238">
            <v>190204091</v>
          </cell>
          <cell r="B2238" t="str">
            <v>Jorge Luis Rosales Carranza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</row>
        <row r="2239">
          <cell r="A2239">
            <v>190204092</v>
          </cell>
          <cell r="B2239" t="str">
            <v>Miguel Angel Molina Mendoza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</row>
        <row r="2240">
          <cell r="A2240">
            <v>190204093</v>
          </cell>
          <cell r="B2240" t="str">
            <v>Luis Pablo Elias Nasser Zablah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</row>
        <row r="2241">
          <cell r="A2241">
            <v>190204094</v>
          </cell>
          <cell r="B2241" t="str">
            <v>José Luis Hernández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</row>
        <row r="2242">
          <cell r="A2242">
            <v>190205</v>
          </cell>
          <cell r="B2242" t="str">
            <v>Anticipos de comisiones a intermediarios y agentes</v>
          </cell>
          <cell r="C2242">
            <v>1153.1199999999999</v>
          </cell>
          <cell r="D2242">
            <v>345.12</v>
          </cell>
          <cell r="E2242">
            <v>0</v>
          </cell>
          <cell r="F2242">
            <v>1498.24</v>
          </cell>
        </row>
        <row r="2243">
          <cell r="A2243">
            <v>1902050</v>
          </cell>
          <cell r="B2243" t="str">
            <v>Anticipos de comisiones a intermediarios y agentes</v>
          </cell>
          <cell r="C2243">
            <v>1153.1199999999999</v>
          </cell>
          <cell r="D2243">
            <v>345.12</v>
          </cell>
          <cell r="E2243">
            <v>0</v>
          </cell>
          <cell r="F2243">
            <v>1498.24</v>
          </cell>
        </row>
        <row r="2244">
          <cell r="A2244">
            <v>190205001</v>
          </cell>
          <cell r="B2244" t="str">
            <v>IVD-0698 Francisco Andrés Cienfuegos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</row>
        <row r="2245">
          <cell r="A2245">
            <v>190205002</v>
          </cell>
          <cell r="B2245" t="str">
            <v>IVD-0290 ALBA ANTONIA RODRIGUEZ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</row>
        <row r="2246">
          <cell r="A2246">
            <v>190205003</v>
          </cell>
          <cell r="B2246" t="str">
            <v>IVD-0066 Ana Guadalupe Guerra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</row>
        <row r="2247">
          <cell r="A2247">
            <v>190205004</v>
          </cell>
          <cell r="B2247" t="str">
            <v>Anticipo de comisiones a corredores</v>
          </cell>
          <cell r="C2247">
            <v>1153.1199999999999</v>
          </cell>
          <cell r="D2247">
            <v>345.12</v>
          </cell>
          <cell r="E2247">
            <v>0</v>
          </cell>
          <cell r="F2247">
            <v>1498.24</v>
          </cell>
        </row>
        <row r="2248">
          <cell r="A2248">
            <v>190206</v>
          </cell>
          <cell r="B2248" t="str">
            <v>Adelantos por cuenta de asegurados</v>
          </cell>
          <cell r="C2248">
            <v>1.1100000000000001</v>
          </cell>
          <cell r="D2248">
            <v>0</v>
          </cell>
          <cell r="E2248">
            <v>0</v>
          </cell>
          <cell r="F2248">
            <v>1.1100000000000001</v>
          </cell>
        </row>
        <row r="2249">
          <cell r="A2249">
            <v>1902060</v>
          </cell>
          <cell r="B2249" t="str">
            <v>Adelantos por cuenta de asegurados</v>
          </cell>
          <cell r="C2249">
            <v>1.1100000000000001</v>
          </cell>
          <cell r="D2249">
            <v>0</v>
          </cell>
          <cell r="E2249">
            <v>0</v>
          </cell>
          <cell r="F2249">
            <v>1.1100000000000001</v>
          </cell>
        </row>
        <row r="2250">
          <cell r="A2250">
            <v>190206001</v>
          </cell>
          <cell r="B2250" t="str">
            <v>Policía Nacional Civil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</row>
        <row r="2251">
          <cell r="A2251">
            <v>190206002</v>
          </cell>
          <cell r="B2251" t="str">
            <v>Productos del Pacífico SA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</row>
        <row r="2252">
          <cell r="A2252">
            <v>190206003</v>
          </cell>
          <cell r="B2252" t="str">
            <v>Inversiones Josal SA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</row>
        <row r="2253">
          <cell r="A2253">
            <v>190206004</v>
          </cell>
          <cell r="B2253" t="str">
            <v>Dinsa SA de CV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</row>
        <row r="2254">
          <cell r="A2254">
            <v>190206005</v>
          </cell>
          <cell r="B2254" t="str">
            <v>Diversos</v>
          </cell>
          <cell r="C2254">
            <v>1.1100000000000001</v>
          </cell>
          <cell r="D2254">
            <v>0</v>
          </cell>
          <cell r="E2254">
            <v>0</v>
          </cell>
          <cell r="F2254">
            <v>1.1100000000000001</v>
          </cell>
        </row>
        <row r="2255">
          <cell r="A2255">
            <v>190209</v>
          </cell>
          <cell r="B2255" t="str">
            <v>Otras</v>
          </cell>
          <cell r="C2255">
            <v>3064619.79</v>
          </cell>
          <cell r="D2255">
            <v>1220924.44</v>
          </cell>
          <cell r="E2255">
            <v>815220.35</v>
          </cell>
          <cell r="F2255">
            <v>3470323.88</v>
          </cell>
        </row>
        <row r="2256">
          <cell r="A2256">
            <v>1902090</v>
          </cell>
          <cell r="B2256" t="str">
            <v>Diversas</v>
          </cell>
          <cell r="C2256">
            <v>3064619.79</v>
          </cell>
          <cell r="D2256">
            <v>1220924.44</v>
          </cell>
          <cell r="E2256">
            <v>815220.35</v>
          </cell>
          <cell r="F2256">
            <v>3470323.88</v>
          </cell>
        </row>
        <row r="2257">
          <cell r="A2257">
            <v>190209001</v>
          </cell>
          <cell r="B2257" t="str">
            <v>Coaseguros y deducibles</v>
          </cell>
          <cell r="C2257">
            <v>4436.42</v>
          </cell>
          <cell r="D2257">
            <v>270.52999999999997</v>
          </cell>
          <cell r="E2257">
            <v>0</v>
          </cell>
          <cell r="F2257">
            <v>4706.95</v>
          </cell>
        </row>
        <row r="2258">
          <cell r="A2258">
            <v>19020900101</v>
          </cell>
          <cell r="B2258" t="str">
            <v>Seguros del Pacífico</v>
          </cell>
          <cell r="C2258">
            <v>19.59</v>
          </cell>
          <cell r="D2258">
            <v>0</v>
          </cell>
          <cell r="E2258">
            <v>0</v>
          </cell>
          <cell r="F2258">
            <v>19.59</v>
          </cell>
        </row>
        <row r="2259">
          <cell r="A2259">
            <v>19020900102</v>
          </cell>
          <cell r="B2259" t="str">
            <v>Asamblea Legislativa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</row>
        <row r="2260">
          <cell r="A2260">
            <v>19020900103</v>
          </cell>
          <cell r="B2260" t="str">
            <v>Care El Salvador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</row>
        <row r="2261">
          <cell r="A2261">
            <v>19020900104</v>
          </cell>
          <cell r="B2261" t="str">
            <v>El Salvador Network SA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</row>
        <row r="2262">
          <cell r="A2262">
            <v>19020900105</v>
          </cell>
          <cell r="B2262" t="str">
            <v>Corp Hermanos Maristas de El Salvador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</row>
        <row r="2263">
          <cell r="A2263">
            <v>19020900106</v>
          </cell>
          <cell r="B2263" t="str">
            <v>Banco de Fomento Agropecuario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</row>
        <row r="2264">
          <cell r="A2264">
            <v>19020900107</v>
          </cell>
          <cell r="B2264" t="str">
            <v>Fosep</v>
          </cell>
          <cell r="C2264">
            <v>567</v>
          </cell>
          <cell r="D2264">
            <v>0</v>
          </cell>
          <cell r="E2264">
            <v>0</v>
          </cell>
          <cell r="F2264">
            <v>567</v>
          </cell>
        </row>
        <row r="2265">
          <cell r="A2265">
            <v>19020900108</v>
          </cell>
          <cell r="B2265" t="str">
            <v>Otros</v>
          </cell>
          <cell r="C2265">
            <v>0</v>
          </cell>
          <cell r="D2265">
            <v>270.52999999999997</v>
          </cell>
          <cell r="E2265">
            <v>0</v>
          </cell>
          <cell r="F2265">
            <v>270.52999999999997</v>
          </cell>
        </row>
        <row r="2266">
          <cell r="A2266">
            <v>19020900109</v>
          </cell>
          <cell r="B2266" t="str">
            <v>Almacén Pacífico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</row>
        <row r="2267">
          <cell r="A2267">
            <v>19020900110</v>
          </cell>
          <cell r="B2267" t="str">
            <v>Rayones de El Salvador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</row>
        <row r="2268">
          <cell r="A2268">
            <v>19020900111</v>
          </cell>
          <cell r="B2268" t="str">
            <v>Hilanderías de Exportación</v>
          </cell>
          <cell r="C2268">
            <v>104.09</v>
          </cell>
          <cell r="D2268">
            <v>0</v>
          </cell>
          <cell r="E2268">
            <v>0</v>
          </cell>
          <cell r="F2268">
            <v>104.09</v>
          </cell>
        </row>
        <row r="2269">
          <cell r="A2269">
            <v>19020900112</v>
          </cell>
          <cell r="B2269" t="str">
            <v>Hoteles y Desarrollos SA</v>
          </cell>
          <cell r="C2269">
            <v>410.21</v>
          </cell>
          <cell r="D2269">
            <v>0</v>
          </cell>
          <cell r="E2269">
            <v>0</v>
          </cell>
          <cell r="F2269">
            <v>410.21</v>
          </cell>
        </row>
        <row r="2270">
          <cell r="A2270">
            <v>19020900113</v>
          </cell>
          <cell r="B2270" t="str">
            <v>Corporación Redes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</row>
        <row r="2271">
          <cell r="A2271">
            <v>19020900114</v>
          </cell>
          <cell r="B2271" t="str">
            <v>Central de Productos Alimenticios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</row>
        <row r="2272">
          <cell r="A2272">
            <v>19020900115</v>
          </cell>
          <cell r="B2272" t="str">
            <v>Superintendencia de Valores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</row>
        <row r="2273">
          <cell r="A2273">
            <v>19020900116</v>
          </cell>
          <cell r="B2273" t="str">
            <v>Noti Entrevistas SA de CV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</row>
        <row r="2274">
          <cell r="A2274">
            <v>19020900117</v>
          </cell>
          <cell r="B2274" t="str">
            <v>FISDL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</row>
        <row r="2275">
          <cell r="A2275">
            <v>19020900118</v>
          </cell>
          <cell r="B2275" t="str">
            <v>Escuela Intermericana Servicios Educativos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</row>
        <row r="2276">
          <cell r="A2276">
            <v>19020900119</v>
          </cell>
          <cell r="B2276" t="str">
            <v>ABC Kid's School, SA de CV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</row>
        <row r="2277">
          <cell r="A2277">
            <v>19020900120</v>
          </cell>
          <cell r="B2277" t="str">
            <v>Aval Card Sa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</row>
        <row r="2278">
          <cell r="A2278">
            <v>19020900121</v>
          </cell>
          <cell r="B2278" t="str">
            <v>Banco Uno SA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</row>
        <row r="2279">
          <cell r="A2279">
            <v>19020900122</v>
          </cell>
          <cell r="B2279" t="str">
            <v>Corte de Cuentas de la República de El Salvador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</row>
        <row r="2280">
          <cell r="A2280">
            <v>19020900123</v>
          </cell>
          <cell r="B2280" t="str">
            <v>Corporación Ministerios Para Vida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</row>
        <row r="2281">
          <cell r="A2281">
            <v>19020900124</v>
          </cell>
          <cell r="B2281" t="str">
            <v>Sigma SA y/o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</row>
        <row r="2282">
          <cell r="A2282">
            <v>19020900125</v>
          </cell>
          <cell r="B2282" t="str">
            <v>Inversiones Comerciales Delpin SA de CV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</row>
        <row r="2283">
          <cell r="A2283">
            <v>19020900126</v>
          </cell>
          <cell r="B2283" t="str">
            <v>Colegio Champagnat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</row>
        <row r="2284">
          <cell r="A2284">
            <v>19020900127</v>
          </cell>
          <cell r="B2284" t="str">
            <v>Colegio Cristiano Shalom SA de CV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</row>
        <row r="2285">
          <cell r="A2285">
            <v>19020900128</v>
          </cell>
          <cell r="B2285" t="str">
            <v>Instituto Ricaldone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</row>
        <row r="2286">
          <cell r="A2286">
            <v>19020900129</v>
          </cell>
          <cell r="B2286" t="str">
            <v>Centro Escolar SAn Juan Bosco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</row>
        <row r="2287">
          <cell r="A2287">
            <v>19020900130</v>
          </cell>
          <cell r="B2287" t="str">
            <v>Colegio Don Bosco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</row>
        <row r="2288">
          <cell r="A2288">
            <v>19020900131</v>
          </cell>
          <cell r="B2288" t="str">
            <v>Universidad Centro de Occidente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</row>
        <row r="2289">
          <cell r="A2289">
            <v>19020900132</v>
          </cell>
          <cell r="B2289" t="str">
            <v>Banco Izalqueño de los Trabajadores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</row>
        <row r="2290">
          <cell r="A2290">
            <v>19020900133</v>
          </cell>
          <cell r="B2290" t="str">
            <v>superintendencia del sistema Financiero</v>
          </cell>
          <cell r="C2290">
            <v>3335.53</v>
          </cell>
          <cell r="D2290">
            <v>0</v>
          </cell>
          <cell r="E2290">
            <v>0</v>
          </cell>
          <cell r="F2290">
            <v>3335.53</v>
          </cell>
        </row>
        <row r="2291">
          <cell r="A2291">
            <v>19020900134</v>
          </cell>
          <cell r="B2291" t="str">
            <v>Alcaldía Municipal de San Salvador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</row>
        <row r="2292">
          <cell r="A2292">
            <v>19020900135</v>
          </cell>
          <cell r="B2292" t="str">
            <v>Superintendencia de Pensiones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</row>
        <row r="2293">
          <cell r="A2293">
            <v>19020900136</v>
          </cell>
          <cell r="B2293" t="str">
            <v>Comisión Ejecutiva Portuaria Autónoma - CEPA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</row>
        <row r="2294">
          <cell r="A2294">
            <v>19020900137</v>
          </cell>
          <cell r="B2294" t="str">
            <v>Asamblea Legislativa - Diputados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</row>
        <row r="2295">
          <cell r="A2295">
            <v>19020900138</v>
          </cell>
          <cell r="B2295" t="str">
            <v>Asamblea Legislativa - Empleados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</row>
        <row r="2296">
          <cell r="A2296">
            <v>19020900139</v>
          </cell>
          <cell r="B2296" t="str">
            <v>Superintendencia Gral de Electricidad y Telecomunic - SIGET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</row>
        <row r="2297">
          <cell r="A2297">
            <v>19020900140</v>
          </cell>
          <cell r="B2297" t="str">
            <v>Consejo Salvadoreño del Café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</row>
        <row r="2298">
          <cell r="A2298">
            <v>19020900141</v>
          </cell>
          <cell r="B2298" t="str">
            <v>Fondo de Emergencia para el Café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</row>
        <row r="2299">
          <cell r="A2299">
            <v>19020900142</v>
          </cell>
          <cell r="B2299" t="str">
            <v>Oficina de Planificación Metropolitana de S.S. - OPAM de S.S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</row>
        <row r="2300">
          <cell r="A2300">
            <v>19020900143</v>
          </cell>
          <cell r="B2300" t="str">
            <v>Fiscalía General de la República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</row>
        <row r="2301">
          <cell r="A2301">
            <v>19020900144</v>
          </cell>
          <cell r="B2301" t="str">
            <v>Termopuerto Ltda. de C.V.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</row>
        <row r="2302">
          <cell r="A2302">
            <v>19020900145</v>
          </cell>
          <cell r="B2302" t="str">
            <v>Instituto Salvadoreño de Desarrollo Municipal - ISDEM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</row>
        <row r="2303">
          <cell r="A2303">
            <v>19020900146</v>
          </cell>
          <cell r="B2303" t="str">
            <v>Alcaldía Municipal de Santa Tecla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</row>
        <row r="2304">
          <cell r="A2304">
            <v>19020900147</v>
          </cell>
          <cell r="B2304" t="str">
            <v>Dirección Nacional de Medicamentos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</row>
        <row r="2305">
          <cell r="A2305">
            <v>19020900148</v>
          </cell>
          <cell r="B2305" t="str">
            <v>Autoridad Marítima Portuaria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</row>
        <row r="2306">
          <cell r="A2306">
            <v>19020900149</v>
          </cell>
          <cell r="B2306" t="str">
            <v>Salvadoreña de Alimentos, S.A. de C.V.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</row>
        <row r="2307">
          <cell r="A2307">
            <v>19020900150</v>
          </cell>
          <cell r="B2307" t="str">
            <v>Registro Nacional de las Personas Naturales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</row>
        <row r="2308">
          <cell r="A2308">
            <v>19020900151</v>
          </cell>
          <cell r="B2308" t="str">
            <v>Asesoria y soluciones en informatica y tecnologia, S.A de C.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</row>
        <row r="2309">
          <cell r="A2309">
            <v>19020900152</v>
          </cell>
          <cell r="B2309" t="str">
            <v>Pavimentos y construcciones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</row>
        <row r="2310">
          <cell r="A2310">
            <v>190209002</v>
          </cell>
          <cell r="B2310" t="str">
            <v>Documentos al cobro sobre primas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</row>
        <row r="2311">
          <cell r="A2311">
            <v>190209003</v>
          </cell>
          <cell r="B2311" t="str">
            <v>Documentos al cobro sobre primas vencidas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</row>
        <row r="2312">
          <cell r="A2312">
            <v>190209004</v>
          </cell>
          <cell r="B2312" t="str">
            <v>Asuntos pendientes</v>
          </cell>
          <cell r="C2312">
            <v>71232.62</v>
          </cell>
          <cell r="D2312">
            <v>2807.25</v>
          </cell>
          <cell r="E2312">
            <v>8461.44</v>
          </cell>
          <cell r="F2312">
            <v>65578.429999999993</v>
          </cell>
        </row>
        <row r="2313">
          <cell r="A2313">
            <v>19020900401</v>
          </cell>
          <cell r="B2313" t="str">
            <v>Saldo de reservas técnicas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</row>
        <row r="2314">
          <cell r="A2314">
            <v>19020900402</v>
          </cell>
          <cell r="B2314" t="str">
            <v>Saldo de caja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</row>
        <row r="2315">
          <cell r="A2315">
            <v>19020900403</v>
          </cell>
          <cell r="B2315" t="str">
            <v>Cheques devueltos</v>
          </cell>
          <cell r="C2315">
            <v>40149.910000000003</v>
          </cell>
          <cell r="D2315">
            <v>0</v>
          </cell>
          <cell r="E2315">
            <v>0</v>
          </cell>
          <cell r="F2315">
            <v>40149.910000000003</v>
          </cell>
        </row>
        <row r="2316">
          <cell r="A2316">
            <v>19020900404</v>
          </cell>
          <cell r="B2316" t="str">
            <v>Saldos no naturales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</row>
        <row r="2317">
          <cell r="A2317">
            <v>19020900405</v>
          </cell>
          <cell r="B2317" t="str">
            <v>Diversos</v>
          </cell>
          <cell r="C2317">
            <v>31082.71</v>
          </cell>
          <cell r="D2317">
            <v>2807.25</v>
          </cell>
          <cell r="E2317">
            <v>8461.44</v>
          </cell>
          <cell r="F2317">
            <v>25428.52</v>
          </cell>
        </row>
        <row r="2318">
          <cell r="A2318">
            <v>190209005</v>
          </cell>
          <cell r="B2318" t="str">
            <v>Deudores varios</v>
          </cell>
          <cell r="C2318">
            <v>180592.15</v>
          </cell>
          <cell r="D2318">
            <v>1087.26</v>
          </cell>
          <cell r="E2318">
            <v>21452.06</v>
          </cell>
          <cell r="F2318">
            <v>160227.35</v>
          </cell>
        </row>
        <row r="2319">
          <cell r="A2319">
            <v>19020900501</v>
          </cell>
          <cell r="B2319" t="str">
            <v>Otros</v>
          </cell>
          <cell r="C2319">
            <v>619.12</v>
          </cell>
          <cell r="D2319">
            <v>1087.26</v>
          </cell>
          <cell r="E2319">
            <v>0</v>
          </cell>
          <cell r="F2319">
            <v>1706.38</v>
          </cell>
        </row>
        <row r="2320">
          <cell r="A2320">
            <v>19020900502</v>
          </cell>
          <cell r="B2320" t="str">
            <v>Corporacion TS,S.A de C.V</v>
          </cell>
          <cell r="C2320">
            <v>179973.03</v>
          </cell>
          <cell r="D2320">
            <v>0</v>
          </cell>
          <cell r="E2320">
            <v>21452.06</v>
          </cell>
          <cell r="F2320">
            <v>158520.97</v>
          </cell>
        </row>
        <row r="2321">
          <cell r="A2321">
            <v>190209006</v>
          </cell>
          <cell r="B2321" t="str">
            <v>Gastos pendientes de liquidar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</row>
        <row r="2322">
          <cell r="A2322">
            <v>19020900601</v>
          </cell>
          <cell r="B2322" t="str">
            <v>Mira Orrego SA de CV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</row>
        <row r="2323">
          <cell r="A2323">
            <v>19020900602</v>
          </cell>
          <cell r="B2323" t="str">
            <v>Polanco Magaña Sa de CV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</row>
        <row r="2324">
          <cell r="A2324">
            <v>19020900603</v>
          </cell>
          <cell r="B2324" t="str">
            <v>American Travel Sa de CV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</row>
        <row r="2325">
          <cell r="A2325">
            <v>19020900604</v>
          </cell>
          <cell r="B2325" t="str">
            <v>Rivera Ingenieros Sa de CV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</row>
        <row r="2326">
          <cell r="A2326">
            <v>19020900605</v>
          </cell>
          <cell r="B2326" t="str">
            <v>Arcoservicios Sa de CV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</row>
        <row r="2327">
          <cell r="A2327">
            <v>19020900606</v>
          </cell>
          <cell r="B2327" t="str">
            <v>Xochitl _Guadalupe Escobar de Saca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</row>
        <row r="2328">
          <cell r="A2328">
            <v>19020900607</v>
          </cell>
          <cell r="B2328" t="str">
            <v>Omni Equipos Sa de CV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</row>
        <row r="2329">
          <cell r="A2329">
            <v>19020900608</v>
          </cell>
          <cell r="B2329" t="str">
            <v>Inversiones JR SA de CV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</row>
        <row r="2330">
          <cell r="A2330">
            <v>19020900609</v>
          </cell>
          <cell r="B2330" t="str">
            <v>Cuentas por cobrar por inactividad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</row>
        <row r="2331">
          <cell r="A2331">
            <v>19020900610</v>
          </cell>
          <cell r="B2331" t="str">
            <v>AES Clesa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</row>
        <row r="2332">
          <cell r="A2332">
            <v>19020900611</v>
          </cell>
          <cell r="B2332" t="str">
            <v>Primas diferidas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</row>
        <row r="2333">
          <cell r="A2333">
            <v>19020900612</v>
          </cell>
          <cell r="B2333" t="str">
            <v>Reservas de riesgos en curso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</row>
        <row r="2334">
          <cell r="A2334">
            <v>19020900613</v>
          </cell>
          <cell r="B2334" t="str">
            <v>Remesa no registrada por banco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</row>
        <row r="2335">
          <cell r="A2335">
            <v>19020900614</v>
          </cell>
          <cell r="B2335" t="str">
            <v>Otras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</row>
        <row r="2336">
          <cell r="A2336">
            <v>19020900615</v>
          </cell>
          <cell r="B2336" t="str">
            <v>Préstamos de Comunidad Santa Fe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</row>
        <row r="2337">
          <cell r="A2337">
            <v>19020900616</v>
          </cell>
          <cell r="B2337" t="str">
            <v>Operaciones de reaseguro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</row>
        <row r="2338">
          <cell r="A2338">
            <v>190209007</v>
          </cell>
          <cell r="B2338" t="str">
            <v>Fianzas y avales pagados</v>
          </cell>
          <cell r="C2338">
            <v>0</v>
          </cell>
          <cell r="D2338">
            <v>840.51</v>
          </cell>
          <cell r="E2338">
            <v>0</v>
          </cell>
          <cell r="F2338">
            <v>840.51</v>
          </cell>
        </row>
        <row r="2339">
          <cell r="A2339">
            <v>190209008</v>
          </cell>
          <cell r="B2339" t="str">
            <v>Intereses deósitos a plazo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</row>
        <row r="2340">
          <cell r="A2340">
            <v>190209009</v>
          </cell>
          <cell r="B2340" t="str">
            <v>Otros</v>
          </cell>
          <cell r="C2340">
            <v>2808358.6</v>
          </cell>
          <cell r="D2340">
            <v>1215918.8899999999</v>
          </cell>
          <cell r="E2340">
            <v>785306.85</v>
          </cell>
          <cell r="F2340">
            <v>3238970.64</v>
          </cell>
        </row>
        <row r="2341">
          <cell r="A2341">
            <v>19020900901</v>
          </cell>
          <cell r="B2341" t="str">
            <v>Embargos en cuentas corrientes bancarias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</row>
        <row r="2342">
          <cell r="A2342">
            <v>1902090090101</v>
          </cell>
          <cell r="B2342" t="str">
            <v>Proceso de embargo Lara Lara y Asociados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</row>
        <row r="2343">
          <cell r="A2343">
            <v>19020900902</v>
          </cell>
          <cell r="B2343" t="str">
            <v>SISE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</row>
        <row r="2344">
          <cell r="A2344">
            <v>19020900903</v>
          </cell>
          <cell r="B2344" t="str">
            <v>My Dream SA de CV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</row>
        <row r="2345">
          <cell r="A2345">
            <v>19020900904</v>
          </cell>
          <cell r="B2345" t="str">
            <v>Dirección General de Tesorería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</row>
        <row r="2346">
          <cell r="A2346">
            <v>19020900905</v>
          </cell>
          <cell r="B2346" t="str">
            <v>Asociación Salvadoreña para el desarrollo Integral - ASDI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</row>
        <row r="2347">
          <cell r="A2347">
            <v>19020900906</v>
          </cell>
          <cell r="B2347" t="str">
            <v>Diversos</v>
          </cell>
          <cell r="C2347">
            <v>303591.49</v>
          </cell>
          <cell r="D2347">
            <v>101757.53</v>
          </cell>
          <cell r="E2347">
            <v>172000</v>
          </cell>
          <cell r="F2347">
            <v>233349.02</v>
          </cell>
        </row>
        <row r="2348">
          <cell r="A2348">
            <v>19020900907</v>
          </cell>
          <cell r="B2348" t="str">
            <v>Linares SA de CV - Proyectos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</row>
        <row r="2349">
          <cell r="A2349">
            <v>19020900908</v>
          </cell>
          <cell r="B2349" t="str">
            <v>Depósitos a Plazo - Garantías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</row>
        <row r="2350">
          <cell r="A2350">
            <v>19020900909</v>
          </cell>
          <cell r="B2350" t="str">
            <v>Proyectos-INVICO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</row>
        <row r="2351">
          <cell r="A2351">
            <v>19020900910</v>
          </cell>
          <cell r="B2351" t="str">
            <v>Otros proyectos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</row>
        <row r="2352">
          <cell r="A2352">
            <v>19020900911</v>
          </cell>
          <cell r="B2352" t="str">
            <v>Corte Suprema de Justicia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</row>
        <row r="2353">
          <cell r="A2353">
            <v>1902090091101</v>
          </cell>
          <cell r="B2353" t="str">
            <v>Anticipo Corte Suprema de Justicia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</row>
        <row r="2354">
          <cell r="A2354">
            <v>1902090091102</v>
          </cell>
          <cell r="B2354" t="str">
            <v>Estimaciones Corte Suprema de Justicia - F.V.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</row>
        <row r="2355">
          <cell r="A2355">
            <v>1902090091103</v>
          </cell>
          <cell r="B2355" t="str">
            <v>Anticipo no Amortizado INPRO-Corte Suprema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</row>
        <row r="2356">
          <cell r="A2356">
            <v>1902090091104</v>
          </cell>
          <cell r="B2356" t="str">
            <v>Proveedores por cuenta de SEPASA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</row>
        <row r="2357">
          <cell r="A2357">
            <v>1902090091105</v>
          </cell>
          <cell r="B2357" t="str">
            <v>Facturas pendientes de pago CSJ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</row>
        <row r="2358">
          <cell r="A2358">
            <v>1902090091106</v>
          </cell>
          <cell r="B2358" t="str">
            <v>Gastos Pos-liquidacion Proyecto CSJ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</row>
        <row r="2359">
          <cell r="A2359">
            <v>19020900912</v>
          </cell>
          <cell r="B2359" t="str">
            <v>ADL-FISDL ( Apastepeque)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</row>
        <row r="2360">
          <cell r="A2360">
            <v>1902090091201</v>
          </cell>
          <cell r="B2360" t="str">
            <v>Anticipo ADL- Apastepeque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</row>
        <row r="2361">
          <cell r="A2361">
            <v>1902090091202</v>
          </cell>
          <cell r="B2361" t="str">
            <v>Estimaciones ADL- Apastepeque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</row>
        <row r="2362">
          <cell r="A2362">
            <v>1902090091203</v>
          </cell>
          <cell r="B2362" t="str">
            <v>Anticipo Tractomarquez, S.A. de C.V.- FISDL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</row>
        <row r="2363">
          <cell r="A2363">
            <v>19020900913</v>
          </cell>
          <cell r="B2363" t="str">
            <v>MOP-ALCONSA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</row>
        <row r="2364">
          <cell r="A2364">
            <v>1902090091301</v>
          </cell>
          <cell r="B2364" t="str">
            <v>Anticipo Alconsa - MOP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</row>
        <row r="2365">
          <cell r="A2365">
            <v>1902090091302</v>
          </cell>
          <cell r="B2365" t="str">
            <v>Anticipo no amortizado ALCONSA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</row>
        <row r="2366">
          <cell r="A2366">
            <v>1902090091303</v>
          </cell>
          <cell r="B2366" t="str">
            <v>Proveedores por cuenta de SEPASA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</row>
        <row r="2367">
          <cell r="A2367">
            <v>1902090091304</v>
          </cell>
          <cell r="B2367" t="str">
            <v>Supervisión de proyectos MOP-ALCONSA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</row>
        <row r="2368">
          <cell r="A2368">
            <v>1902090091305</v>
          </cell>
          <cell r="B2368" t="str">
            <v>Por cobrar MOP-  Proyecto MOP- ALCONSA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</row>
        <row r="2369">
          <cell r="A2369">
            <v>1902090091306</v>
          </cell>
          <cell r="B2369" t="str">
            <v>Por cobrar ALCONSA- Proyecto MOP- ALCONSA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</row>
        <row r="2370">
          <cell r="A2370">
            <v>19020900914</v>
          </cell>
          <cell r="B2370" t="str">
            <v>Pavimentos y Construcciones . S.A. de C.V. ( PAVICON)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</row>
        <row r="2371">
          <cell r="A2371">
            <v>19020900915</v>
          </cell>
          <cell r="B2371" t="str">
            <v>Inversiones con Valores de Contragarantia</v>
          </cell>
          <cell r="C2371">
            <v>2504767.11</v>
          </cell>
          <cell r="D2371">
            <v>1114161.3600000001</v>
          </cell>
          <cell r="E2371">
            <v>613306.85</v>
          </cell>
          <cell r="F2371">
            <v>3005621.62</v>
          </cell>
        </row>
        <row r="2372">
          <cell r="A2372">
            <v>1902090091501</v>
          </cell>
          <cell r="B2372" t="str">
            <v>Capital invertido</v>
          </cell>
          <cell r="C2372">
            <v>2500000</v>
          </cell>
          <cell r="D2372">
            <v>1100000</v>
          </cell>
          <cell r="E2372">
            <v>600000</v>
          </cell>
          <cell r="F2372">
            <v>3000000</v>
          </cell>
        </row>
        <row r="2373">
          <cell r="A2373">
            <v>1902090091502</v>
          </cell>
          <cell r="B2373" t="str">
            <v>Intereses por inversiones</v>
          </cell>
          <cell r="C2373">
            <v>4767.1099999999997</v>
          </cell>
          <cell r="D2373">
            <v>14161.36</v>
          </cell>
          <cell r="E2373">
            <v>13306.85</v>
          </cell>
          <cell r="F2373">
            <v>5621.62</v>
          </cell>
        </row>
        <row r="2374">
          <cell r="A2374">
            <v>190209010</v>
          </cell>
          <cell r="B2374" t="str">
            <v>Iva sobre emisión de documentos por cobrar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</row>
        <row r="2375">
          <cell r="A2375">
            <v>190209011</v>
          </cell>
          <cell r="B2375" t="str">
            <v>Primas pendientes de liquidar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</row>
        <row r="2376">
          <cell r="A2376">
            <v>190209012</v>
          </cell>
          <cell r="B2376" t="str">
            <v>Cuentas por cobrar a los accionistas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</row>
        <row r="2377">
          <cell r="A2377">
            <v>1903</v>
          </cell>
          <cell r="B2377" t="str">
            <v>IMPUESTO SOBRE LA RENTA POR LIQUIDAR</v>
          </cell>
          <cell r="C2377">
            <v>520259.62</v>
          </cell>
          <cell r="D2377">
            <v>39455.47</v>
          </cell>
          <cell r="E2377">
            <v>0</v>
          </cell>
          <cell r="F2377">
            <v>559715.09</v>
          </cell>
        </row>
        <row r="2378">
          <cell r="A2378">
            <v>190301</v>
          </cell>
          <cell r="B2378" t="str">
            <v>Pago a cuenta</v>
          </cell>
          <cell r="C2378">
            <v>482288.78</v>
          </cell>
          <cell r="D2378">
            <v>31671.13</v>
          </cell>
          <cell r="E2378">
            <v>0</v>
          </cell>
          <cell r="F2378">
            <v>513959.91</v>
          </cell>
        </row>
        <row r="2379">
          <cell r="A2379">
            <v>1903010</v>
          </cell>
          <cell r="B2379" t="str">
            <v>Pago a cuenta</v>
          </cell>
          <cell r="C2379">
            <v>482288.78</v>
          </cell>
          <cell r="D2379">
            <v>31671.13</v>
          </cell>
          <cell r="E2379">
            <v>0</v>
          </cell>
          <cell r="F2379">
            <v>513959.91</v>
          </cell>
        </row>
        <row r="2380">
          <cell r="A2380">
            <v>190301001</v>
          </cell>
          <cell r="B2380" t="str">
            <v>Pago A Cuenta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</row>
        <row r="2381">
          <cell r="A2381">
            <v>190301002</v>
          </cell>
          <cell r="B2381" t="str">
            <v>Pago A Cuenta Retenido 2003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</row>
        <row r="2382">
          <cell r="A2382">
            <v>190301003</v>
          </cell>
          <cell r="B2382" t="str">
            <v>Pago A Cuenta Año 2004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</row>
        <row r="2383">
          <cell r="A2383">
            <v>190301004</v>
          </cell>
          <cell r="B2383" t="str">
            <v>Pago A Cuenta Año 2005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</row>
        <row r="2384">
          <cell r="A2384">
            <v>190301005</v>
          </cell>
          <cell r="B2384" t="str">
            <v>Pago a cuenta año 2006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</row>
        <row r="2385">
          <cell r="A2385">
            <v>190301006</v>
          </cell>
          <cell r="B2385" t="str">
            <v>Pago a cuenta - Año Actual</v>
          </cell>
          <cell r="C2385">
            <v>482288.78</v>
          </cell>
          <cell r="D2385">
            <v>31671.13</v>
          </cell>
          <cell r="E2385">
            <v>0</v>
          </cell>
          <cell r="F2385">
            <v>513959.91</v>
          </cell>
        </row>
        <row r="2386">
          <cell r="A2386">
            <v>190301007</v>
          </cell>
          <cell r="B2386" t="str">
            <v>Pago a cuenta - Año Anterior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</row>
        <row r="2387">
          <cell r="A2387">
            <v>190302</v>
          </cell>
          <cell r="B2387" t="str">
            <v>Impuesto Retenido</v>
          </cell>
          <cell r="C2387">
            <v>37970.839999999997</v>
          </cell>
          <cell r="D2387">
            <v>7784.34</v>
          </cell>
          <cell r="E2387">
            <v>0</v>
          </cell>
          <cell r="F2387">
            <v>45755.18</v>
          </cell>
        </row>
        <row r="2388">
          <cell r="A2388">
            <v>1903020</v>
          </cell>
          <cell r="B2388" t="str">
            <v>Impuesto retenido</v>
          </cell>
          <cell r="C2388">
            <v>37970.839999999997</v>
          </cell>
          <cell r="D2388">
            <v>7784.34</v>
          </cell>
          <cell r="E2388">
            <v>0</v>
          </cell>
          <cell r="F2388">
            <v>45755.18</v>
          </cell>
        </row>
        <row r="2389">
          <cell r="A2389">
            <v>190302001</v>
          </cell>
          <cell r="B2389" t="str">
            <v>Procredit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</row>
        <row r="2390">
          <cell r="A2390">
            <v>190302002</v>
          </cell>
          <cell r="B2390" t="str">
            <v>Banco Promérica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</row>
        <row r="2391">
          <cell r="A2391">
            <v>190302003</v>
          </cell>
          <cell r="B2391" t="str">
            <v>Banco Hipotecario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</row>
        <row r="2392">
          <cell r="A2392">
            <v>190302004</v>
          </cell>
          <cell r="B2392" t="str">
            <v>Banco Cuscatlán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</row>
        <row r="2393">
          <cell r="A2393">
            <v>190302005</v>
          </cell>
          <cell r="B2393" t="str">
            <v>Banco de Fomento Agropecuario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</row>
        <row r="2394">
          <cell r="A2394">
            <v>190302006</v>
          </cell>
          <cell r="B2394" t="str">
            <v>Banco Uno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</row>
        <row r="2395">
          <cell r="A2395">
            <v>190302007</v>
          </cell>
          <cell r="B2395" t="str">
            <v>Accival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</row>
        <row r="2396">
          <cell r="A2396">
            <v>190302008</v>
          </cell>
          <cell r="B2396" t="str">
            <v>Banco Agrícola</v>
          </cell>
          <cell r="C2396">
            <v>350.03</v>
          </cell>
          <cell r="D2396">
            <v>86.3</v>
          </cell>
          <cell r="E2396">
            <v>0</v>
          </cell>
          <cell r="F2396">
            <v>436.33</v>
          </cell>
        </row>
        <row r="2397">
          <cell r="A2397">
            <v>190302009</v>
          </cell>
          <cell r="B2397" t="str">
            <v>Scotiabank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</row>
        <row r="2398">
          <cell r="A2398">
            <v>190302010</v>
          </cell>
          <cell r="B2398" t="str">
            <v>Banco de América Central</v>
          </cell>
          <cell r="C2398">
            <v>5375.54</v>
          </cell>
          <cell r="D2398">
            <v>657.69</v>
          </cell>
          <cell r="E2398">
            <v>0</v>
          </cell>
          <cell r="F2398">
            <v>6033.23</v>
          </cell>
        </row>
        <row r="2399">
          <cell r="A2399">
            <v>190302011</v>
          </cell>
          <cell r="B2399" t="str">
            <v>Banco G &amp; T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</row>
        <row r="2400">
          <cell r="A2400">
            <v>190302012</v>
          </cell>
          <cell r="B2400" t="str">
            <v>Servicios Generales Bursátiles SA de Cv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</row>
        <row r="2401">
          <cell r="A2401">
            <v>190302013</v>
          </cell>
          <cell r="B2401" t="str">
            <v>Sociedad de Ahorro y Crédito Apoyo Integral SA</v>
          </cell>
          <cell r="C2401">
            <v>2284.41</v>
          </cell>
          <cell r="D2401">
            <v>570.01</v>
          </cell>
          <cell r="E2401">
            <v>0</v>
          </cell>
          <cell r="F2401">
            <v>2854.42</v>
          </cell>
        </row>
        <row r="2402">
          <cell r="A2402">
            <v>190302014</v>
          </cell>
          <cell r="B2402" t="str">
            <v>Credicomer</v>
          </cell>
          <cell r="C2402">
            <v>992.25</v>
          </cell>
          <cell r="D2402">
            <v>336.38</v>
          </cell>
          <cell r="E2402">
            <v>0</v>
          </cell>
          <cell r="F2402">
            <v>1328.63</v>
          </cell>
        </row>
        <row r="2403">
          <cell r="A2403">
            <v>190302015</v>
          </cell>
          <cell r="B2403" t="str">
            <v>Accovi de RL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</row>
        <row r="2404">
          <cell r="A2404">
            <v>190302016</v>
          </cell>
          <cell r="B2404" t="str">
            <v>Impuesto de liquidez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</row>
        <row r="2405">
          <cell r="A2405">
            <v>19030201601</v>
          </cell>
          <cell r="B2405" t="str">
            <v>Scotiabank cta 6996002533 (734513133)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</row>
        <row r="2406">
          <cell r="A2406">
            <v>19030201602</v>
          </cell>
          <cell r="B2406" t="str">
            <v>Banco Agrìcola  Cta 0135001841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</row>
        <row r="2407">
          <cell r="A2407">
            <v>19030201603</v>
          </cell>
          <cell r="B2407" t="str">
            <v>Banco Agrìcola cta. 005000219734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</row>
        <row r="2408">
          <cell r="A2408">
            <v>19030201604</v>
          </cell>
          <cell r="B2408" t="str">
            <v>Banco de Amèrica Central cta 200029254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</row>
        <row r="2409">
          <cell r="A2409">
            <v>19030201605</v>
          </cell>
          <cell r="B2409" t="str">
            <v>Banco G&amp;T cta 83-100-331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</row>
        <row r="2410">
          <cell r="A2410">
            <v>19030201606</v>
          </cell>
          <cell r="B2410" t="str">
            <v>Banco de Fomento Agropecuario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</row>
        <row r="2411">
          <cell r="A2411">
            <v>19030201607</v>
          </cell>
          <cell r="B2411" t="str">
            <v>Banco G &amp; T - cta. 083-100-349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</row>
        <row r="2412">
          <cell r="A2412">
            <v>190302017</v>
          </cell>
          <cell r="B2412" t="str">
            <v>Banco Multivalores, S.A.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</row>
        <row r="2413">
          <cell r="A2413">
            <v>190302018</v>
          </cell>
          <cell r="B2413" t="str">
            <v>Banco Azul, S.A.</v>
          </cell>
          <cell r="C2413">
            <v>2253.02</v>
          </cell>
          <cell r="D2413">
            <v>563.42999999999995</v>
          </cell>
          <cell r="E2413">
            <v>0</v>
          </cell>
          <cell r="F2413">
            <v>2816.45</v>
          </cell>
        </row>
        <row r="2414">
          <cell r="A2414">
            <v>190302019</v>
          </cell>
          <cell r="B2414" t="str">
            <v>Atlantida Securities S.A. de C.V.</v>
          </cell>
          <cell r="C2414">
            <v>14904.57</v>
          </cell>
          <cell r="D2414">
            <v>2694.94</v>
          </cell>
          <cell r="E2414">
            <v>0</v>
          </cell>
          <cell r="F2414">
            <v>17599.509999999998</v>
          </cell>
        </row>
        <row r="2415">
          <cell r="A2415">
            <v>190302020</v>
          </cell>
          <cell r="B2415" t="str">
            <v>Sociedad de Ahorro y Crédito Multimoney, .S.A. de. C.V.</v>
          </cell>
          <cell r="C2415">
            <v>538.41999999999996</v>
          </cell>
          <cell r="D2415">
            <v>129.11000000000001</v>
          </cell>
          <cell r="E2415">
            <v>0</v>
          </cell>
          <cell r="F2415">
            <v>667.53</v>
          </cell>
        </row>
        <row r="2416">
          <cell r="A2416">
            <v>190302021</v>
          </cell>
          <cell r="B2416" t="str">
            <v>Banco Industrial El Salvador, S.A.</v>
          </cell>
          <cell r="C2416">
            <v>1109.24</v>
          </cell>
          <cell r="D2416">
            <v>277.51</v>
          </cell>
          <cell r="E2416">
            <v>0</v>
          </cell>
          <cell r="F2416">
            <v>1386.75</v>
          </cell>
        </row>
        <row r="2417">
          <cell r="A2417">
            <v>190302022</v>
          </cell>
          <cell r="B2417" t="str">
            <v>Banco Atlantida</v>
          </cell>
          <cell r="C2417">
            <v>8730.5</v>
          </cell>
          <cell r="D2417">
            <v>2160.0100000000002</v>
          </cell>
          <cell r="E2417">
            <v>0</v>
          </cell>
          <cell r="F2417">
            <v>10890.51</v>
          </cell>
        </row>
        <row r="2418">
          <cell r="A2418">
            <v>190302023</v>
          </cell>
          <cell r="B2418" t="str">
            <v>Mi Banco</v>
          </cell>
          <cell r="C2418">
            <v>690.33</v>
          </cell>
          <cell r="D2418">
            <v>172.6</v>
          </cell>
          <cell r="E2418">
            <v>0</v>
          </cell>
          <cell r="F2418">
            <v>862.93</v>
          </cell>
        </row>
        <row r="2419">
          <cell r="A2419">
            <v>190302024</v>
          </cell>
          <cell r="B2419" t="str">
            <v>Banco Davivienda, S.A.</v>
          </cell>
          <cell r="C2419">
            <v>742.53</v>
          </cell>
          <cell r="D2419">
            <v>136.36000000000001</v>
          </cell>
          <cell r="E2419">
            <v>0</v>
          </cell>
          <cell r="F2419">
            <v>878.89</v>
          </cell>
        </row>
        <row r="2420">
          <cell r="A2420">
            <v>190302025</v>
          </cell>
          <cell r="B2420" t="str">
            <v>Atlantida Capital, S.A.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</row>
        <row r="2421">
          <cell r="A2421">
            <v>190302026</v>
          </cell>
          <cell r="B2421" t="str">
            <v>Banagricola, S.A.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</row>
        <row r="2422">
          <cell r="A2422">
            <v>190303</v>
          </cell>
          <cell r="B2422" t="str">
            <v>Impuesto sobre la renta por  liquidar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</row>
        <row r="2423">
          <cell r="A2423">
            <v>1903030</v>
          </cell>
          <cell r="B2423" t="str">
            <v>Remanente de impuesto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</row>
        <row r="2424">
          <cell r="A2424">
            <v>1904</v>
          </cell>
          <cell r="B2424" t="str">
            <v>CREDITO FISCAL - IVA</v>
          </cell>
          <cell r="C2424">
            <v>188163.71</v>
          </cell>
          <cell r="D2424">
            <v>46385.64</v>
          </cell>
          <cell r="E2424">
            <v>64205.16</v>
          </cell>
          <cell r="F2424">
            <v>170344.19</v>
          </cell>
        </row>
        <row r="2425">
          <cell r="A2425">
            <v>190401</v>
          </cell>
          <cell r="B2425" t="str">
            <v>Crédito fiscal - IVA</v>
          </cell>
          <cell r="C2425">
            <v>188163.71</v>
          </cell>
          <cell r="D2425">
            <v>46385.64</v>
          </cell>
          <cell r="E2425">
            <v>64205.16</v>
          </cell>
          <cell r="F2425">
            <v>170344.19</v>
          </cell>
        </row>
        <row r="2426">
          <cell r="A2426">
            <v>1904010</v>
          </cell>
          <cell r="B2426" t="str">
            <v>Crédito fiscal - IVA</v>
          </cell>
          <cell r="C2426">
            <v>188163.71</v>
          </cell>
          <cell r="D2426">
            <v>46385.64</v>
          </cell>
          <cell r="E2426">
            <v>64205.16</v>
          </cell>
          <cell r="F2426">
            <v>170344.19</v>
          </cell>
        </row>
        <row r="2427">
          <cell r="A2427">
            <v>190401001</v>
          </cell>
          <cell r="B2427" t="str">
            <v>Crédito fiscal - IVA</v>
          </cell>
          <cell r="C2427">
            <v>62653.17</v>
          </cell>
          <cell r="D2427">
            <v>44948.23</v>
          </cell>
          <cell r="E2427">
            <v>20933.93</v>
          </cell>
          <cell r="F2427">
            <v>86667.47</v>
          </cell>
        </row>
        <row r="2428">
          <cell r="A2428">
            <v>190401002</v>
          </cell>
          <cell r="B2428" t="str">
            <v>Anticipo A Cuenta - IVA Crédito fiscal</v>
          </cell>
          <cell r="C2428">
            <v>0.4</v>
          </cell>
          <cell r="D2428">
            <v>1152.42</v>
          </cell>
          <cell r="E2428">
            <v>43271.23</v>
          </cell>
          <cell r="F2428">
            <v>-42118.41</v>
          </cell>
        </row>
        <row r="2429">
          <cell r="A2429">
            <v>190401003</v>
          </cell>
          <cell r="B2429" t="str">
            <v>Anticipo a cta IVA 1% - Factura</v>
          </cell>
          <cell r="C2429">
            <v>0</v>
          </cell>
          <cell r="D2429">
            <v>284.99</v>
          </cell>
          <cell r="E2429">
            <v>0</v>
          </cell>
          <cell r="F2429">
            <v>284.99</v>
          </cell>
        </row>
        <row r="2430">
          <cell r="A2430">
            <v>190401004</v>
          </cell>
          <cell r="B2430" t="str">
            <v>Ajuste proporcionalidad año anterior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</row>
        <row r="2431">
          <cell r="A2431">
            <v>190401005</v>
          </cell>
          <cell r="B2431" t="str">
            <v>IVA Crédito Fiscal Sujeto Excluido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</row>
        <row r="2432">
          <cell r="A2432">
            <v>190401006</v>
          </cell>
          <cell r="B2432" t="str">
            <v>Iva crédito fiscal - Remanente</v>
          </cell>
          <cell r="C2432">
            <v>125510.14</v>
          </cell>
          <cell r="D2432">
            <v>0</v>
          </cell>
          <cell r="E2432">
            <v>0</v>
          </cell>
          <cell r="F2432">
            <v>125510.14</v>
          </cell>
        </row>
        <row r="2433">
          <cell r="A2433">
            <v>190401007</v>
          </cell>
          <cell r="B2433" t="str">
            <v>Iva - Crédito Fiscal - Percepción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</row>
        <row r="2434">
          <cell r="A2434">
            <v>1905</v>
          </cell>
          <cell r="B2434" t="str">
            <v>ACTIVOS EXTRAORDINARIOS</v>
          </cell>
          <cell r="C2434">
            <v>57661.2</v>
          </cell>
          <cell r="D2434">
            <v>0</v>
          </cell>
          <cell r="E2434">
            <v>57661.2</v>
          </cell>
          <cell r="F2434">
            <v>0</v>
          </cell>
        </row>
        <row r="2435">
          <cell r="A2435">
            <v>190501</v>
          </cell>
          <cell r="B2435" t="str">
            <v>TÌtulos valores recibidos en pago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</row>
        <row r="2436">
          <cell r="A2436">
            <v>1905011</v>
          </cell>
          <cell r="B2436" t="str">
            <v>TÌtulos valores recibidos en pago - Moneda nacional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</row>
        <row r="2437">
          <cell r="A2437">
            <v>1905012</v>
          </cell>
          <cell r="B2437" t="str">
            <v>TÌtulos valores recibidos en pago - Moneda Extranjera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</row>
        <row r="2438">
          <cell r="A2438">
            <v>190502</v>
          </cell>
          <cell r="B2438" t="str">
            <v>Bienes Muebles Recibidos En Pago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</row>
        <row r="2439">
          <cell r="A2439">
            <v>1905020</v>
          </cell>
          <cell r="B2439" t="str">
            <v>Bienes muebles recibidos en pago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</row>
        <row r="2440">
          <cell r="A2440">
            <v>190503</v>
          </cell>
          <cell r="B2440" t="str">
            <v>Inmuebles recibidos en pago</v>
          </cell>
          <cell r="C2440">
            <v>57661.2</v>
          </cell>
          <cell r="D2440">
            <v>0</v>
          </cell>
          <cell r="E2440">
            <v>57661.2</v>
          </cell>
          <cell r="F2440">
            <v>0</v>
          </cell>
        </row>
        <row r="2441">
          <cell r="A2441">
            <v>1905030</v>
          </cell>
          <cell r="B2441" t="str">
            <v>Inmuebles recibidos en pago</v>
          </cell>
          <cell r="C2441">
            <v>57661.2</v>
          </cell>
          <cell r="D2441">
            <v>0</v>
          </cell>
          <cell r="E2441">
            <v>57661.2</v>
          </cell>
          <cell r="F2441">
            <v>0</v>
          </cell>
        </row>
        <row r="2442">
          <cell r="A2442">
            <v>1999</v>
          </cell>
          <cell r="B2442" t="str">
            <v>PROVISIONES DE OTROS ACTIVOS (Cr)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</row>
        <row r="2443">
          <cell r="A2443">
            <v>199901</v>
          </cell>
          <cell r="B2443" t="str">
            <v>Cuentas por cobrar diversas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</row>
        <row r="2444">
          <cell r="A2444">
            <v>1999010</v>
          </cell>
          <cell r="B2444" t="str">
            <v>Cuentas por cobrar diversas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</row>
        <row r="2445">
          <cell r="A2445">
            <v>199901001</v>
          </cell>
          <cell r="B2445" t="str">
            <v>Coaseguros y deducibles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</row>
        <row r="2446">
          <cell r="A2446">
            <v>199901004</v>
          </cell>
          <cell r="B2446" t="str">
            <v>Asuntos pendientes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</row>
        <row r="2447">
          <cell r="A2447">
            <v>199901005</v>
          </cell>
          <cell r="B2447" t="str">
            <v>Deudores varios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</row>
        <row r="2448">
          <cell r="A2448">
            <v>199901006</v>
          </cell>
          <cell r="B2448" t="str">
            <v>Gastos pendientes de liquidar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</row>
        <row r="2449">
          <cell r="A2449">
            <v>199901007</v>
          </cell>
          <cell r="B2449" t="str">
            <v>Adelantos por cuenta de asegurados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</row>
        <row r="2450">
          <cell r="A2450">
            <v>199901008</v>
          </cell>
          <cell r="B2450" t="str">
            <v>Compañías Reaseguradoras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</row>
        <row r="2451">
          <cell r="A2451">
            <v>199901009</v>
          </cell>
          <cell r="B2451" t="str">
            <v>Otros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</row>
        <row r="2452">
          <cell r="A2452">
            <v>199902</v>
          </cell>
          <cell r="B2452" t="str">
            <v>ACTIVOS EXTRAORDINARIOS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</row>
        <row r="2453">
          <cell r="A2453">
            <v>1999020</v>
          </cell>
          <cell r="B2453" t="str">
            <v>Activos extraordinarios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</row>
        <row r="2454">
          <cell r="A2454">
            <v>2</v>
          </cell>
          <cell r="B2454" t="str">
            <v>PASIVO</v>
          </cell>
          <cell r="C2454">
            <v>-17480470.59</v>
          </cell>
          <cell r="D2454">
            <v>2194510</v>
          </cell>
          <cell r="E2454">
            <v>3370196.46</v>
          </cell>
          <cell r="F2454">
            <v>-18656157.050000001</v>
          </cell>
        </row>
        <row r="2455">
          <cell r="A2455">
            <v>21</v>
          </cell>
          <cell r="B2455" t="str">
            <v>OBLIGACIONES CON ASEGURADOS</v>
          </cell>
          <cell r="C2455">
            <v>-47576.65</v>
          </cell>
          <cell r="D2455">
            <v>41678.03</v>
          </cell>
          <cell r="E2455">
            <v>42868.800000000003</v>
          </cell>
          <cell r="F2455">
            <v>-48767.42</v>
          </cell>
        </row>
        <row r="2456">
          <cell r="A2456">
            <v>2101</v>
          </cell>
          <cell r="B2456" t="str">
            <v>OBLIGACIONES POR SINIESTROS</v>
          </cell>
          <cell r="C2456">
            <v>-9899.9</v>
          </cell>
          <cell r="D2456">
            <v>14593.1</v>
          </cell>
          <cell r="E2456">
            <v>14593.1</v>
          </cell>
          <cell r="F2456">
            <v>-9899.9</v>
          </cell>
        </row>
        <row r="2457">
          <cell r="A2457">
            <v>210101</v>
          </cell>
          <cell r="B2457" t="str">
            <v>De seguros de vida</v>
          </cell>
          <cell r="C2457">
            <v>-5421.02</v>
          </cell>
          <cell r="D2457">
            <v>0</v>
          </cell>
          <cell r="E2457">
            <v>0</v>
          </cell>
          <cell r="F2457">
            <v>-5421.02</v>
          </cell>
        </row>
        <row r="2458">
          <cell r="A2458">
            <v>2101011</v>
          </cell>
          <cell r="B2458" t="str">
            <v>Moneda nacional</v>
          </cell>
          <cell r="C2458">
            <v>-5421.02</v>
          </cell>
          <cell r="D2458">
            <v>0</v>
          </cell>
          <cell r="E2458">
            <v>0</v>
          </cell>
          <cell r="F2458">
            <v>-5421.02</v>
          </cell>
        </row>
        <row r="2459">
          <cell r="A2459">
            <v>2101012</v>
          </cell>
          <cell r="B2459" t="str">
            <v>Moneda extranjera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</row>
        <row r="2460">
          <cell r="A2460">
            <v>210102</v>
          </cell>
          <cell r="B2460" t="str">
            <v>De seguros previsionales rentas y pensiones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</row>
        <row r="2461">
          <cell r="A2461">
            <v>2101021</v>
          </cell>
          <cell r="B2461" t="str">
            <v>Moneda nacional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</row>
        <row r="2462">
          <cell r="A2462">
            <v>2101022</v>
          </cell>
          <cell r="B2462" t="str">
            <v>Moneda extranjera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</row>
        <row r="2463">
          <cell r="A2463">
            <v>210103</v>
          </cell>
          <cell r="B2463" t="str">
            <v>De seguros de accidentes y enfermedades</v>
          </cell>
          <cell r="C2463">
            <v>-4478.88</v>
          </cell>
          <cell r="D2463">
            <v>0</v>
          </cell>
          <cell r="E2463">
            <v>0</v>
          </cell>
          <cell r="F2463">
            <v>-4478.88</v>
          </cell>
        </row>
        <row r="2464">
          <cell r="A2464">
            <v>2101031</v>
          </cell>
          <cell r="B2464" t="str">
            <v>Moneda nacional</v>
          </cell>
          <cell r="C2464">
            <v>-4478.88</v>
          </cell>
          <cell r="D2464">
            <v>0</v>
          </cell>
          <cell r="E2464">
            <v>0</v>
          </cell>
          <cell r="F2464">
            <v>-4478.88</v>
          </cell>
        </row>
        <row r="2465">
          <cell r="A2465">
            <v>2101032</v>
          </cell>
          <cell r="B2465" t="str">
            <v>Moneda extranjera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</row>
        <row r="2466">
          <cell r="A2466">
            <v>210104</v>
          </cell>
          <cell r="B2466" t="str">
            <v>De seguros de incendios y lÌneas aliadas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</row>
        <row r="2467">
          <cell r="A2467">
            <v>2101041</v>
          </cell>
          <cell r="B2467" t="str">
            <v>Moneda nacional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</row>
        <row r="2468">
          <cell r="A2468">
            <v>2101042</v>
          </cell>
          <cell r="B2468" t="str">
            <v>Moneda extranjera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</row>
        <row r="2469">
          <cell r="A2469">
            <v>210105</v>
          </cell>
          <cell r="B2469" t="str">
            <v>De seguros de automotores</v>
          </cell>
          <cell r="C2469">
            <v>0</v>
          </cell>
          <cell r="D2469">
            <v>14593.1</v>
          </cell>
          <cell r="E2469">
            <v>14593.1</v>
          </cell>
          <cell r="F2469">
            <v>0</v>
          </cell>
        </row>
        <row r="2470">
          <cell r="A2470">
            <v>2101051</v>
          </cell>
          <cell r="B2470" t="str">
            <v>Moneda nacional</v>
          </cell>
          <cell r="C2470">
            <v>0</v>
          </cell>
          <cell r="D2470">
            <v>14593.1</v>
          </cell>
          <cell r="E2470">
            <v>14593.1</v>
          </cell>
          <cell r="F2470">
            <v>0</v>
          </cell>
        </row>
        <row r="2471">
          <cell r="A2471">
            <v>2101052</v>
          </cell>
          <cell r="B2471" t="str">
            <v>Moneda extranjera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</row>
        <row r="2472">
          <cell r="A2472">
            <v>210106</v>
          </cell>
          <cell r="B2472" t="str">
            <v>De otros seguros generales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</row>
        <row r="2473">
          <cell r="A2473">
            <v>2101061</v>
          </cell>
          <cell r="B2473" t="str">
            <v>Moneda nacional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</row>
        <row r="2474">
          <cell r="A2474">
            <v>2101062</v>
          </cell>
          <cell r="B2474" t="str">
            <v>Moneda extranjera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</row>
        <row r="2475">
          <cell r="A2475">
            <v>210107</v>
          </cell>
          <cell r="B2475" t="str">
            <v>De fianzas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</row>
        <row r="2476">
          <cell r="A2476">
            <v>2101071</v>
          </cell>
          <cell r="B2476" t="str">
            <v>Moneda nacional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</row>
        <row r="2477">
          <cell r="A2477">
            <v>2101072</v>
          </cell>
          <cell r="B2477" t="str">
            <v>Moneda extranjera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</row>
        <row r="2478">
          <cell r="A2478">
            <v>2102</v>
          </cell>
          <cell r="B2478" t="str">
            <v>DEPOSITOS POR OPERACIONES DE SEGURO</v>
          </cell>
          <cell r="C2478">
            <v>-37676.75</v>
          </cell>
          <cell r="D2478">
            <v>27084.93</v>
          </cell>
          <cell r="E2478">
            <v>28275.7</v>
          </cell>
          <cell r="F2478">
            <v>-38867.519999999997</v>
          </cell>
        </row>
        <row r="2479">
          <cell r="A2479">
            <v>210201</v>
          </cell>
          <cell r="B2479" t="str">
            <v>DepÛsitos para primas de seguros</v>
          </cell>
          <cell r="C2479">
            <v>-17891.11</v>
          </cell>
          <cell r="D2479">
            <v>3592.57</v>
          </cell>
          <cell r="E2479">
            <v>4610.95</v>
          </cell>
          <cell r="F2479">
            <v>-18909.490000000002</v>
          </cell>
        </row>
        <row r="2480">
          <cell r="A2480">
            <v>2102011</v>
          </cell>
          <cell r="B2480" t="str">
            <v>Moneda nacional</v>
          </cell>
          <cell r="C2480">
            <v>-17891.11</v>
          </cell>
          <cell r="D2480">
            <v>3592.57</v>
          </cell>
          <cell r="E2480">
            <v>4610.95</v>
          </cell>
          <cell r="F2480">
            <v>-18909.490000000002</v>
          </cell>
        </row>
        <row r="2481">
          <cell r="A2481">
            <v>210201101</v>
          </cell>
          <cell r="B2481" t="str">
            <v>Vida</v>
          </cell>
          <cell r="C2481">
            <v>-1109.3800000000001</v>
          </cell>
          <cell r="D2481">
            <v>0</v>
          </cell>
          <cell r="E2481">
            <v>0</v>
          </cell>
          <cell r="F2481">
            <v>-1109.3800000000001</v>
          </cell>
        </row>
        <row r="2482">
          <cell r="A2482">
            <v>210201102</v>
          </cell>
          <cell r="B2482" t="str">
            <v>PREVISIONALES,RENTA Y PENSIONES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</row>
        <row r="2483">
          <cell r="A2483">
            <v>210201103</v>
          </cell>
          <cell r="B2483" t="str">
            <v>ACCIDENTES Y ENFERMEDAD</v>
          </cell>
          <cell r="C2483">
            <v>-730.45</v>
          </cell>
          <cell r="D2483">
            <v>0</v>
          </cell>
          <cell r="E2483">
            <v>0</v>
          </cell>
          <cell r="F2483">
            <v>-730.45</v>
          </cell>
        </row>
        <row r="2484">
          <cell r="A2484">
            <v>210201104</v>
          </cell>
          <cell r="B2484" t="str">
            <v>INCENDIO Y LINEAS ALIADAS</v>
          </cell>
          <cell r="C2484">
            <v>-2071.66</v>
          </cell>
          <cell r="D2484">
            <v>95</v>
          </cell>
          <cell r="E2484">
            <v>455.33</v>
          </cell>
          <cell r="F2484">
            <v>-2431.9899999999998</v>
          </cell>
        </row>
        <row r="2485">
          <cell r="A2485">
            <v>210201105</v>
          </cell>
          <cell r="B2485" t="str">
            <v>AUTOMOTORES</v>
          </cell>
          <cell r="C2485">
            <v>-6448.31</v>
          </cell>
          <cell r="D2485">
            <v>736.05</v>
          </cell>
          <cell r="E2485">
            <v>1185.69</v>
          </cell>
          <cell r="F2485">
            <v>-6897.95</v>
          </cell>
        </row>
        <row r="2486">
          <cell r="A2486">
            <v>210201106</v>
          </cell>
          <cell r="B2486" t="str">
            <v>OTROS SEGUROS GENERALES</v>
          </cell>
          <cell r="C2486">
            <v>-7531.31</v>
          </cell>
          <cell r="D2486">
            <v>2761.52</v>
          </cell>
          <cell r="E2486">
            <v>2969.93</v>
          </cell>
          <cell r="F2486">
            <v>-7739.72</v>
          </cell>
        </row>
        <row r="2487">
          <cell r="A2487">
            <v>2102012</v>
          </cell>
          <cell r="B2487" t="str">
            <v>Moneda extranjera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</row>
        <row r="2488">
          <cell r="A2488">
            <v>210202</v>
          </cell>
          <cell r="B2488" t="str">
            <v>DepÛsitos para primas de fianzas</v>
          </cell>
          <cell r="C2488">
            <v>-19785.64</v>
          </cell>
          <cell r="D2488">
            <v>23492.36</v>
          </cell>
          <cell r="E2488">
            <v>23664.75</v>
          </cell>
          <cell r="F2488">
            <v>-19958.03</v>
          </cell>
        </row>
        <row r="2489">
          <cell r="A2489">
            <v>2102021</v>
          </cell>
          <cell r="B2489" t="str">
            <v>Moneda nacional</v>
          </cell>
          <cell r="C2489">
            <v>-19785.64</v>
          </cell>
          <cell r="D2489">
            <v>23492.36</v>
          </cell>
          <cell r="E2489">
            <v>23664.75</v>
          </cell>
          <cell r="F2489">
            <v>-19958.03</v>
          </cell>
        </row>
        <row r="2490">
          <cell r="A2490">
            <v>210202106</v>
          </cell>
          <cell r="B2490" t="str">
            <v>OTROS SEGUROS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</row>
        <row r="2491">
          <cell r="A2491">
            <v>210202107</v>
          </cell>
          <cell r="B2491" t="str">
            <v>FIANZAS GARANTIA</v>
          </cell>
          <cell r="C2491">
            <v>-19785.64</v>
          </cell>
          <cell r="D2491">
            <v>23492.36</v>
          </cell>
          <cell r="E2491">
            <v>23664.75</v>
          </cell>
          <cell r="F2491">
            <v>-19958.03</v>
          </cell>
        </row>
        <row r="2492">
          <cell r="A2492">
            <v>2102022</v>
          </cell>
          <cell r="B2492" t="str">
            <v>Moneda extranjera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</row>
        <row r="2493">
          <cell r="A2493">
            <v>210209</v>
          </cell>
          <cell r="B2493" t="str">
            <v>Otros depÛsitos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</row>
        <row r="2494">
          <cell r="A2494">
            <v>2102091</v>
          </cell>
          <cell r="B2494" t="str">
            <v>Moneda nacional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</row>
        <row r="2495">
          <cell r="A2495">
            <v>2102092</v>
          </cell>
          <cell r="B2495" t="str">
            <v>Moneda extranjera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</row>
        <row r="2496">
          <cell r="A2496">
            <v>2109</v>
          </cell>
          <cell r="B2496" t="str">
            <v>OTRAS OBLIGACIONES CON ASEGURADOS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</row>
        <row r="2497">
          <cell r="A2497">
            <v>210901</v>
          </cell>
          <cell r="B2497" t="str">
            <v>Dividendos por pagar sobre pÛlizas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</row>
        <row r="2498">
          <cell r="A2498">
            <v>2109011</v>
          </cell>
          <cell r="B2498" t="str">
            <v>Moneda nacional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</row>
        <row r="2499">
          <cell r="A2499">
            <v>2109012</v>
          </cell>
          <cell r="B2499" t="str">
            <v>Moneda extranjera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</row>
        <row r="2500">
          <cell r="A2500">
            <v>210902</v>
          </cell>
          <cell r="B2500" t="str">
            <v>Cupones y bonos por pagar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</row>
        <row r="2501">
          <cell r="A2501">
            <v>2109021</v>
          </cell>
          <cell r="B2501" t="str">
            <v>Moneda nacional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</row>
        <row r="2502">
          <cell r="A2502">
            <v>2109022</v>
          </cell>
          <cell r="B2502" t="str">
            <v>Moneda extranjera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</row>
        <row r="2503">
          <cell r="A2503">
            <v>210903</v>
          </cell>
          <cell r="B2503" t="str">
            <v>Premios por pagar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</row>
        <row r="2504">
          <cell r="A2504">
            <v>2109031</v>
          </cell>
          <cell r="B2504" t="str">
            <v>Moneda nacional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</row>
        <row r="2505">
          <cell r="A2505">
            <v>2109032</v>
          </cell>
          <cell r="B2505" t="str">
            <v>Moneda extranjera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</row>
        <row r="2506">
          <cell r="A2506">
            <v>210904</v>
          </cell>
          <cell r="B2506" t="str">
            <v>Dotales por pagar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</row>
        <row r="2507">
          <cell r="A2507">
            <v>2109041</v>
          </cell>
          <cell r="B2507" t="str">
            <v>Moneda nacional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</row>
        <row r="2508">
          <cell r="A2508">
            <v>2109042</v>
          </cell>
          <cell r="B2508" t="str">
            <v>Moneda extranjera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</row>
        <row r="2509">
          <cell r="A2509">
            <v>210909</v>
          </cell>
          <cell r="B2509" t="str">
            <v>Otras obligaciones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</row>
        <row r="2510">
          <cell r="A2510">
            <v>2109091</v>
          </cell>
          <cell r="B2510" t="str">
            <v>Moneda nacional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</row>
        <row r="2511">
          <cell r="A2511">
            <v>2109092</v>
          </cell>
          <cell r="B2511" t="str">
            <v>Moneda extranjera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</row>
        <row r="2512">
          <cell r="A2512">
            <v>22</v>
          </cell>
          <cell r="B2512" t="str">
            <v>RESERVAS TECNICAS Y CONTINGENCIAL DE FIANZAS</v>
          </cell>
          <cell r="C2512">
            <v>-3783627.59</v>
          </cell>
          <cell r="D2512">
            <v>274893.57</v>
          </cell>
          <cell r="E2512">
            <v>419604.31</v>
          </cell>
          <cell r="F2512">
            <v>-3928338.33</v>
          </cell>
        </row>
        <row r="2513">
          <cell r="A2513">
            <v>2201</v>
          </cell>
          <cell r="B2513" t="str">
            <v>RESERVAS TECNICAS DE SEGUROS DE VIDA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</row>
        <row r="2514">
          <cell r="A2514">
            <v>220101</v>
          </cell>
          <cell r="B2514" t="str">
            <v>Matem·tica de vida individual de largo plazo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</row>
        <row r="2515">
          <cell r="A2515">
            <v>2201011</v>
          </cell>
          <cell r="B2515" t="str">
            <v>Moneda nacional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</row>
        <row r="2516">
          <cell r="A2516">
            <v>220101101</v>
          </cell>
          <cell r="B2516" t="str">
            <v>Seguros directos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</row>
        <row r="2517">
          <cell r="A2517">
            <v>220101102</v>
          </cell>
          <cell r="B2517" t="str">
            <v>Reaseguros tomados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</row>
        <row r="2518">
          <cell r="A2518">
            <v>220101103</v>
          </cell>
          <cell r="B2518" t="str">
            <v>Coaseguros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</row>
        <row r="2519">
          <cell r="A2519">
            <v>220101109</v>
          </cell>
          <cell r="B2519" t="str">
            <v>Seguros con filiales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</row>
        <row r="2520">
          <cell r="A2520">
            <v>22010110901</v>
          </cell>
          <cell r="B2520" t="str">
            <v>Seguros directos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</row>
        <row r="2521">
          <cell r="A2521">
            <v>22010110902</v>
          </cell>
          <cell r="B2521" t="str">
            <v>Reaseguros tomados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</row>
        <row r="2522">
          <cell r="A2522">
            <v>22010110903</v>
          </cell>
          <cell r="B2522" t="str">
            <v>Coaseguros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</row>
        <row r="2523">
          <cell r="A2523">
            <v>2201012</v>
          </cell>
          <cell r="B2523" t="str">
            <v>Moneda extanjera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</row>
        <row r="2524">
          <cell r="A2524">
            <v>220101201</v>
          </cell>
          <cell r="B2524" t="str">
            <v>Seguros directos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</row>
        <row r="2525">
          <cell r="A2525">
            <v>220101202</v>
          </cell>
          <cell r="B2525" t="str">
            <v>Reaseguros tomados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</row>
        <row r="2526">
          <cell r="A2526">
            <v>220101203</v>
          </cell>
          <cell r="B2526" t="str">
            <v>Coaseguros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</row>
        <row r="2527">
          <cell r="A2527">
            <v>220101209</v>
          </cell>
          <cell r="B2527" t="str">
            <v>Seguros con filiales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</row>
        <row r="2528">
          <cell r="A2528">
            <v>22010120901</v>
          </cell>
          <cell r="B2528" t="str">
            <v>Seguros directos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</row>
        <row r="2529">
          <cell r="A2529">
            <v>22010120902</v>
          </cell>
          <cell r="B2529" t="str">
            <v>Reaseguros tomados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</row>
        <row r="2530">
          <cell r="A2530">
            <v>22010120903</v>
          </cell>
          <cell r="B2530" t="str">
            <v>Coaseguros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</row>
        <row r="2531">
          <cell r="A2531">
            <v>220102</v>
          </cell>
          <cell r="B2531" t="str">
            <v>De riesgo en curso de vida individual de corto plazo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</row>
        <row r="2532">
          <cell r="A2532">
            <v>2201021</v>
          </cell>
          <cell r="B2532" t="str">
            <v>Moneda nacional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</row>
        <row r="2533">
          <cell r="A2533">
            <v>220102101</v>
          </cell>
          <cell r="B2533" t="str">
            <v>Seguros directos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</row>
        <row r="2534">
          <cell r="A2534">
            <v>220102102</v>
          </cell>
          <cell r="B2534" t="str">
            <v>Reaseguros tomados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</row>
        <row r="2535">
          <cell r="A2535">
            <v>220102103</v>
          </cell>
          <cell r="B2535" t="str">
            <v>Coaseguros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</row>
        <row r="2536">
          <cell r="A2536">
            <v>220102109</v>
          </cell>
          <cell r="B2536" t="str">
            <v>Seguros con filiales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</row>
        <row r="2537">
          <cell r="A2537">
            <v>22010210901</v>
          </cell>
          <cell r="B2537" t="str">
            <v>Seguros directos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</row>
        <row r="2538">
          <cell r="A2538">
            <v>22010210902</v>
          </cell>
          <cell r="B2538" t="str">
            <v>Reaseguros tomados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</row>
        <row r="2539">
          <cell r="A2539">
            <v>22010210903</v>
          </cell>
          <cell r="B2539" t="str">
            <v>Coaseguros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</row>
        <row r="2540">
          <cell r="A2540">
            <v>2201022</v>
          </cell>
          <cell r="B2540" t="str">
            <v>Moneda extranjera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</row>
        <row r="2541">
          <cell r="A2541">
            <v>220102201</v>
          </cell>
          <cell r="B2541" t="str">
            <v>Seguros directos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</row>
        <row r="2542">
          <cell r="A2542">
            <v>220102202</v>
          </cell>
          <cell r="B2542" t="str">
            <v>Reaseguros tomados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</row>
        <row r="2543">
          <cell r="A2543">
            <v>220102203</v>
          </cell>
          <cell r="B2543" t="str">
            <v>Coaseguros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</row>
        <row r="2544">
          <cell r="A2544">
            <v>220102209</v>
          </cell>
          <cell r="B2544" t="str">
            <v>Seguros con filiales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</row>
        <row r="2545">
          <cell r="A2545">
            <v>22010220901</v>
          </cell>
          <cell r="B2545" t="str">
            <v>Seguros directos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</row>
        <row r="2546">
          <cell r="A2546">
            <v>22010220902</v>
          </cell>
          <cell r="B2546" t="str">
            <v>Reaseguros tomados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</row>
        <row r="2547">
          <cell r="A2547">
            <v>22010220903</v>
          </cell>
          <cell r="B2547" t="str">
            <v>Coaseguros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</row>
        <row r="2548">
          <cell r="A2548">
            <v>220103</v>
          </cell>
          <cell r="B2548" t="str">
            <v>De riesgo en curso de vida colectivo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</row>
        <row r="2549">
          <cell r="A2549">
            <v>2201031</v>
          </cell>
          <cell r="B2549" t="str">
            <v>Moneda nacional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</row>
        <row r="2550">
          <cell r="A2550">
            <v>220103101</v>
          </cell>
          <cell r="B2550" t="str">
            <v>Seguros directos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</row>
        <row r="2551">
          <cell r="A2551">
            <v>220103102</v>
          </cell>
          <cell r="B2551" t="str">
            <v>Reaseguros tomados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</row>
        <row r="2552">
          <cell r="A2552">
            <v>220103103</v>
          </cell>
          <cell r="B2552" t="str">
            <v>Coaseguros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</row>
        <row r="2553">
          <cell r="A2553">
            <v>220103109</v>
          </cell>
          <cell r="B2553" t="str">
            <v>Seguros con filiales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</row>
        <row r="2554">
          <cell r="A2554">
            <v>22010310901</v>
          </cell>
          <cell r="B2554" t="str">
            <v>Seguros directos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</row>
        <row r="2555">
          <cell r="A2555">
            <v>22010310902</v>
          </cell>
          <cell r="B2555" t="str">
            <v>Reaseguros tomados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</row>
        <row r="2556">
          <cell r="A2556">
            <v>22010310903</v>
          </cell>
          <cell r="B2556" t="str">
            <v>Coaseguros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</row>
        <row r="2557">
          <cell r="A2557">
            <v>2201032</v>
          </cell>
          <cell r="B2557" t="str">
            <v>Moneda extranjera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</row>
        <row r="2558">
          <cell r="A2558">
            <v>220104</v>
          </cell>
          <cell r="B2558" t="str">
            <v>De riesgos en curso de otros planes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</row>
        <row r="2559">
          <cell r="A2559">
            <v>2201041</v>
          </cell>
          <cell r="B2559" t="str">
            <v>Moneda nacional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</row>
        <row r="2560">
          <cell r="A2560">
            <v>220104101</v>
          </cell>
          <cell r="B2560" t="str">
            <v>Seguros directos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</row>
        <row r="2561">
          <cell r="A2561">
            <v>2201042</v>
          </cell>
          <cell r="B2561" t="str">
            <v>Moneda extranjera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</row>
        <row r="2562">
          <cell r="A2562">
            <v>220109</v>
          </cell>
          <cell r="B2562" t="str">
            <v>Adicionales de seguro de vida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</row>
        <row r="2563">
          <cell r="A2563">
            <v>2201091</v>
          </cell>
          <cell r="B2563" t="str">
            <v>Moneda nacional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</row>
        <row r="2564">
          <cell r="A2564">
            <v>220109101</v>
          </cell>
          <cell r="B2564" t="str">
            <v>Seguro directo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</row>
        <row r="2565">
          <cell r="A2565">
            <v>22010910101</v>
          </cell>
          <cell r="B2565" t="str">
            <v>De accidentes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</row>
        <row r="2566">
          <cell r="A2566">
            <v>22010910102</v>
          </cell>
          <cell r="B2566" t="str">
            <v>De exoneraciÛn del pago de primas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</row>
        <row r="2567">
          <cell r="A2567">
            <v>22010910103</v>
          </cell>
          <cell r="B2567" t="str">
            <v>De extraprimas de riesgos anormales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</row>
        <row r="2568">
          <cell r="A2568">
            <v>22010910104</v>
          </cell>
          <cell r="B2568" t="str">
            <v>De dividendos, cupones y bonos sobre pÛlizas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</row>
        <row r="2569">
          <cell r="A2569">
            <v>22010910105</v>
          </cell>
          <cell r="B2569" t="str">
            <v>Capitales complementarios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</row>
        <row r="2570">
          <cell r="A2570">
            <v>22010910109</v>
          </cell>
          <cell r="B2570" t="str">
            <v>Diversas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</row>
        <row r="2571">
          <cell r="A2571">
            <v>220109102</v>
          </cell>
          <cell r="B2571" t="str">
            <v>Reaseguros tomados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</row>
        <row r="2572">
          <cell r="A2572">
            <v>22010910201</v>
          </cell>
          <cell r="B2572" t="str">
            <v>De accidentes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</row>
        <row r="2573">
          <cell r="A2573">
            <v>22010910202</v>
          </cell>
          <cell r="B2573" t="str">
            <v>De exoneraciÛn del pago de primas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</row>
        <row r="2574">
          <cell r="A2574">
            <v>22010910203</v>
          </cell>
          <cell r="B2574" t="str">
            <v>De extraprimas de riesgos anormales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</row>
        <row r="2575">
          <cell r="A2575">
            <v>22010910204</v>
          </cell>
          <cell r="B2575" t="str">
            <v>De dividendos, cupones y bonos sobre pÛlizas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</row>
        <row r="2576">
          <cell r="A2576">
            <v>22010910205</v>
          </cell>
          <cell r="B2576" t="str">
            <v>Capitales complementarios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</row>
        <row r="2577">
          <cell r="A2577">
            <v>22010910209</v>
          </cell>
          <cell r="B2577" t="str">
            <v>Diversas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</row>
        <row r="2578">
          <cell r="A2578">
            <v>220109103</v>
          </cell>
          <cell r="B2578" t="str">
            <v>Coaseguros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</row>
        <row r="2579">
          <cell r="A2579">
            <v>22010910301</v>
          </cell>
          <cell r="B2579" t="str">
            <v>De accidentes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</row>
        <row r="2580">
          <cell r="A2580">
            <v>22010910302</v>
          </cell>
          <cell r="B2580" t="str">
            <v>De exoneraciÛn del pago de primas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</row>
        <row r="2581">
          <cell r="A2581">
            <v>22010910303</v>
          </cell>
          <cell r="B2581" t="str">
            <v>De extraprimas de riesgos anormales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</row>
        <row r="2582">
          <cell r="A2582">
            <v>22010910304</v>
          </cell>
          <cell r="B2582" t="str">
            <v>De dividendos, cupones y bonos sobre pÛlizas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</row>
        <row r="2583">
          <cell r="A2583">
            <v>22010910305</v>
          </cell>
          <cell r="B2583" t="str">
            <v>Capitales complementarios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</row>
        <row r="2584">
          <cell r="A2584">
            <v>22010910309</v>
          </cell>
          <cell r="B2584" t="str">
            <v>Diversas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</row>
        <row r="2585">
          <cell r="A2585">
            <v>220109109</v>
          </cell>
          <cell r="B2585" t="str">
            <v>Por seguros con filiales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</row>
        <row r="2586">
          <cell r="A2586">
            <v>22010910901</v>
          </cell>
          <cell r="B2586" t="str">
            <v>Seguro directo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</row>
        <row r="2587">
          <cell r="A2587">
            <v>22010910902</v>
          </cell>
          <cell r="B2587" t="str">
            <v>Reaseguros tomados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</row>
        <row r="2588">
          <cell r="A2588">
            <v>22010910903</v>
          </cell>
          <cell r="B2588" t="str">
            <v>Coaseguros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</row>
        <row r="2589">
          <cell r="A2589">
            <v>2201092</v>
          </cell>
          <cell r="B2589" t="str">
            <v>Moneda extranjera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</row>
        <row r="2590">
          <cell r="A2590">
            <v>220109201</v>
          </cell>
          <cell r="B2590" t="str">
            <v>Seguro directo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</row>
        <row r="2591">
          <cell r="A2591">
            <v>22010920101</v>
          </cell>
          <cell r="B2591" t="str">
            <v>De accidentes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</row>
        <row r="2592">
          <cell r="A2592">
            <v>22010920102</v>
          </cell>
          <cell r="B2592" t="str">
            <v>De exoneraciÛn del pago de primas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</row>
        <row r="2593">
          <cell r="A2593">
            <v>22010920103</v>
          </cell>
          <cell r="B2593" t="str">
            <v>De extraprimas de riesgos anormales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</row>
        <row r="2594">
          <cell r="A2594">
            <v>22010920104</v>
          </cell>
          <cell r="B2594" t="str">
            <v>De dividendos, cupones y bonos sobre pÛlizas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</row>
        <row r="2595">
          <cell r="A2595">
            <v>22010920105</v>
          </cell>
          <cell r="B2595" t="str">
            <v>Capitales complementarios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</row>
        <row r="2596">
          <cell r="A2596">
            <v>22010920109</v>
          </cell>
          <cell r="B2596" t="str">
            <v>Diversas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</row>
        <row r="2597">
          <cell r="A2597">
            <v>220109202</v>
          </cell>
          <cell r="B2597" t="str">
            <v>Reaseguros tomados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</row>
        <row r="2598">
          <cell r="A2598">
            <v>22010920201</v>
          </cell>
          <cell r="B2598" t="str">
            <v>De accidentes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</row>
        <row r="2599">
          <cell r="A2599">
            <v>22010920202</v>
          </cell>
          <cell r="B2599" t="str">
            <v>De exoneraciÛn del pago de primas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</row>
        <row r="2600">
          <cell r="A2600">
            <v>22010920203</v>
          </cell>
          <cell r="B2600" t="str">
            <v>De extraprimas de riesgos anormales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</row>
        <row r="2601">
          <cell r="A2601">
            <v>22010920204</v>
          </cell>
          <cell r="B2601" t="str">
            <v>De dividendos, cupones y bonos sobre pÛlizas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</row>
        <row r="2602">
          <cell r="A2602">
            <v>22010920205</v>
          </cell>
          <cell r="B2602" t="str">
            <v>Capitales complementarios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</row>
        <row r="2603">
          <cell r="A2603">
            <v>22010920209</v>
          </cell>
          <cell r="B2603" t="str">
            <v>Diversas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</row>
        <row r="2604">
          <cell r="A2604">
            <v>220109203</v>
          </cell>
          <cell r="B2604" t="str">
            <v>Coaseguros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</row>
        <row r="2605">
          <cell r="A2605">
            <v>22010920301</v>
          </cell>
          <cell r="B2605" t="str">
            <v>De accidentes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</row>
        <row r="2606">
          <cell r="A2606">
            <v>22010920302</v>
          </cell>
          <cell r="B2606" t="str">
            <v>De exoneraciÛn del pago de primas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</row>
        <row r="2607">
          <cell r="A2607">
            <v>22010920303</v>
          </cell>
          <cell r="B2607" t="str">
            <v>De extraprimas de riesgos anormales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</row>
        <row r="2608">
          <cell r="A2608">
            <v>22010920304</v>
          </cell>
          <cell r="B2608" t="str">
            <v>De dividendos, cupones y bonos sobre pÛlizas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</row>
        <row r="2609">
          <cell r="A2609">
            <v>22010920305</v>
          </cell>
          <cell r="B2609" t="str">
            <v>Capitales complementarios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</row>
        <row r="2610">
          <cell r="A2610">
            <v>22010920309</v>
          </cell>
          <cell r="B2610" t="str">
            <v>Diversas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</row>
        <row r="2611">
          <cell r="A2611">
            <v>220109209</v>
          </cell>
          <cell r="B2611" t="str">
            <v>Por seguros con filiales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</row>
        <row r="2612">
          <cell r="A2612">
            <v>22010920901</v>
          </cell>
          <cell r="B2612" t="str">
            <v>Seguro directo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</row>
        <row r="2613">
          <cell r="A2613">
            <v>22010920902</v>
          </cell>
          <cell r="B2613" t="str">
            <v>Reaseguros tomados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</row>
        <row r="2614">
          <cell r="A2614">
            <v>22010920903</v>
          </cell>
          <cell r="B2614" t="str">
            <v>Coaseguros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</row>
        <row r="2615">
          <cell r="A2615">
            <v>2202</v>
          </cell>
          <cell r="B2615" t="str">
            <v>RESERVAS MATEMATICAS DE SEGUROS PREVISIONALES RENTAS Y PENSI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</row>
        <row r="2616">
          <cell r="A2616">
            <v>220201</v>
          </cell>
          <cell r="B2616" t="str">
            <v>Rentas de invalidez y sobrevivencia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</row>
        <row r="2617">
          <cell r="A2617">
            <v>2202011</v>
          </cell>
          <cell r="B2617" t="str">
            <v>Moneda nacional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</row>
        <row r="2618">
          <cell r="A2618">
            <v>220201101</v>
          </cell>
          <cell r="B2618" t="str">
            <v>Seguros directos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</row>
        <row r="2619">
          <cell r="A2619">
            <v>220201102</v>
          </cell>
          <cell r="B2619" t="str">
            <v>Reaseguros tomados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</row>
        <row r="2620">
          <cell r="A2620">
            <v>220201103</v>
          </cell>
          <cell r="B2620" t="str">
            <v>Coaseguros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</row>
        <row r="2621">
          <cell r="A2621">
            <v>220201109</v>
          </cell>
          <cell r="B2621" t="str">
            <v>Seguros con filiales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</row>
        <row r="2622">
          <cell r="A2622">
            <v>22020110901</v>
          </cell>
          <cell r="B2622" t="str">
            <v>Seguros directos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</row>
        <row r="2623">
          <cell r="A2623">
            <v>22020110902</v>
          </cell>
          <cell r="B2623" t="str">
            <v>Reaseguros tomados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</row>
        <row r="2624">
          <cell r="A2624">
            <v>22020110903</v>
          </cell>
          <cell r="B2624" t="str">
            <v>Coaseguros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</row>
        <row r="2625">
          <cell r="A2625">
            <v>2202012</v>
          </cell>
          <cell r="B2625" t="str">
            <v>Moneda extranjera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</row>
        <row r="2626">
          <cell r="A2626">
            <v>220201201</v>
          </cell>
          <cell r="B2626" t="str">
            <v>Seguros directos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</row>
        <row r="2627">
          <cell r="A2627">
            <v>220201202</v>
          </cell>
          <cell r="B2627" t="str">
            <v>Reaseguros tomados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</row>
        <row r="2628">
          <cell r="A2628">
            <v>220201203</v>
          </cell>
          <cell r="B2628" t="str">
            <v>Coaseguros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</row>
        <row r="2629">
          <cell r="A2629">
            <v>220201209</v>
          </cell>
          <cell r="B2629" t="str">
            <v>Seguros con filiales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</row>
        <row r="2630">
          <cell r="A2630">
            <v>22020120901</v>
          </cell>
          <cell r="B2630" t="str">
            <v>Seguros directos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</row>
        <row r="2631">
          <cell r="A2631">
            <v>22020120902</v>
          </cell>
          <cell r="B2631" t="str">
            <v>Reaseguros tomados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</row>
        <row r="2632">
          <cell r="A2632">
            <v>22020120903</v>
          </cell>
          <cell r="B2632" t="str">
            <v>Coaseguros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</row>
        <row r="2633">
          <cell r="A2633">
            <v>220202</v>
          </cell>
          <cell r="B2633" t="str">
            <v>Sepelio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</row>
        <row r="2634">
          <cell r="A2634">
            <v>2202021</v>
          </cell>
          <cell r="B2634" t="str">
            <v>Moneda nacional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</row>
        <row r="2635">
          <cell r="A2635">
            <v>220202101</v>
          </cell>
          <cell r="B2635" t="str">
            <v>Seguros directos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</row>
        <row r="2636">
          <cell r="A2636">
            <v>220202102</v>
          </cell>
          <cell r="B2636" t="str">
            <v>Reaseguros tomados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</row>
        <row r="2637">
          <cell r="A2637">
            <v>220202103</v>
          </cell>
          <cell r="B2637" t="str">
            <v>Coaseguros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</row>
        <row r="2638">
          <cell r="A2638">
            <v>220202109</v>
          </cell>
          <cell r="B2638" t="str">
            <v>Seguros con filiales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</row>
        <row r="2639">
          <cell r="A2639">
            <v>22020210901</v>
          </cell>
          <cell r="B2639" t="str">
            <v>Seguros directos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</row>
        <row r="2640">
          <cell r="A2640">
            <v>22020210902</v>
          </cell>
          <cell r="B2640" t="str">
            <v>Reaseguros tomados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</row>
        <row r="2641">
          <cell r="A2641">
            <v>22020210903</v>
          </cell>
          <cell r="B2641" t="str">
            <v>Coaseguros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</row>
        <row r="2642">
          <cell r="A2642">
            <v>2202022</v>
          </cell>
          <cell r="B2642" t="str">
            <v>Moneda extranjera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</row>
        <row r="2643">
          <cell r="A2643">
            <v>220202201</v>
          </cell>
          <cell r="B2643" t="str">
            <v>Seguros directos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</row>
        <row r="2644">
          <cell r="A2644">
            <v>220202202</v>
          </cell>
          <cell r="B2644" t="str">
            <v>Reaseguros tomados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</row>
        <row r="2645">
          <cell r="A2645">
            <v>220202203</v>
          </cell>
          <cell r="B2645" t="str">
            <v>Coaseguros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</row>
        <row r="2646">
          <cell r="A2646">
            <v>220202209</v>
          </cell>
          <cell r="B2646" t="str">
            <v>Seguros con filiales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</row>
        <row r="2647">
          <cell r="A2647">
            <v>22020220901</v>
          </cell>
          <cell r="B2647" t="str">
            <v>Seguros directos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</row>
        <row r="2648">
          <cell r="A2648">
            <v>22020220902</v>
          </cell>
          <cell r="B2648" t="str">
            <v>Reaseguros tomados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</row>
        <row r="2649">
          <cell r="A2649">
            <v>22020220903</v>
          </cell>
          <cell r="B2649" t="str">
            <v>Coaseguros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</row>
        <row r="2650">
          <cell r="A2650">
            <v>220203</v>
          </cell>
          <cell r="B2650" t="str">
            <v>Otras rentas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</row>
        <row r="2651">
          <cell r="A2651">
            <v>2202031</v>
          </cell>
          <cell r="B2651" t="str">
            <v>Moneda nacional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</row>
        <row r="2652">
          <cell r="A2652">
            <v>220203101</v>
          </cell>
          <cell r="B2652" t="str">
            <v>Seguros directos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</row>
        <row r="2653">
          <cell r="A2653">
            <v>220203102</v>
          </cell>
          <cell r="B2653" t="str">
            <v>Reaseguros tomados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</row>
        <row r="2654">
          <cell r="A2654">
            <v>220203103</v>
          </cell>
          <cell r="B2654" t="str">
            <v>Coaseguros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</row>
        <row r="2655">
          <cell r="A2655">
            <v>220203109</v>
          </cell>
          <cell r="B2655" t="str">
            <v>Seguros con filiales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</row>
        <row r="2656">
          <cell r="A2656">
            <v>22020310901</v>
          </cell>
          <cell r="B2656" t="str">
            <v>Seguros directos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</row>
        <row r="2657">
          <cell r="A2657">
            <v>22020310902</v>
          </cell>
          <cell r="B2657" t="str">
            <v>Reaseguros tomados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</row>
        <row r="2658">
          <cell r="A2658">
            <v>22020310903</v>
          </cell>
          <cell r="B2658" t="str">
            <v>Coaseguros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</row>
        <row r="2659">
          <cell r="A2659">
            <v>2202032</v>
          </cell>
          <cell r="B2659" t="str">
            <v>Moneda extranjera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</row>
        <row r="2660">
          <cell r="A2660">
            <v>220203201</v>
          </cell>
          <cell r="B2660" t="str">
            <v>Seguros directos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</row>
        <row r="2661">
          <cell r="A2661">
            <v>220203202</v>
          </cell>
          <cell r="B2661" t="str">
            <v>Reaseguros tomados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</row>
        <row r="2662">
          <cell r="A2662">
            <v>220203203</v>
          </cell>
          <cell r="B2662" t="str">
            <v>Coaseguros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</row>
        <row r="2663">
          <cell r="A2663">
            <v>220203209</v>
          </cell>
          <cell r="B2663" t="str">
            <v>Seguros con filiales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</row>
        <row r="2664">
          <cell r="A2664">
            <v>22020320901</v>
          </cell>
          <cell r="B2664" t="str">
            <v>Seguros directos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</row>
        <row r="2665">
          <cell r="A2665">
            <v>22020320902</v>
          </cell>
          <cell r="B2665" t="str">
            <v>Reaseguros tomados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</row>
        <row r="2666">
          <cell r="A2666">
            <v>22020320903</v>
          </cell>
          <cell r="B2666" t="str">
            <v>Coaseguros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</row>
        <row r="2667">
          <cell r="A2667">
            <v>220204</v>
          </cell>
          <cell r="B2667" t="str">
            <v>Pensiones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</row>
        <row r="2668">
          <cell r="A2668">
            <v>2202041</v>
          </cell>
          <cell r="B2668" t="str">
            <v>Moneda nacional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</row>
        <row r="2669">
          <cell r="A2669">
            <v>220204101</v>
          </cell>
          <cell r="B2669" t="str">
            <v>Seguros directos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</row>
        <row r="2670">
          <cell r="A2670">
            <v>220204102</v>
          </cell>
          <cell r="B2670" t="str">
            <v>Reaseguros tomados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</row>
        <row r="2671">
          <cell r="A2671">
            <v>220204103</v>
          </cell>
          <cell r="B2671" t="str">
            <v>Coaseguros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</row>
        <row r="2672">
          <cell r="A2672">
            <v>220204109</v>
          </cell>
          <cell r="B2672" t="str">
            <v>Seguros con filiales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</row>
        <row r="2673">
          <cell r="A2673">
            <v>22020410901</v>
          </cell>
          <cell r="B2673" t="str">
            <v>Seguros directos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</row>
        <row r="2674">
          <cell r="A2674">
            <v>22020410902</v>
          </cell>
          <cell r="B2674" t="str">
            <v>Reaseguros tomados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</row>
        <row r="2675">
          <cell r="A2675">
            <v>22020410903</v>
          </cell>
          <cell r="B2675" t="str">
            <v>Coaseguros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</row>
        <row r="2676">
          <cell r="A2676">
            <v>2202042</v>
          </cell>
          <cell r="B2676" t="str">
            <v>Moneda extranjera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</row>
        <row r="2677">
          <cell r="A2677">
            <v>220204201</v>
          </cell>
          <cell r="B2677" t="str">
            <v>Seguros directos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</row>
        <row r="2678">
          <cell r="A2678">
            <v>220204202</v>
          </cell>
          <cell r="B2678" t="str">
            <v>Reaseguros tomados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</row>
        <row r="2679">
          <cell r="A2679">
            <v>220204203</v>
          </cell>
          <cell r="B2679" t="str">
            <v>Coaseguros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</row>
        <row r="2680">
          <cell r="A2680">
            <v>220204209</v>
          </cell>
          <cell r="B2680" t="str">
            <v>Seguros con filiales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</row>
        <row r="2681">
          <cell r="A2681">
            <v>22020420901</v>
          </cell>
          <cell r="B2681" t="str">
            <v>Seguros directos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</row>
        <row r="2682">
          <cell r="A2682">
            <v>22020420902</v>
          </cell>
          <cell r="B2682" t="str">
            <v>Reaseguros tomados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</row>
        <row r="2683">
          <cell r="A2683">
            <v>22020420903</v>
          </cell>
          <cell r="B2683" t="str">
            <v>Coaseguros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</row>
        <row r="2684">
          <cell r="A2684">
            <v>2203</v>
          </cell>
          <cell r="B2684" t="str">
            <v>RESERVAS POR RIESGOS EN CURSO DE ACCIDENTES Y  ENFERMEDAD</v>
          </cell>
          <cell r="C2684">
            <v>-0.01</v>
          </cell>
          <cell r="D2684">
            <v>0</v>
          </cell>
          <cell r="E2684">
            <v>0</v>
          </cell>
          <cell r="F2684">
            <v>-0.01</v>
          </cell>
        </row>
        <row r="2685">
          <cell r="A2685">
            <v>220301</v>
          </cell>
          <cell r="B2685" t="str">
            <v>Salud y hospitalizaciÛn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</row>
        <row r="2686">
          <cell r="A2686">
            <v>2203011</v>
          </cell>
          <cell r="B2686" t="str">
            <v>Moneda nacional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</row>
        <row r="2687">
          <cell r="A2687">
            <v>220301101</v>
          </cell>
          <cell r="B2687" t="str">
            <v>Seguros directos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</row>
        <row r="2688">
          <cell r="A2688">
            <v>220301102</v>
          </cell>
          <cell r="B2688" t="str">
            <v>Reaseguros tomados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</row>
        <row r="2689">
          <cell r="A2689">
            <v>220301103</v>
          </cell>
          <cell r="B2689" t="str">
            <v>Coaseguros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</row>
        <row r="2690">
          <cell r="A2690">
            <v>220301109</v>
          </cell>
          <cell r="B2690" t="str">
            <v>Seguros con filiales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</row>
        <row r="2691">
          <cell r="A2691">
            <v>22030110901</v>
          </cell>
          <cell r="B2691" t="str">
            <v>Seguros directos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</row>
        <row r="2692">
          <cell r="A2692">
            <v>22030110902</v>
          </cell>
          <cell r="B2692" t="str">
            <v>Reaseguros tomados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</row>
        <row r="2693">
          <cell r="A2693">
            <v>22030110903</v>
          </cell>
          <cell r="B2693" t="str">
            <v>Coaseguros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</row>
        <row r="2694">
          <cell r="A2694">
            <v>2203012</v>
          </cell>
          <cell r="B2694" t="str">
            <v>Moneda extranjera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</row>
        <row r="2695">
          <cell r="A2695">
            <v>220301201</v>
          </cell>
          <cell r="B2695" t="str">
            <v>Seguros directos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</row>
        <row r="2696">
          <cell r="A2696">
            <v>220301202</v>
          </cell>
          <cell r="B2696" t="str">
            <v>Reaseguros tomados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</row>
        <row r="2697">
          <cell r="A2697">
            <v>220301203</v>
          </cell>
          <cell r="B2697" t="str">
            <v>Coaseguros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</row>
        <row r="2698">
          <cell r="A2698">
            <v>220301209</v>
          </cell>
          <cell r="B2698" t="str">
            <v>Seguros con filiales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</row>
        <row r="2699">
          <cell r="A2699">
            <v>22030120901</v>
          </cell>
          <cell r="B2699" t="str">
            <v>Seguros directos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</row>
        <row r="2700">
          <cell r="A2700">
            <v>22030120902</v>
          </cell>
          <cell r="B2700" t="str">
            <v>Reaseguros tomados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</row>
        <row r="2701">
          <cell r="A2701">
            <v>22030120903</v>
          </cell>
          <cell r="B2701" t="str">
            <v>Coaseguros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</row>
        <row r="2702">
          <cell r="A2702">
            <v>220302</v>
          </cell>
          <cell r="B2702" t="str">
            <v>Accidentes personales</v>
          </cell>
          <cell r="C2702">
            <v>-0.01</v>
          </cell>
          <cell r="D2702">
            <v>0</v>
          </cell>
          <cell r="E2702">
            <v>0</v>
          </cell>
          <cell r="F2702">
            <v>-0.01</v>
          </cell>
        </row>
        <row r="2703">
          <cell r="A2703">
            <v>2203021</v>
          </cell>
          <cell r="B2703" t="str">
            <v>Moneda nacional</v>
          </cell>
          <cell r="C2703">
            <v>-0.01</v>
          </cell>
          <cell r="D2703">
            <v>0</v>
          </cell>
          <cell r="E2703">
            <v>0</v>
          </cell>
          <cell r="F2703">
            <v>-0.01</v>
          </cell>
        </row>
        <row r="2704">
          <cell r="A2704">
            <v>220302101</v>
          </cell>
          <cell r="B2704" t="str">
            <v>Seguros directos</v>
          </cell>
          <cell r="C2704">
            <v>-0.01</v>
          </cell>
          <cell r="D2704">
            <v>0</v>
          </cell>
          <cell r="E2704">
            <v>0</v>
          </cell>
          <cell r="F2704">
            <v>-0.01</v>
          </cell>
        </row>
        <row r="2705">
          <cell r="A2705">
            <v>220302102</v>
          </cell>
          <cell r="B2705" t="str">
            <v>Reaseguros tomados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</row>
        <row r="2706">
          <cell r="A2706">
            <v>220302103</v>
          </cell>
          <cell r="B2706" t="str">
            <v>Coaseguros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</row>
        <row r="2707">
          <cell r="A2707">
            <v>220302109</v>
          </cell>
          <cell r="B2707" t="str">
            <v>Seguros con filiales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</row>
        <row r="2708">
          <cell r="A2708">
            <v>22030210901</v>
          </cell>
          <cell r="B2708" t="str">
            <v>Seguros directos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</row>
        <row r="2709">
          <cell r="A2709">
            <v>22030210902</v>
          </cell>
          <cell r="B2709" t="str">
            <v>Reaseguros tomados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</row>
        <row r="2710">
          <cell r="A2710">
            <v>22030210903</v>
          </cell>
          <cell r="B2710" t="str">
            <v>Coaseguros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</row>
        <row r="2711">
          <cell r="A2711">
            <v>2203022</v>
          </cell>
          <cell r="B2711" t="str">
            <v>Moneda extranjera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</row>
        <row r="2712">
          <cell r="A2712">
            <v>220302201</v>
          </cell>
          <cell r="B2712" t="str">
            <v>Seguros directos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</row>
        <row r="2713">
          <cell r="A2713">
            <v>220302202</v>
          </cell>
          <cell r="B2713" t="str">
            <v>Reaseguros tomados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</row>
        <row r="2714">
          <cell r="A2714">
            <v>220302203</v>
          </cell>
          <cell r="B2714" t="str">
            <v>Coaseguros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</row>
        <row r="2715">
          <cell r="A2715">
            <v>220302209</v>
          </cell>
          <cell r="B2715" t="str">
            <v>Seguros con filiales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</row>
        <row r="2716">
          <cell r="A2716">
            <v>22030220901</v>
          </cell>
          <cell r="B2716" t="str">
            <v>Seguros directos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</row>
        <row r="2717">
          <cell r="A2717">
            <v>22030220902</v>
          </cell>
          <cell r="B2717" t="str">
            <v>Reaseguros tomados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</row>
        <row r="2718">
          <cell r="A2718">
            <v>22030220903</v>
          </cell>
          <cell r="B2718" t="str">
            <v>Coaseguros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</row>
        <row r="2719">
          <cell r="A2719">
            <v>220303</v>
          </cell>
          <cell r="B2719" t="str">
            <v>Accidentes viajes aÈreos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</row>
        <row r="2720">
          <cell r="A2720">
            <v>2203031</v>
          </cell>
          <cell r="B2720" t="str">
            <v>Moneda nacional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</row>
        <row r="2721">
          <cell r="A2721">
            <v>220303101</v>
          </cell>
          <cell r="B2721" t="str">
            <v>Seguros directos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</row>
        <row r="2722">
          <cell r="A2722">
            <v>220303102</v>
          </cell>
          <cell r="B2722" t="str">
            <v>Reaseguros tomados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</row>
        <row r="2723">
          <cell r="A2723">
            <v>220303103</v>
          </cell>
          <cell r="B2723" t="str">
            <v>Coaseguros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</row>
        <row r="2724">
          <cell r="A2724">
            <v>220303109</v>
          </cell>
          <cell r="B2724" t="str">
            <v>Seguros con filiales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</row>
        <row r="2725">
          <cell r="A2725">
            <v>22030310901</v>
          </cell>
          <cell r="B2725" t="str">
            <v>Seguros directos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</row>
        <row r="2726">
          <cell r="A2726">
            <v>22030310902</v>
          </cell>
          <cell r="B2726" t="str">
            <v>Reaseguros tomados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</row>
        <row r="2727">
          <cell r="A2727">
            <v>22030310903</v>
          </cell>
          <cell r="B2727" t="str">
            <v>Coaseguros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</row>
        <row r="2728">
          <cell r="A2728">
            <v>2203032</v>
          </cell>
          <cell r="B2728" t="str">
            <v>Moneda extranjera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</row>
        <row r="2729">
          <cell r="A2729">
            <v>220303201</v>
          </cell>
          <cell r="B2729" t="str">
            <v>Seguros directos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</row>
        <row r="2730">
          <cell r="A2730">
            <v>220303202</v>
          </cell>
          <cell r="B2730" t="str">
            <v>Reaseguros tomados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</row>
        <row r="2731">
          <cell r="A2731">
            <v>220303203</v>
          </cell>
          <cell r="B2731" t="str">
            <v>Coaseguros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</row>
        <row r="2732">
          <cell r="A2732">
            <v>220303209</v>
          </cell>
          <cell r="B2732" t="str">
            <v>Seguros con filiales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</row>
        <row r="2733">
          <cell r="A2733">
            <v>22030320901</v>
          </cell>
          <cell r="B2733" t="str">
            <v>Seguros directos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</row>
        <row r="2734">
          <cell r="A2734">
            <v>22030320902</v>
          </cell>
          <cell r="B2734" t="str">
            <v>Reaseguros tomados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</row>
        <row r="2735">
          <cell r="A2735">
            <v>22030320903</v>
          </cell>
          <cell r="B2735" t="str">
            <v>Coaseguros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</row>
        <row r="2736">
          <cell r="A2736">
            <v>220304</v>
          </cell>
          <cell r="B2736" t="str">
            <v>Escolares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</row>
        <row r="2737">
          <cell r="A2737">
            <v>2203041</v>
          </cell>
          <cell r="B2737" t="str">
            <v>Moneda nacional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</row>
        <row r="2738">
          <cell r="A2738">
            <v>220304101</v>
          </cell>
          <cell r="B2738" t="str">
            <v>Seguros directos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</row>
        <row r="2739">
          <cell r="A2739">
            <v>220304102</v>
          </cell>
          <cell r="B2739" t="str">
            <v>Reaseguros tomados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</row>
        <row r="2740">
          <cell r="A2740">
            <v>220304103</v>
          </cell>
          <cell r="B2740" t="str">
            <v>Coaseguros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</row>
        <row r="2741">
          <cell r="A2741">
            <v>220304109</v>
          </cell>
          <cell r="B2741" t="str">
            <v>Seguros con filiales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</row>
        <row r="2742">
          <cell r="A2742">
            <v>22030410901</v>
          </cell>
          <cell r="B2742" t="str">
            <v>Seguros directos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</row>
        <row r="2743">
          <cell r="A2743">
            <v>22030410902</v>
          </cell>
          <cell r="B2743" t="str">
            <v>Reaseguros tomados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</row>
        <row r="2744">
          <cell r="A2744">
            <v>22030410903</v>
          </cell>
          <cell r="B2744" t="str">
            <v>Coaseguros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</row>
        <row r="2745">
          <cell r="A2745">
            <v>2203042</v>
          </cell>
          <cell r="B2745" t="str">
            <v>Moneda extranjera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</row>
        <row r="2746">
          <cell r="A2746">
            <v>220304201</v>
          </cell>
          <cell r="B2746" t="str">
            <v>Seguros directos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</row>
        <row r="2747">
          <cell r="A2747">
            <v>220304202</v>
          </cell>
          <cell r="B2747" t="str">
            <v>Reaseguros tomados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</row>
        <row r="2748">
          <cell r="A2748">
            <v>220304203</v>
          </cell>
          <cell r="B2748" t="str">
            <v>Coaseguros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</row>
        <row r="2749">
          <cell r="A2749">
            <v>220304209</v>
          </cell>
          <cell r="B2749" t="str">
            <v>Seguros con filiales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</row>
        <row r="2750">
          <cell r="A2750">
            <v>22030420901</v>
          </cell>
          <cell r="B2750" t="str">
            <v>Seguros directos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</row>
        <row r="2751">
          <cell r="A2751">
            <v>22030420902</v>
          </cell>
          <cell r="B2751" t="str">
            <v>Reaseguros tomados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</row>
        <row r="2752">
          <cell r="A2752">
            <v>22030420903</v>
          </cell>
          <cell r="B2752" t="str">
            <v>Coaseguros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</row>
        <row r="2753">
          <cell r="A2753">
            <v>2204</v>
          </cell>
          <cell r="B2753" t="str">
            <v>RESERVAS POR RIESGOS EN CURSO DE INCENDIO Y LINEAS</v>
          </cell>
          <cell r="C2753">
            <v>-1017917.43</v>
          </cell>
          <cell r="D2753">
            <v>89295.25</v>
          </cell>
          <cell r="E2753">
            <v>226152.01</v>
          </cell>
          <cell r="F2753">
            <v>-1154774.19</v>
          </cell>
        </row>
        <row r="2754">
          <cell r="A2754">
            <v>220401</v>
          </cell>
          <cell r="B2754" t="str">
            <v>Incendios</v>
          </cell>
          <cell r="C2754">
            <v>-501856.13</v>
          </cell>
          <cell r="D2754">
            <v>37520.69</v>
          </cell>
          <cell r="E2754">
            <v>145875.74</v>
          </cell>
          <cell r="F2754">
            <v>-610211.18000000005</v>
          </cell>
        </row>
        <row r="2755">
          <cell r="A2755">
            <v>2204011</v>
          </cell>
          <cell r="B2755" t="str">
            <v>Moneda nacional</v>
          </cell>
          <cell r="C2755">
            <v>-501856.13</v>
          </cell>
          <cell r="D2755">
            <v>37520.69</v>
          </cell>
          <cell r="E2755">
            <v>145875.74</v>
          </cell>
          <cell r="F2755">
            <v>-610211.18000000005</v>
          </cell>
        </row>
        <row r="2756">
          <cell r="A2756">
            <v>220401101</v>
          </cell>
          <cell r="B2756" t="str">
            <v>Seguros directos</v>
          </cell>
          <cell r="C2756">
            <v>-281329.81</v>
          </cell>
          <cell r="D2756">
            <v>33020.25</v>
          </cell>
          <cell r="E2756">
            <v>144436.07</v>
          </cell>
          <cell r="F2756">
            <v>-392745.63</v>
          </cell>
        </row>
        <row r="2757">
          <cell r="A2757">
            <v>220401102</v>
          </cell>
          <cell r="B2757" t="str">
            <v>Reaseguros tomados</v>
          </cell>
          <cell r="C2757">
            <v>-220526.32</v>
          </cell>
          <cell r="D2757">
            <v>4500.4399999999996</v>
          </cell>
          <cell r="E2757">
            <v>1439.67</v>
          </cell>
          <cell r="F2757">
            <v>-217465.55</v>
          </cell>
        </row>
        <row r="2758">
          <cell r="A2758">
            <v>220401103</v>
          </cell>
          <cell r="B2758" t="str">
            <v>Coaseguros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</row>
        <row r="2759">
          <cell r="A2759">
            <v>220401109</v>
          </cell>
          <cell r="B2759" t="str">
            <v>Seguros con filiales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</row>
        <row r="2760">
          <cell r="A2760">
            <v>22040110901</v>
          </cell>
          <cell r="B2760" t="str">
            <v>Seguros directos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</row>
        <row r="2761">
          <cell r="A2761">
            <v>22040110902</v>
          </cell>
          <cell r="B2761" t="str">
            <v>Reaseguros tomados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</row>
        <row r="2762">
          <cell r="A2762">
            <v>22040110903</v>
          </cell>
          <cell r="B2762" t="str">
            <v>Coaseguros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</row>
        <row r="2763">
          <cell r="A2763">
            <v>2204012</v>
          </cell>
          <cell r="B2763" t="str">
            <v>Moneda extranjera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</row>
        <row r="2764">
          <cell r="A2764">
            <v>220401201</v>
          </cell>
          <cell r="B2764" t="str">
            <v>Seguros directos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</row>
        <row r="2765">
          <cell r="A2765">
            <v>220401202</v>
          </cell>
          <cell r="B2765" t="str">
            <v>Reaseguros tomados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</row>
        <row r="2766">
          <cell r="A2766">
            <v>220401203</v>
          </cell>
          <cell r="B2766" t="str">
            <v>Coaseguros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</row>
        <row r="2767">
          <cell r="A2767">
            <v>220401209</v>
          </cell>
          <cell r="B2767" t="str">
            <v>Seguros con filiales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</row>
        <row r="2768">
          <cell r="A2768">
            <v>22040120901</v>
          </cell>
          <cell r="B2768" t="str">
            <v>Seguros directos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</row>
        <row r="2769">
          <cell r="A2769">
            <v>22040120902</v>
          </cell>
          <cell r="B2769" t="str">
            <v>Reaseguros tomados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</row>
        <row r="2770">
          <cell r="A2770">
            <v>22040120903</v>
          </cell>
          <cell r="B2770" t="str">
            <v>Coaseguros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</row>
        <row r="2771">
          <cell r="A2771">
            <v>220402</v>
          </cell>
          <cell r="B2771" t="str">
            <v>LÌneas aliadas</v>
          </cell>
          <cell r="C2771">
            <v>-516061.3</v>
          </cell>
          <cell r="D2771">
            <v>51774.559999999998</v>
          </cell>
          <cell r="E2771">
            <v>80276.27</v>
          </cell>
          <cell r="F2771">
            <v>-544563.01</v>
          </cell>
        </row>
        <row r="2772">
          <cell r="A2772">
            <v>2204021</v>
          </cell>
          <cell r="B2772" t="str">
            <v>Moneda nacional</v>
          </cell>
          <cell r="C2772">
            <v>-516061.3</v>
          </cell>
          <cell r="D2772">
            <v>51774.559999999998</v>
          </cell>
          <cell r="E2772">
            <v>80276.27</v>
          </cell>
          <cell r="F2772">
            <v>-544563.01</v>
          </cell>
        </row>
        <row r="2773">
          <cell r="A2773">
            <v>220402101</v>
          </cell>
          <cell r="B2773" t="str">
            <v>Seguros directos</v>
          </cell>
          <cell r="C2773">
            <v>-295534.98</v>
          </cell>
          <cell r="D2773">
            <v>34240</v>
          </cell>
          <cell r="E2773">
            <v>80276.27</v>
          </cell>
          <cell r="F2773">
            <v>-341571.25</v>
          </cell>
        </row>
        <row r="2774">
          <cell r="A2774">
            <v>220402102</v>
          </cell>
          <cell r="B2774" t="str">
            <v>Reaseguros tomados</v>
          </cell>
          <cell r="C2774">
            <v>-220526.32</v>
          </cell>
          <cell r="D2774">
            <v>17534.560000000001</v>
          </cell>
          <cell r="E2774">
            <v>0</v>
          </cell>
          <cell r="F2774">
            <v>-202991.76</v>
          </cell>
        </row>
        <row r="2775">
          <cell r="A2775">
            <v>220402103</v>
          </cell>
          <cell r="B2775" t="str">
            <v>Coaseguros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</row>
        <row r="2776">
          <cell r="A2776">
            <v>220402109</v>
          </cell>
          <cell r="B2776" t="str">
            <v>Seguros con filiales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</row>
        <row r="2777">
          <cell r="A2777">
            <v>22040210901</v>
          </cell>
          <cell r="B2777" t="str">
            <v>Seguros directos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</row>
        <row r="2778">
          <cell r="A2778">
            <v>22040210902</v>
          </cell>
          <cell r="B2778" t="str">
            <v>Reaseguros tomados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</row>
        <row r="2779">
          <cell r="A2779">
            <v>22040210903</v>
          </cell>
          <cell r="B2779" t="str">
            <v>Coaseguros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</row>
        <row r="2780">
          <cell r="A2780">
            <v>2204022</v>
          </cell>
          <cell r="B2780" t="str">
            <v>Moneda extranjera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</row>
        <row r="2781">
          <cell r="A2781">
            <v>220402201</v>
          </cell>
          <cell r="B2781" t="str">
            <v>Seguros directos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</row>
        <row r="2782">
          <cell r="A2782">
            <v>220402202</v>
          </cell>
          <cell r="B2782" t="str">
            <v>Reaseguros tomados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</row>
        <row r="2783">
          <cell r="A2783">
            <v>220402203</v>
          </cell>
          <cell r="B2783" t="str">
            <v>Coaseguros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</row>
        <row r="2784">
          <cell r="A2784">
            <v>220402209</v>
          </cell>
          <cell r="B2784" t="str">
            <v>Seguros con filiales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</row>
        <row r="2785">
          <cell r="A2785">
            <v>22040220901</v>
          </cell>
          <cell r="B2785" t="str">
            <v>Seguros directos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</row>
        <row r="2786">
          <cell r="A2786">
            <v>22040220902</v>
          </cell>
          <cell r="B2786" t="str">
            <v>Reaseguros tomados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</row>
        <row r="2787">
          <cell r="A2787">
            <v>22040220903</v>
          </cell>
          <cell r="B2787" t="str">
            <v>Coaseguros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</row>
        <row r="2788">
          <cell r="A2788">
            <v>2205</v>
          </cell>
          <cell r="B2788" t="str">
            <v>RESERVAS POR RIESGOS EN CURSO DE AUTOMOTORES</v>
          </cell>
          <cell r="C2788">
            <v>-255044.31</v>
          </cell>
          <cell r="D2788">
            <v>34338.410000000003</v>
          </cell>
          <cell r="E2788">
            <v>35539.53</v>
          </cell>
          <cell r="F2788">
            <v>-256245.43</v>
          </cell>
        </row>
        <row r="2789">
          <cell r="A2789">
            <v>220501</v>
          </cell>
          <cell r="B2789" t="str">
            <v>Automotores</v>
          </cell>
          <cell r="C2789">
            <v>-255044.31</v>
          </cell>
          <cell r="D2789">
            <v>34338.410000000003</v>
          </cell>
          <cell r="E2789">
            <v>35539.53</v>
          </cell>
          <cell r="F2789">
            <v>-256245.43</v>
          </cell>
        </row>
        <row r="2790">
          <cell r="A2790">
            <v>2205011</v>
          </cell>
          <cell r="B2790" t="str">
            <v>Moneda nacional</v>
          </cell>
          <cell r="C2790">
            <v>-255044.31</v>
          </cell>
          <cell r="D2790">
            <v>34338.410000000003</v>
          </cell>
          <cell r="E2790">
            <v>35539.53</v>
          </cell>
          <cell r="F2790">
            <v>-256245.43</v>
          </cell>
        </row>
        <row r="2791">
          <cell r="A2791">
            <v>220501101</v>
          </cell>
          <cell r="B2791" t="str">
            <v>Seguros directos</v>
          </cell>
          <cell r="C2791">
            <v>-255044.31</v>
          </cell>
          <cell r="D2791">
            <v>34338.410000000003</v>
          </cell>
          <cell r="E2791">
            <v>30358.27</v>
          </cell>
          <cell r="F2791">
            <v>-251064.17</v>
          </cell>
        </row>
        <row r="2792">
          <cell r="A2792">
            <v>220501102</v>
          </cell>
          <cell r="B2792" t="str">
            <v>Reaseguros tomados</v>
          </cell>
          <cell r="C2792">
            <v>0</v>
          </cell>
          <cell r="D2792">
            <v>0</v>
          </cell>
          <cell r="E2792">
            <v>5181.26</v>
          </cell>
          <cell r="F2792">
            <v>-5181.26</v>
          </cell>
        </row>
        <row r="2793">
          <cell r="A2793">
            <v>220501103</v>
          </cell>
          <cell r="B2793" t="str">
            <v>Coaseguros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</row>
        <row r="2794">
          <cell r="A2794">
            <v>220501109</v>
          </cell>
          <cell r="B2794" t="str">
            <v>Seguros con filiales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</row>
        <row r="2795">
          <cell r="A2795">
            <v>22050110901</v>
          </cell>
          <cell r="B2795" t="str">
            <v>Seguros directos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</row>
        <row r="2796">
          <cell r="A2796">
            <v>22050110902</v>
          </cell>
          <cell r="B2796" t="str">
            <v>Reaseguros tomados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</row>
        <row r="2797">
          <cell r="A2797">
            <v>22050110903</v>
          </cell>
          <cell r="B2797" t="str">
            <v>Coaseguros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</row>
        <row r="2798">
          <cell r="A2798">
            <v>2205012</v>
          </cell>
          <cell r="B2798" t="str">
            <v>Moneda extranjera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</row>
        <row r="2799">
          <cell r="A2799">
            <v>220501201</v>
          </cell>
          <cell r="B2799" t="str">
            <v>Seguros directos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</row>
        <row r="2800">
          <cell r="A2800">
            <v>220501202</v>
          </cell>
          <cell r="B2800" t="str">
            <v>Reaseguros tomados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</row>
        <row r="2801">
          <cell r="A2801">
            <v>220501203</v>
          </cell>
          <cell r="B2801" t="str">
            <v>Coaseguros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</row>
        <row r="2802">
          <cell r="A2802">
            <v>220501209</v>
          </cell>
          <cell r="B2802" t="str">
            <v>Seguros con filiales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</row>
        <row r="2803">
          <cell r="A2803">
            <v>22050120901</v>
          </cell>
          <cell r="B2803" t="str">
            <v>Seguros directos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</row>
        <row r="2804">
          <cell r="A2804">
            <v>22050120902</v>
          </cell>
          <cell r="B2804" t="str">
            <v>Reaseguros tomados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</row>
        <row r="2805">
          <cell r="A2805">
            <v>22050120903</v>
          </cell>
          <cell r="B2805" t="str">
            <v>Coaseguros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</row>
        <row r="2806">
          <cell r="A2806">
            <v>2206</v>
          </cell>
          <cell r="B2806" t="str">
            <v>RESERVAS POR RIESGOS EN CURSO DE OTROS SEGUROS GENERALES</v>
          </cell>
          <cell r="C2806">
            <v>-452875.23</v>
          </cell>
          <cell r="D2806">
            <v>44858.14</v>
          </cell>
          <cell r="E2806">
            <v>131829.20000000001</v>
          </cell>
          <cell r="F2806">
            <v>-539846.29</v>
          </cell>
        </row>
        <row r="2807">
          <cell r="A2807">
            <v>220601</v>
          </cell>
          <cell r="B2807" t="str">
            <v>Rotura de Cristales</v>
          </cell>
          <cell r="C2807">
            <v>-219.42</v>
          </cell>
          <cell r="D2807">
            <v>28.09</v>
          </cell>
          <cell r="E2807">
            <v>0</v>
          </cell>
          <cell r="F2807">
            <v>-191.33</v>
          </cell>
        </row>
        <row r="2808">
          <cell r="A2808">
            <v>2206011</v>
          </cell>
          <cell r="B2808" t="str">
            <v>Moneda nacional</v>
          </cell>
          <cell r="C2808">
            <v>-219.42</v>
          </cell>
          <cell r="D2808">
            <v>28.09</v>
          </cell>
          <cell r="E2808">
            <v>0</v>
          </cell>
          <cell r="F2808">
            <v>-191.33</v>
          </cell>
        </row>
        <row r="2809">
          <cell r="A2809">
            <v>220601101</v>
          </cell>
          <cell r="B2809" t="str">
            <v>Seguros directos</v>
          </cell>
          <cell r="C2809">
            <v>-219.42</v>
          </cell>
          <cell r="D2809">
            <v>28.09</v>
          </cell>
          <cell r="E2809">
            <v>0</v>
          </cell>
          <cell r="F2809">
            <v>-191.33</v>
          </cell>
        </row>
        <row r="2810">
          <cell r="A2810">
            <v>220601102</v>
          </cell>
          <cell r="B2810" t="str">
            <v>Reaseguros tomados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</row>
        <row r="2811">
          <cell r="A2811">
            <v>220601103</v>
          </cell>
          <cell r="B2811" t="str">
            <v>Coaseguros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</row>
        <row r="2812">
          <cell r="A2812">
            <v>220601109</v>
          </cell>
          <cell r="B2812" t="str">
            <v>Seguros con filiales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</row>
        <row r="2813">
          <cell r="A2813">
            <v>22060110901</v>
          </cell>
          <cell r="B2813" t="str">
            <v>Seguros directos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</row>
        <row r="2814">
          <cell r="A2814">
            <v>22060110902</v>
          </cell>
          <cell r="B2814" t="str">
            <v>Reaseguros tomados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</row>
        <row r="2815">
          <cell r="A2815">
            <v>22060110903</v>
          </cell>
          <cell r="B2815" t="str">
            <v>Coaseguros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</row>
        <row r="2816">
          <cell r="A2816">
            <v>2206012</v>
          </cell>
          <cell r="B2816" t="str">
            <v>Moneda extranjera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</row>
        <row r="2817">
          <cell r="A2817">
            <v>220601201</v>
          </cell>
          <cell r="B2817" t="str">
            <v>Seguros directos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</row>
        <row r="2818">
          <cell r="A2818">
            <v>220601202</v>
          </cell>
          <cell r="B2818" t="str">
            <v>Reaseguros tomados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</row>
        <row r="2819">
          <cell r="A2819">
            <v>220601203</v>
          </cell>
          <cell r="B2819" t="str">
            <v>Coaseguros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</row>
        <row r="2820">
          <cell r="A2820">
            <v>220601209</v>
          </cell>
          <cell r="B2820" t="str">
            <v>Seguros con filiales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</row>
        <row r="2821">
          <cell r="A2821">
            <v>22060120901</v>
          </cell>
          <cell r="B2821" t="str">
            <v>Seguros directos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</row>
        <row r="2822">
          <cell r="A2822">
            <v>22060120902</v>
          </cell>
          <cell r="B2822" t="str">
            <v>Reaseguros tomados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</row>
        <row r="2823">
          <cell r="A2823">
            <v>22060120903</v>
          </cell>
          <cell r="B2823" t="str">
            <v>Coaseguros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</row>
        <row r="2824">
          <cell r="A2824">
            <v>220602</v>
          </cell>
          <cell r="B2824" t="str">
            <v>Transporte marÌtimo</v>
          </cell>
          <cell r="C2824">
            <v>-7073.15</v>
          </cell>
          <cell r="D2824">
            <v>2695.6</v>
          </cell>
          <cell r="E2824">
            <v>0</v>
          </cell>
          <cell r="F2824">
            <v>-4377.55</v>
          </cell>
        </row>
        <row r="2825">
          <cell r="A2825">
            <v>2206021</v>
          </cell>
          <cell r="B2825" t="str">
            <v>Moneda nacional</v>
          </cell>
          <cell r="C2825">
            <v>-7073.15</v>
          </cell>
          <cell r="D2825">
            <v>2695.6</v>
          </cell>
          <cell r="E2825">
            <v>0</v>
          </cell>
          <cell r="F2825">
            <v>-4377.55</v>
          </cell>
        </row>
        <row r="2826">
          <cell r="A2826">
            <v>220602101</v>
          </cell>
          <cell r="B2826" t="str">
            <v>Seguros directos</v>
          </cell>
          <cell r="C2826">
            <v>-6986.98</v>
          </cell>
          <cell r="D2826">
            <v>2684.11</v>
          </cell>
          <cell r="E2826">
            <v>0</v>
          </cell>
          <cell r="F2826">
            <v>-4302.87</v>
          </cell>
        </row>
        <row r="2827">
          <cell r="A2827">
            <v>220602102</v>
          </cell>
          <cell r="B2827" t="str">
            <v>Reaseguros tomados</v>
          </cell>
          <cell r="C2827">
            <v>-86.17</v>
          </cell>
          <cell r="D2827">
            <v>11.49</v>
          </cell>
          <cell r="E2827">
            <v>0</v>
          </cell>
          <cell r="F2827">
            <v>-74.680000000000007</v>
          </cell>
        </row>
        <row r="2828">
          <cell r="A2828">
            <v>220602103</v>
          </cell>
          <cell r="B2828" t="str">
            <v>Coaseguros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</row>
        <row r="2829">
          <cell r="A2829">
            <v>220602109</v>
          </cell>
          <cell r="B2829" t="str">
            <v>Seguros con filiales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</row>
        <row r="2830">
          <cell r="A2830">
            <v>22060210901</v>
          </cell>
          <cell r="B2830" t="str">
            <v>Seguros directos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</row>
        <row r="2831">
          <cell r="A2831">
            <v>22060210902</v>
          </cell>
          <cell r="B2831" t="str">
            <v>Reaseguros tomados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</row>
        <row r="2832">
          <cell r="A2832">
            <v>22060210903</v>
          </cell>
          <cell r="B2832" t="str">
            <v>Coaseguros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</row>
        <row r="2833">
          <cell r="A2833">
            <v>2206022</v>
          </cell>
          <cell r="B2833" t="str">
            <v>Moneda extranjera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</row>
        <row r="2834">
          <cell r="A2834">
            <v>220602201</v>
          </cell>
          <cell r="B2834" t="str">
            <v>Seguros directos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</row>
        <row r="2835">
          <cell r="A2835">
            <v>220602202</v>
          </cell>
          <cell r="B2835" t="str">
            <v>Reaseguros tomados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</row>
        <row r="2836">
          <cell r="A2836">
            <v>220602203</v>
          </cell>
          <cell r="B2836" t="str">
            <v>Coaseguros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</row>
        <row r="2837">
          <cell r="A2837">
            <v>220602209</v>
          </cell>
          <cell r="B2837" t="str">
            <v>Seguros con filiales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</row>
        <row r="2838">
          <cell r="A2838">
            <v>22060220901</v>
          </cell>
          <cell r="B2838" t="str">
            <v>Seguros directos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</row>
        <row r="2839">
          <cell r="A2839">
            <v>22060220902</v>
          </cell>
          <cell r="B2839" t="str">
            <v>Reaseguros tomados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</row>
        <row r="2840">
          <cell r="A2840">
            <v>22060220903</v>
          </cell>
          <cell r="B2840" t="str">
            <v>Coaseguros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</row>
        <row r="2841">
          <cell r="A2841">
            <v>220603</v>
          </cell>
          <cell r="B2841" t="str">
            <v>Transporte aÈreo</v>
          </cell>
          <cell r="C2841">
            <v>-381.12</v>
          </cell>
          <cell r="D2841">
            <v>93.22</v>
          </cell>
          <cell r="E2841">
            <v>0</v>
          </cell>
          <cell r="F2841">
            <v>-287.89999999999998</v>
          </cell>
        </row>
        <row r="2842">
          <cell r="A2842">
            <v>2206031</v>
          </cell>
          <cell r="B2842" t="str">
            <v>Moneda nacional</v>
          </cell>
          <cell r="C2842">
            <v>-381.12</v>
          </cell>
          <cell r="D2842">
            <v>93.22</v>
          </cell>
          <cell r="E2842">
            <v>0</v>
          </cell>
          <cell r="F2842">
            <v>-287.89999999999998</v>
          </cell>
        </row>
        <row r="2843">
          <cell r="A2843">
            <v>220603101</v>
          </cell>
          <cell r="B2843" t="str">
            <v>Seguros directos</v>
          </cell>
          <cell r="C2843">
            <v>-381.12</v>
          </cell>
          <cell r="D2843">
            <v>93.22</v>
          </cell>
          <cell r="E2843">
            <v>0</v>
          </cell>
          <cell r="F2843">
            <v>-287.89999999999998</v>
          </cell>
        </row>
        <row r="2844">
          <cell r="A2844">
            <v>220603102</v>
          </cell>
          <cell r="B2844" t="str">
            <v>Reaseguros tomados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</row>
        <row r="2845">
          <cell r="A2845">
            <v>220603103</v>
          </cell>
          <cell r="B2845" t="str">
            <v>Coaseguros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</row>
        <row r="2846">
          <cell r="A2846">
            <v>220603109</v>
          </cell>
          <cell r="B2846" t="str">
            <v>Seguros con filiales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</row>
        <row r="2847">
          <cell r="A2847">
            <v>22060310901</v>
          </cell>
          <cell r="B2847" t="str">
            <v>Seguros directos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</row>
        <row r="2848">
          <cell r="A2848">
            <v>22060310902</v>
          </cell>
          <cell r="B2848" t="str">
            <v>Reaseguros tomados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</row>
        <row r="2849">
          <cell r="A2849">
            <v>22060310903</v>
          </cell>
          <cell r="B2849" t="str">
            <v>Coaseguros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</row>
        <row r="2850">
          <cell r="A2850">
            <v>2206032</v>
          </cell>
          <cell r="B2850" t="str">
            <v>Moneda extanjera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</row>
        <row r="2851">
          <cell r="A2851">
            <v>220603201</v>
          </cell>
          <cell r="B2851" t="str">
            <v>Seguros directos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</row>
        <row r="2852">
          <cell r="A2852">
            <v>220603202</v>
          </cell>
          <cell r="B2852" t="str">
            <v>Reaseguros tomados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</row>
        <row r="2853">
          <cell r="A2853">
            <v>220603203</v>
          </cell>
          <cell r="B2853" t="str">
            <v>Coaseguros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</row>
        <row r="2854">
          <cell r="A2854">
            <v>220603209</v>
          </cell>
          <cell r="B2854" t="str">
            <v>Seguros con filiales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</row>
        <row r="2855">
          <cell r="A2855">
            <v>22060320901</v>
          </cell>
          <cell r="B2855" t="str">
            <v>Seguros directos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</row>
        <row r="2856">
          <cell r="A2856">
            <v>22060320902</v>
          </cell>
          <cell r="B2856" t="str">
            <v>Reaseguros tomados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</row>
        <row r="2857">
          <cell r="A2857">
            <v>22060320903</v>
          </cell>
          <cell r="B2857" t="str">
            <v>Coaseguros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</row>
        <row r="2858">
          <cell r="A2858">
            <v>220604</v>
          </cell>
          <cell r="B2858" t="str">
            <v>Transporte terrestre</v>
          </cell>
          <cell r="C2858">
            <v>-20463.77</v>
          </cell>
          <cell r="D2858">
            <v>1396.01</v>
          </cell>
          <cell r="E2858">
            <v>2041.13</v>
          </cell>
          <cell r="F2858">
            <v>-21108.89</v>
          </cell>
        </row>
        <row r="2859">
          <cell r="A2859">
            <v>2206041</v>
          </cell>
          <cell r="B2859" t="str">
            <v>Moneda nacional</v>
          </cell>
          <cell r="C2859">
            <v>-20463.77</v>
          </cell>
          <cell r="D2859">
            <v>1396.01</v>
          </cell>
          <cell r="E2859">
            <v>2041.13</v>
          </cell>
          <cell r="F2859">
            <v>-21108.89</v>
          </cell>
        </row>
        <row r="2860">
          <cell r="A2860">
            <v>220604101</v>
          </cell>
          <cell r="B2860" t="str">
            <v>Seguros directos</v>
          </cell>
          <cell r="C2860">
            <v>-20463.77</v>
          </cell>
          <cell r="D2860">
            <v>1396.01</v>
          </cell>
          <cell r="E2860">
            <v>2041.13</v>
          </cell>
          <cell r="F2860">
            <v>-21108.89</v>
          </cell>
        </row>
        <row r="2861">
          <cell r="A2861">
            <v>220604102</v>
          </cell>
          <cell r="B2861" t="str">
            <v>Reaseguros tomados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</row>
        <row r="2862">
          <cell r="A2862">
            <v>220604103</v>
          </cell>
          <cell r="B2862" t="str">
            <v>Coaseguros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</row>
        <row r="2863">
          <cell r="A2863">
            <v>220604109</v>
          </cell>
          <cell r="B2863" t="str">
            <v>Seguros con filiales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</row>
        <row r="2864">
          <cell r="A2864">
            <v>22060410901</v>
          </cell>
          <cell r="B2864" t="str">
            <v>Seguros directos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</row>
        <row r="2865">
          <cell r="A2865">
            <v>22060410902</v>
          </cell>
          <cell r="B2865" t="str">
            <v>Reaseguros tomados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</row>
        <row r="2866">
          <cell r="A2866">
            <v>22060410903</v>
          </cell>
          <cell r="B2866" t="str">
            <v>Coaseguros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</row>
        <row r="2867">
          <cell r="A2867">
            <v>2206042</v>
          </cell>
          <cell r="B2867" t="str">
            <v>Moneda extranjera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</row>
        <row r="2868">
          <cell r="A2868">
            <v>220604201</v>
          </cell>
          <cell r="B2868" t="str">
            <v>Seguros directos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</row>
        <row r="2869">
          <cell r="A2869">
            <v>220604202</v>
          </cell>
          <cell r="B2869" t="str">
            <v>Reaseguros tomados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</row>
        <row r="2870">
          <cell r="A2870">
            <v>220604203</v>
          </cell>
          <cell r="B2870" t="str">
            <v>Coaseguros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</row>
        <row r="2871">
          <cell r="A2871">
            <v>220604209</v>
          </cell>
          <cell r="B2871" t="str">
            <v>Seguros con filiales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</row>
        <row r="2872">
          <cell r="A2872">
            <v>22060420901</v>
          </cell>
          <cell r="B2872" t="str">
            <v>Seguros directos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</row>
        <row r="2873">
          <cell r="A2873">
            <v>22060420902</v>
          </cell>
          <cell r="B2873" t="str">
            <v>Reaseguros tomados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</row>
        <row r="2874">
          <cell r="A2874">
            <v>22060420903</v>
          </cell>
          <cell r="B2874" t="str">
            <v>Coaseguros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</row>
        <row r="2875">
          <cell r="A2875">
            <v>220605</v>
          </cell>
          <cell r="B2875" t="str">
            <v>MarÌtimos casco</v>
          </cell>
          <cell r="C2875">
            <v>-3334.93</v>
          </cell>
          <cell r="D2875">
            <v>267.88</v>
          </cell>
          <cell r="E2875">
            <v>0</v>
          </cell>
          <cell r="F2875">
            <v>-3067.05</v>
          </cell>
        </row>
        <row r="2876">
          <cell r="A2876">
            <v>2206051</v>
          </cell>
          <cell r="B2876" t="str">
            <v>Moneda nacional</v>
          </cell>
          <cell r="C2876">
            <v>-3334.93</v>
          </cell>
          <cell r="D2876">
            <v>267.88</v>
          </cell>
          <cell r="E2876">
            <v>0</v>
          </cell>
          <cell r="F2876">
            <v>-3067.05</v>
          </cell>
        </row>
        <row r="2877">
          <cell r="A2877">
            <v>220605101</v>
          </cell>
          <cell r="B2877" t="str">
            <v>Seguros directos</v>
          </cell>
          <cell r="C2877">
            <v>-3334.93</v>
          </cell>
          <cell r="D2877">
            <v>267.88</v>
          </cell>
          <cell r="E2877">
            <v>0</v>
          </cell>
          <cell r="F2877">
            <v>-3067.05</v>
          </cell>
        </row>
        <row r="2878">
          <cell r="A2878">
            <v>220605102</v>
          </cell>
          <cell r="B2878" t="str">
            <v>Reaseguros tomados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</row>
        <row r="2879">
          <cell r="A2879">
            <v>220605103</v>
          </cell>
          <cell r="B2879" t="str">
            <v>Coaseguros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</row>
        <row r="2880">
          <cell r="A2880">
            <v>220605109</v>
          </cell>
          <cell r="B2880" t="str">
            <v>Seguros con filiales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</row>
        <row r="2881">
          <cell r="A2881">
            <v>22060510901</v>
          </cell>
          <cell r="B2881" t="str">
            <v>Seguros directos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</row>
        <row r="2882">
          <cell r="A2882">
            <v>22060510902</v>
          </cell>
          <cell r="B2882" t="str">
            <v>Reaseguros tomados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</row>
        <row r="2883">
          <cell r="A2883">
            <v>22060510903</v>
          </cell>
          <cell r="B2883" t="str">
            <v>Coaseguros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</row>
        <row r="2884">
          <cell r="A2884">
            <v>2206052</v>
          </cell>
          <cell r="B2884" t="str">
            <v>Moneda extranjera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</row>
        <row r="2885">
          <cell r="A2885">
            <v>220605201</v>
          </cell>
          <cell r="B2885" t="str">
            <v>Seguros directos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</row>
        <row r="2886">
          <cell r="A2886">
            <v>220605202</v>
          </cell>
          <cell r="B2886" t="str">
            <v>Reaseguros tomados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</row>
        <row r="2887">
          <cell r="A2887">
            <v>220605203</v>
          </cell>
          <cell r="B2887" t="str">
            <v>Coaseguros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</row>
        <row r="2888">
          <cell r="A2888">
            <v>220605209</v>
          </cell>
          <cell r="B2888" t="str">
            <v>Seguros con filiales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</row>
        <row r="2889">
          <cell r="A2889">
            <v>22060520901</v>
          </cell>
          <cell r="B2889" t="str">
            <v>Seguros directos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</row>
        <row r="2890">
          <cell r="A2890">
            <v>22060520902</v>
          </cell>
          <cell r="B2890" t="str">
            <v>Reaseguros tomados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</row>
        <row r="2891">
          <cell r="A2891">
            <v>22060520903</v>
          </cell>
          <cell r="B2891" t="str">
            <v>Coaseguros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</row>
        <row r="2892">
          <cell r="A2892">
            <v>220606</v>
          </cell>
          <cell r="B2892" t="str">
            <v>AviaciÛn</v>
          </cell>
          <cell r="C2892">
            <v>-6493.03</v>
          </cell>
          <cell r="D2892">
            <v>444.62</v>
          </cell>
          <cell r="E2892">
            <v>195.84</v>
          </cell>
          <cell r="F2892">
            <v>-6244.25</v>
          </cell>
        </row>
        <row r="2893">
          <cell r="A2893">
            <v>2206061</v>
          </cell>
          <cell r="B2893" t="str">
            <v>Moneda nacional</v>
          </cell>
          <cell r="C2893">
            <v>-6493.03</v>
          </cell>
          <cell r="D2893">
            <v>444.62</v>
          </cell>
          <cell r="E2893">
            <v>195.84</v>
          </cell>
          <cell r="F2893">
            <v>-6244.25</v>
          </cell>
        </row>
        <row r="2894">
          <cell r="A2894">
            <v>220606101</v>
          </cell>
          <cell r="B2894" t="str">
            <v>Seguros directos</v>
          </cell>
          <cell r="C2894">
            <v>-6493.03</v>
          </cell>
          <cell r="D2894">
            <v>444.62</v>
          </cell>
          <cell r="E2894">
            <v>195.84</v>
          </cell>
          <cell r="F2894">
            <v>-6244.25</v>
          </cell>
        </row>
        <row r="2895">
          <cell r="A2895">
            <v>220606102</v>
          </cell>
          <cell r="B2895" t="str">
            <v>Reaseguros tomados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</row>
        <row r="2896">
          <cell r="A2896">
            <v>220606103</v>
          </cell>
          <cell r="B2896" t="str">
            <v>Coaseguros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</row>
        <row r="2897">
          <cell r="A2897">
            <v>220606109</v>
          </cell>
          <cell r="B2897" t="str">
            <v>Seguros con filiales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</row>
        <row r="2898">
          <cell r="A2898">
            <v>22060610901</v>
          </cell>
          <cell r="B2898" t="str">
            <v>Seguros directos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</row>
        <row r="2899">
          <cell r="A2899">
            <v>22060610902</v>
          </cell>
          <cell r="B2899" t="str">
            <v>Reaseguros tomados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</row>
        <row r="2900">
          <cell r="A2900">
            <v>22060610903</v>
          </cell>
          <cell r="B2900" t="str">
            <v>Coaseguros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</row>
        <row r="2901">
          <cell r="A2901">
            <v>2206062</v>
          </cell>
          <cell r="B2901" t="str">
            <v>Moneda  extranjera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</row>
        <row r="2902">
          <cell r="A2902">
            <v>220606201</v>
          </cell>
          <cell r="B2902" t="str">
            <v>Seguros directos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</row>
        <row r="2903">
          <cell r="A2903">
            <v>220606202</v>
          </cell>
          <cell r="B2903" t="str">
            <v>Reaseguros tomados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</row>
        <row r="2904">
          <cell r="A2904">
            <v>220606203</v>
          </cell>
          <cell r="B2904" t="str">
            <v>Coaseguros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</row>
        <row r="2905">
          <cell r="A2905">
            <v>220606209</v>
          </cell>
          <cell r="B2905" t="str">
            <v>Seguros con filiales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</row>
        <row r="2906">
          <cell r="A2906">
            <v>22060620901</v>
          </cell>
          <cell r="B2906" t="str">
            <v>Seguros directos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</row>
        <row r="2907">
          <cell r="A2907">
            <v>22060620902</v>
          </cell>
          <cell r="B2907" t="str">
            <v>Reaseguros tomados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</row>
        <row r="2908">
          <cell r="A2908">
            <v>22060620903</v>
          </cell>
          <cell r="B2908" t="str">
            <v>Coaseguros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</row>
        <row r="2909">
          <cell r="A2909">
            <v>220607</v>
          </cell>
          <cell r="B2909" t="str">
            <v>Robo y hurto</v>
          </cell>
          <cell r="C2909">
            <v>-10076.379999999999</v>
          </cell>
          <cell r="D2909">
            <v>1092.0899999999999</v>
          </cell>
          <cell r="E2909">
            <v>1554.85</v>
          </cell>
          <cell r="F2909">
            <v>-10539.14</v>
          </cell>
        </row>
        <row r="2910">
          <cell r="A2910">
            <v>2206071</v>
          </cell>
          <cell r="B2910" t="str">
            <v>Moneda nacional</v>
          </cell>
          <cell r="C2910">
            <v>-10076.379999999999</v>
          </cell>
          <cell r="D2910">
            <v>1092.0899999999999</v>
          </cell>
          <cell r="E2910">
            <v>1554.85</v>
          </cell>
          <cell r="F2910">
            <v>-10539.14</v>
          </cell>
        </row>
        <row r="2911">
          <cell r="A2911">
            <v>220607101</v>
          </cell>
          <cell r="B2911" t="str">
            <v>Seguros directos</v>
          </cell>
          <cell r="C2911">
            <v>-10076.379999999999</v>
          </cell>
          <cell r="D2911">
            <v>1092.0899999999999</v>
          </cell>
          <cell r="E2911">
            <v>1554.85</v>
          </cell>
          <cell r="F2911">
            <v>-10539.14</v>
          </cell>
        </row>
        <row r="2912">
          <cell r="A2912">
            <v>220607102</v>
          </cell>
          <cell r="B2912" t="str">
            <v>Reaseguros tomados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</row>
        <row r="2913">
          <cell r="A2913">
            <v>220607103</v>
          </cell>
          <cell r="B2913" t="str">
            <v>Coaseguros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</row>
        <row r="2914">
          <cell r="A2914">
            <v>220607109</v>
          </cell>
          <cell r="B2914" t="str">
            <v>Seguros con filiales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</row>
        <row r="2915">
          <cell r="A2915">
            <v>22060710901</v>
          </cell>
          <cell r="B2915" t="str">
            <v>Seguros directos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</row>
        <row r="2916">
          <cell r="A2916">
            <v>22060710902</v>
          </cell>
          <cell r="B2916" t="str">
            <v>Reaseguros tomados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</row>
        <row r="2917">
          <cell r="A2917">
            <v>22060710903</v>
          </cell>
          <cell r="B2917" t="str">
            <v>Coaseguros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</row>
        <row r="2918">
          <cell r="A2918">
            <v>2206072</v>
          </cell>
          <cell r="B2918" t="str">
            <v>Moneda extranjera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</row>
        <row r="2919">
          <cell r="A2919">
            <v>220607201</v>
          </cell>
          <cell r="B2919" t="str">
            <v>Seguros directos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</row>
        <row r="2920">
          <cell r="A2920">
            <v>220607202</v>
          </cell>
          <cell r="B2920" t="str">
            <v>Reaseguros tomados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</row>
        <row r="2921">
          <cell r="A2921">
            <v>220607203</v>
          </cell>
          <cell r="B2921" t="str">
            <v>Coaseguros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</row>
        <row r="2922">
          <cell r="A2922">
            <v>220607209</v>
          </cell>
          <cell r="B2922" t="str">
            <v>Seguros con filiales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</row>
        <row r="2923">
          <cell r="A2923">
            <v>22060720901</v>
          </cell>
          <cell r="B2923" t="str">
            <v>Seguros directos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</row>
        <row r="2924">
          <cell r="A2924">
            <v>22060720902</v>
          </cell>
          <cell r="B2924" t="str">
            <v>Reaseguros tomados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</row>
        <row r="2925">
          <cell r="A2925">
            <v>22060720903</v>
          </cell>
          <cell r="B2925" t="str">
            <v>Coaseguros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</row>
        <row r="2926">
          <cell r="A2926">
            <v>220608</v>
          </cell>
          <cell r="B2926" t="str">
            <v>Fidelidad</v>
          </cell>
          <cell r="C2926">
            <v>-12011.32</v>
          </cell>
          <cell r="D2926">
            <v>892.48</v>
          </cell>
          <cell r="E2926">
            <v>1177.72</v>
          </cell>
          <cell r="F2926">
            <v>-12296.56</v>
          </cell>
        </row>
        <row r="2927">
          <cell r="A2927">
            <v>2206081</v>
          </cell>
          <cell r="B2927" t="str">
            <v>Moneda nacional</v>
          </cell>
          <cell r="C2927">
            <v>-12011.32</v>
          </cell>
          <cell r="D2927">
            <v>892.48</v>
          </cell>
          <cell r="E2927">
            <v>1177.72</v>
          </cell>
          <cell r="F2927">
            <v>-12296.56</v>
          </cell>
        </row>
        <row r="2928">
          <cell r="A2928">
            <v>220608101</v>
          </cell>
          <cell r="B2928" t="str">
            <v>Seguros directos</v>
          </cell>
          <cell r="C2928">
            <v>-12011.32</v>
          </cell>
          <cell r="D2928">
            <v>892.48</v>
          </cell>
          <cell r="E2928">
            <v>1177.72</v>
          </cell>
          <cell r="F2928">
            <v>-12296.56</v>
          </cell>
        </row>
        <row r="2929">
          <cell r="A2929">
            <v>220608102</v>
          </cell>
          <cell r="B2929" t="str">
            <v>Reaseguros tomados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</row>
        <row r="2930">
          <cell r="A2930">
            <v>220608103</v>
          </cell>
          <cell r="B2930" t="str">
            <v>Coaseguros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</row>
        <row r="2931">
          <cell r="A2931">
            <v>220608109</v>
          </cell>
          <cell r="B2931" t="str">
            <v>Seguros con filiales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</row>
        <row r="2932">
          <cell r="A2932">
            <v>22060810901</v>
          </cell>
          <cell r="B2932" t="str">
            <v>Seguros directos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</row>
        <row r="2933">
          <cell r="A2933">
            <v>22060810902</v>
          </cell>
          <cell r="B2933" t="str">
            <v>Reaseguros tomados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</row>
        <row r="2934">
          <cell r="A2934">
            <v>22060810903</v>
          </cell>
          <cell r="B2934" t="str">
            <v>Coaseguros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</row>
        <row r="2935">
          <cell r="A2935">
            <v>2206082</v>
          </cell>
          <cell r="B2935" t="str">
            <v>Moneda extranjera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</row>
        <row r="2936">
          <cell r="A2936">
            <v>220608201</v>
          </cell>
          <cell r="B2936" t="str">
            <v>Seguros directos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</row>
        <row r="2937">
          <cell r="A2937">
            <v>220608202</v>
          </cell>
          <cell r="B2937" t="str">
            <v>Reaseguros tomados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</row>
        <row r="2938">
          <cell r="A2938">
            <v>220608203</v>
          </cell>
          <cell r="B2938" t="str">
            <v>Coaseguros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</row>
        <row r="2939">
          <cell r="A2939">
            <v>220608209</v>
          </cell>
          <cell r="B2939" t="str">
            <v>Seguros con filiales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</row>
        <row r="2940">
          <cell r="A2940">
            <v>22060820901</v>
          </cell>
          <cell r="B2940" t="str">
            <v>Seguros directos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</row>
        <row r="2941">
          <cell r="A2941">
            <v>22060820902</v>
          </cell>
          <cell r="B2941" t="str">
            <v>Reaseguros tomados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</row>
        <row r="2942">
          <cell r="A2942">
            <v>22060820903</v>
          </cell>
          <cell r="B2942" t="str">
            <v>Coaseguros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</row>
        <row r="2943">
          <cell r="A2943">
            <v>220609</v>
          </cell>
          <cell r="B2943" t="str">
            <v>Seguro de bancos</v>
          </cell>
          <cell r="C2943">
            <v>0</v>
          </cell>
          <cell r="D2943">
            <v>367.5</v>
          </cell>
          <cell r="E2943">
            <v>367.5</v>
          </cell>
          <cell r="F2943">
            <v>0</v>
          </cell>
        </row>
        <row r="2944">
          <cell r="A2944">
            <v>2206091</v>
          </cell>
          <cell r="B2944" t="str">
            <v>Moneda nacional</v>
          </cell>
          <cell r="C2944">
            <v>0</v>
          </cell>
          <cell r="D2944">
            <v>367.5</v>
          </cell>
          <cell r="E2944">
            <v>367.5</v>
          </cell>
          <cell r="F2944">
            <v>0</v>
          </cell>
        </row>
        <row r="2945">
          <cell r="A2945">
            <v>220609101</v>
          </cell>
          <cell r="B2945" t="str">
            <v>Seguros directos</v>
          </cell>
          <cell r="C2945">
            <v>0</v>
          </cell>
          <cell r="D2945">
            <v>367.5</v>
          </cell>
          <cell r="E2945">
            <v>367.5</v>
          </cell>
          <cell r="F2945">
            <v>0</v>
          </cell>
        </row>
        <row r="2946">
          <cell r="A2946">
            <v>220609102</v>
          </cell>
          <cell r="B2946" t="str">
            <v>Reaseguros tomados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</row>
        <row r="2947">
          <cell r="A2947">
            <v>220609103</v>
          </cell>
          <cell r="B2947" t="str">
            <v>Coaseguros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</row>
        <row r="2948">
          <cell r="A2948">
            <v>220609109</v>
          </cell>
          <cell r="B2948" t="str">
            <v>Seguros con filiales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</row>
        <row r="2949">
          <cell r="A2949">
            <v>22060910901</v>
          </cell>
          <cell r="B2949" t="str">
            <v>Seguros directos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</row>
        <row r="2950">
          <cell r="A2950">
            <v>22060910902</v>
          </cell>
          <cell r="B2950" t="str">
            <v>Reaseguros tomados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</row>
        <row r="2951">
          <cell r="A2951">
            <v>22060910903</v>
          </cell>
          <cell r="B2951" t="str">
            <v>Coaseguros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</row>
        <row r="2952">
          <cell r="A2952">
            <v>2206092</v>
          </cell>
          <cell r="B2952" t="str">
            <v>Moneda extranjera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</row>
        <row r="2953">
          <cell r="A2953">
            <v>220609201</v>
          </cell>
          <cell r="B2953" t="str">
            <v>Seguros directos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</row>
        <row r="2954">
          <cell r="A2954">
            <v>220609202</v>
          </cell>
          <cell r="B2954" t="str">
            <v>Reaseguros tomados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</row>
        <row r="2955">
          <cell r="A2955">
            <v>220609203</v>
          </cell>
          <cell r="B2955" t="str">
            <v>Coaseguros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</row>
        <row r="2956">
          <cell r="A2956">
            <v>220609209</v>
          </cell>
          <cell r="B2956" t="str">
            <v>Seguros con filiales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</row>
        <row r="2957">
          <cell r="A2957">
            <v>22060920901</v>
          </cell>
          <cell r="B2957" t="str">
            <v>Seguros directos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</row>
        <row r="2958">
          <cell r="A2958">
            <v>22060920902</v>
          </cell>
          <cell r="B2958" t="str">
            <v>Reaseguros tomados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</row>
        <row r="2959">
          <cell r="A2959">
            <v>22060920903</v>
          </cell>
          <cell r="B2959" t="str">
            <v>Coaseguros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</row>
        <row r="2960">
          <cell r="A2960">
            <v>220610</v>
          </cell>
          <cell r="B2960" t="str">
            <v>Todo riesgo para contratistas</v>
          </cell>
          <cell r="C2960">
            <v>-98771.18</v>
          </cell>
          <cell r="D2960">
            <v>10756.41</v>
          </cell>
          <cell r="E2960">
            <v>8733.5300000000007</v>
          </cell>
          <cell r="F2960">
            <v>-96748.3</v>
          </cell>
        </row>
        <row r="2961">
          <cell r="A2961">
            <v>2206101</v>
          </cell>
          <cell r="B2961" t="str">
            <v>Moneda nacional</v>
          </cell>
          <cell r="C2961">
            <v>-98771.18</v>
          </cell>
          <cell r="D2961">
            <v>10756.41</v>
          </cell>
          <cell r="E2961">
            <v>8733.5300000000007</v>
          </cell>
          <cell r="F2961">
            <v>-96748.3</v>
          </cell>
        </row>
        <row r="2962">
          <cell r="A2962">
            <v>220610101</v>
          </cell>
          <cell r="B2962" t="str">
            <v>Seguros directos</v>
          </cell>
          <cell r="C2962">
            <v>-98771.18</v>
          </cell>
          <cell r="D2962">
            <v>10756.41</v>
          </cell>
          <cell r="E2962">
            <v>8733.5300000000007</v>
          </cell>
          <cell r="F2962">
            <v>-96748.3</v>
          </cell>
        </row>
        <row r="2963">
          <cell r="A2963">
            <v>220610102</v>
          </cell>
          <cell r="B2963" t="str">
            <v>Reaseguros tomados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</row>
        <row r="2964">
          <cell r="A2964">
            <v>220610103</v>
          </cell>
          <cell r="B2964" t="str">
            <v>Coaseguros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</row>
        <row r="2965">
          <cell r="A2965">
            <v>220610109</v>
          </cell>
          <cell r="B2965" t="str">
            <v>Seguros con filiales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</row>
        <row r="2966">
          <cell r="A2966">
            <v>22061010901</v>
          </cell>
          <cell r="B2966" t="str">
            <v>Seguros directos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</row>
        <row r="2967">
          <cell r="A2967">
            <v>22061010902</v>
          </cell>
          <cell r="B2967" t="str">
            <v>Reaseguros tomados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</row>
        <row r="2968">
          <cell r="A2968">
            <v>22061010903</v>
          </cell>
          <cell r="B2968" t="str">
            <v>Coaseguros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</row>
        <row r="2969">
          <cell r="A2969">
            <v>2206102</v>
          </cell>
          <cell r="B2969" t="str">
            <v>Moneda extranjera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</row>
        <row r="2970">
          <cell r="A2970">
            <v>220610201</v>
          </cell>
          <cell r="B2970" t="str">
            <v>Seguros directos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</row>
        <row r="2971">
          <cell r="A2971">
            <v>220610202</v>
          </cell>
          <cell r="B2971" t="str">
            <v>Reaseguros tomados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</row>
        <row r="2972">
          <cell r="A2972">
            <v>220610203</v>
          </cell>
          <cell r="B2972" t="str">
            <v>Coaseguros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</row>
        <row r="2973">
          <cell r="A2973">
            <v>220610209</v>
          </cell>
          <cell r="B2973" t="str">
            <v>Seguros con filiales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</row>
        <row r="2974">
          <cell r="A2974">
            <v>22061020901</v>
          </cell>
          <cell r="B2974" t="str">
            <v>Seguros directos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</row>
        <row r="2975">
          <cell r="A2975">
            <v>22061020902</v>
          </cell>
          <cell r="B2975" t="str">
            <v>Reaseguros tomados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</row>
        <row r="2976">
          <cell r="A2976">
            <v>22061020903</v>
          </cell>
          <cell r="B2976" t="str">
            <v>Coaseguros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</row>
        <row r="2977">
          <cell r="A2977">
            <v>220611</v>
          </cell>
          <cell r="B2977" t="str">
            <v>Todo riesgo equipo para contratistas</v>
          </cell>
          <cell r="C2977">
            <v>-48741</v>
          </cell>
          <cell r="D2977">
            <v>5055.09</v>
          </cell>
          <cell r="E2977">
            <v>0</v>
          </cell>
          <cell r="F2977">
            <v>-43685.91</v>
          </cell>
        </row>
        <row r="2978">
          <cell r="A2978">
            <v>2206111</v>
          </cell>
          <cell r="B2978" t="str">
            <v>Moneda nacional</v>
          </cell>
          <cell r="C2978">
            <v>-48741</v>
          </cell>
          <cell r="D2978">
            <v>5055.09</v>
          </cell>
          <cell r="E2978">
            <v>0</v>
          </cell>
          <cell r="F2978">
            <v>-43685.91</v>
          </cell>
        </row>
        <row r="2979">
          <cell r="A2979">
            <v>220611101</v>
          </cell>
          <cell r="B2979" t="str">
            <v>Seguros directos</v>
          </cell>
          <cell r="C2979">
            <v>-48741</v>
          </cell>
          <cell r="D2979">
            <v>5055.09</v>
          </cell>
          <cell r="E2979">
            <v>0</v>
          </cell>
          <cell r="F2979">
            <v>-43685.91</v>
          </cell>
        </row>
        <row r="2980">
          <cell r="A2980">
            <v>220611102</v>
          </cell>
          <cell r="B2980" t="str">
            <v>Reaseguros tomados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</row>
        <row r="2981">
          <cell r="A2981">
            <v>220611103</v>
          </cell>
          <cell r="B2981" t="str">
            <v>Coaseguros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</row>
        <row r="2982">
          <cell r="A2982">
            <v>220611109</v>
          </cell>
          <cell r="B2982" t="str">
            <v>Seguros con filiales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</row>
        <row r="2983">
          <cell r="A2983">
            <v>22061110901</v>
          </cell>
          <cell r="B2983" t="str">
            <v>Seguros directos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</row>
        <row r="2984">
          <cell r="A2984">
            <v>22061110902</v>
          </cell>
          <cell r="B2984" t="str">
            <v>Reaseguros tomados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</row>
        <row r="2985">
          <cell r="A2985">
            <v>22061110903</v>
          </cell>
          <cell r="B2985" t="str">
            <v>Coaseguros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</row>
        <row r="2986">
          <cell r="A2986">
            <v>2206112</v>
          </cell>
          <cell r="B2986" t="str">
            <v>Moneda extranjera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</row>
        <row r="2987">
          <cell r="A2987">
            <v>220611201</v>
          </cell>
          <cell r="B2987" t="str">
            <v>Seguros directos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</row>
        <row r="2988">
          <cell r="A2988">
            <v>220611202</v>
          </cell>
          <cell r="B2988" t="str">
            <v>Reaseguros tomados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</row>
        <row r="2989">
          <cell r="A2989">
            <v>220611203</v>
          </cell>
          <cell r="B2989" t="str">
            <v>Coaseguros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</row>
        <row r="2990">
          <cell r="A2990">
            <v>220611209</v>
          </cell>
          <cell r="B2990" t="str">
            <v>Seguros con filiales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</row>
        <row r="2991">
          <cell r="A2991">
            <v>22061120901</v>
          </cell>
          <cell r="B2991" t="str">
            <v>Seguros directos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</row>
        <row r="2992">
          <cell r="A2992">
            <v>22061120902</v>
          </cell>
          <cell r="B2992" t="str">
            <v>Reaseguros tomados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</row>
        <row r="2993">
          <cell r="A2993">
            <v>22061120903</v>
          </cell>
          <cell r="B2993" t="str">
            <v>Coaseguros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</row>
        <row r="2994">
          <cell r="A2994">
            <v>220612</v>
          </cell>
          <cell r="B2994" t="str">
            <v>Rotura de maquinaria</v>
          </cell>
          <cell r="C2994">
            <v>-2648.15</v>
          </cell>
          <cell r="D2994">
            <v>177.17</v>
          </cell>
          <cell r="E2994">
            <v>138.72</v>
          </cell>
          <cell r="F2994">
            <v>-2609.6999999999998</v>
          </cell>
        </row>
        <row r="2995">
          <cell r="A2995">
            <v>2206121</v>
          </cell>
          <cell r="B2995" t="str">
            <v>Moneda nacional</v>
          </cell>
          <cell r="C2995">
            <v>-2648.15</v>
          </cell>
          <cell r="D2995">
            <v>177.17</v>
          </cell>
          <cell r="E2995">
            <v>138.72</v>
          </cell>
          <cell r="F2995">
            <v>-2609.6999999999998</v>
          </cell>
        </row>
        <row r="2996">
          <cell r="A2996">
            <v>220612101</v>
          </cell>
          <cell r="B2996" t="str">
            <v>Seguros directos</v>
          </cell>
          <cell r="C2996">
            <v>-2648.15</v>
          </cell>
          <cell r="D2996">
            <v>177.17</v>
          </cell>
          <cell r="E2996">
            <v>138.72</v>
          </cell>
          <cell r="F2996">
            <v>-2609.6999999999998</v>
          </cell>
        </row>
        <row r="2997">
          <cell r="A2997">
            <v>220612102</v>
          </cell>
          <cell r="B2997" t="str">
            <v>Reaseguros tomados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</row>
        <row r="2998">
          <cell r="A2998">
            <v>220612103</v>
          </cell>
          <cell r="B2998" t="str">
            <v>Coaseguros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</row>
        <row r="2999">
          <cell r="A2999">
            <v>220612109</v>
          </cell>
          <cell r="B2999" t="str">
            <v>Seguros con filiales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</row>
        <row r="3000">
          <cell r="A3000">
            <v>22061210901</v>
          </cell>
          <cell r="B3000" t="str">
            <v>Seguros directos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</row>
        <row r="3001">
          <cell r="A3001">
            <v>22061210902</v>
          </cell>
          <cell r="B3001" t="str">
            <v>Reaseguros tomados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</row>
        <row r="3002">
          <cell r="A3002">
            <v>22061210903</v>
          </cell>
          <cell r="B3002" t="str">
            <v>Coaseguros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</row>
        <row r="3003">
          <cell r="A3003">
            <v>2206122</v>
          </cell>
          <cell r="B3003" t="str">
            <v>Moneda extranjera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</row>
        <row r="3004">
          <cell r="A3004">
            <v>220612201</v>
          </cell>
          <cell r="B3004" t="str">
            <v>Seguros directos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</row>
        <row r="3005">
          <cell r="A3005">
            <v>220612202</v>
          </cell>
          <cell r="B3005" t="str">
            <v>Reaseguros tomados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</row>
        <row r="3006">
          <cell r="A3006">
            <v>220612203</v>
          </cell>
          <cell r="B3006" t="str">
            <v>Coaseguros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</row>
        <row r="3007">
          <cell r="A3007">
            <v>220612209</v>
          </cell>
          <cell r="B3007" t="str">
            <v>Seguros con filiales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</row>
        <row r="3008">
          <cell r="A3008">
            <v>22061220901</v>
          </cell>
          <cell r="B3008" t="str">
            <v>Seguros directos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</row>
        <row r="3009">
          <cell r="A3009">
            <v>22061220902</v>
          </cell>
          <cell r="B3009" t="str">
            <v>Reaseguros tomados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</row>
        <row r="3010">
          <cell r="A3010">
            <v>22061220903</v>
          </cell>
          <cell r="B3010" t="str">
            <v>Coaseguros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</row>
        <row r="3011">
          <cell r="A3011">
            <v>220613</v>
          </cell>
          <cell r="B3011" t="str">
            <v>Montaje contra todo riesgo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</row>
        <row r="3012">
          <cell r="A3012">
            <v>2206131</v>
          </cell>
          <cell r="B3012" t="str">
            <v>Moneda nacional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</row>
        <row r="3013">
          <cell r="A3013">
            <v>220613101</v>
          </cell>
          <cell r="B3013" t="str">
            <v>Seguros directos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</row>
        <row r="3014">
          <cell r="A3014">
            <v>220613102</v>
          </cell>
          <cell r="B3014" t="str">
            <v>Reaseguros tomados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</row>
        <row r="3015">
          <cell r="A3015">
            <v>220613103</v>
          </cell>
          <cell r="B3015" t="str">
            <v>Coaseguros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</row>
        <row r="3016">
          <cell r="A3016">
            <v>220613109</v>
          </cell>
          <cell r="B3016" t="str">
            <v>Seguros con filiales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</row>
        <row r="3017">
          <cell r="A3017">
            <v>22061310901</v>
          </cell>
          <cell r="B3017" t="str">
            <v>Seguros directos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</row>
        <row r="3018">
          <cell r="A3018">
            <v>22061310902</v>
          </cell>
          <cell r="B3018" t="str">
            <v>Reaseguros tomados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</row>
        <row r="3019">
          <cell r="A3019">
            <v>22061310903</v>
          </cell>
          <cell r="B3019" t="str">
            <v>Coaseguros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</row>
        <row r="3020">
          <cell r="A3020">
            <v>2206132</v>
          </cell>
          <cell r="B3020" t="str">
            <v>Moneda extranjera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</row>
        <row r="3021">
          <cell r="A3021">
            <v>220613201</v>
          </cell>
          <cell r="B3021" t="str">
            <v>Seguros directos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</row>
        <row r="3022">
          <cell r="A3022">
            <v>220613202</v>
          </cell>
          <cell r="B3022" t="str">
            <v>Reaseguros tomados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</row>
        <row r="3023">
          <cell r="A3023">
            <v>220613203</v>
          </cell>
          <cell r="B3023" t="str">
            <v>Coaseguros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</row>
        <row r="3024">
          <cell r="A3024">
            <v>220613209</v>
          </cell>
          <cell r="B3024" t="str">
            <v>Seguros con filiales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</row>
        <row r="3025">
          <cell r="A3025">
            <v>22061320901</v>
          </cell>
          <cell r="B3025" t="str">
            <v>Seguros directos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</row>
        <row r="3026">
          <cell r="A3026">
            <v>22061320902</v>
          </cell>
          <cell r="B3026" t="str">
            <v>Reaseguros tomados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</row>
        <row r="3027">
          <cell r="A3027">
            <v>22061320903</v>
          </cell>
          <cell r="B3027" t="str">
            <v>Coaseguros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</row>
        <row r="3028">
          <cell r="A3028">
            <v>220614</v>
          </cell>
          <cell r="B3028" t="str">
            <v>Todo riesgo equipo electrÛnico</v>
          </cell>
          <cell r="C3028">
            <v>-17234.55</v>
          </cell>
          <cell r="D3028">
            <v>1626.21</v>
          </cell>
          <cell r="E3028">
            <v>0</v>
          </cell>
          <cell r="F3028">
            <v>-15608.34</v>
          </cell>
        </row>
        <row r="3029">
          <cell r="A3029">
            <v>2206141</v>
          </cell>
          <cell r="B3029" t="str">
            <v>Moneda nacional</v>
          </cell>
          <cell r="C3029">
            <v>-17234.55</v>
          </cell>
          <cell r="D3029">
            <v>1626.21</v>
          </cell>
          <cell r="E3029">
            <v>0</v>
          </cell>
          <cell r="F3029">
            <v>-15608.34</v>
          </cell>
        </row>
        <row r="3030">
          <cell r="A3030">
            <v>220614101</v>
          </cell>
          <cell r="B3030" t="str">
            <v>Seguros directos</v>
          </cell>
          <cell r="C3030">
            <v>-17234.55</v>
          </cell>
          <cell r="D3030">
            <v>1626.21</v>
          </cell>
          <cell r="E3030">
            <v>0</v>
          </cell>
          <cell r="F3030">
            <v>-15608.34</v>
          </cell>
        </row>
        <row r="3031">
          <cell r="A3031">
            <v>220614102</v>
          </cell>
          <cell r="B3031" t="str">
            <v>Reaseguros tomados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</row>
        <row r="3032">
          <cell r="A3032">
            <v>220614103</v>
          </cell>
          <cell r="B3032" t="str">
            <v>Coaseguros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</row>
        <row r="3033">
          <cell r="A3033">
            <v>220614109</v>
          </cell>
          <cell r="B3033" t="str">
            <v>Seguros con filiales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</row>
        <row r="3034">
          <cell r="A3034">
            <v>22061410901</v>
          </cell>
          <cell r="B3034" t="str">
            <v>Seguros directos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</row>
        <row r="3035">
          <cell r="A3035">
            <v>22061410902</v>
          </cell>
          <cell r="B3035" t="str">
            <v>Reaseguros tomados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</row>
        <row r="3036">
          <cell r="A3036">
            <v>22061410903</v>
          </cell>
          <cell r="B3036" t="str">
            <v>Coaseguros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</row>
        <row r="3037">
          <cell r="A3037">
            <v>2206142</v>
          </cell>
          <cell r="B3037" t="str">
            <v>Moneda extranjera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</row>
        <row r="3038">
          <cell r="A3038">
            <v>220614201</v>
          </cell>
          <cell r="B3038" t="str">
            <v>Seguros directos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</row>
        <row r="3039">
          <cell r="A3039">
            <v>220614202</v>
          </cell>
          <cell r="B3039" t="str">
            <v>Reaseguros tomados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</row>
        <row r="3040">
          <cell r="A3040">
            <v>220614203</v>
          </cell>
          <cell r="B3040" t="str">
            <v>Coaseguros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</row>
        <row r="3041">
          <cell r="A3041">
            <v>220614209</v>
          </cell>
          <cell r="B3041" t="str">
            <v>Seguros con filiales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</row>
        <row r="3042">
          <cell r="A3042">
            <v>22061420901</v>
          </cell>
          <cell r="B3042" t="str">
            <v>Seguros directos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</row>
        <row r="3043">
          <cell r="A3043">
            <v>22061420902</v>
          </cell>
          <cell r="B3043" t="str">
            <v>Reaseguros tomados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</row>
        <row r="3044">
          <cell r="A3044">
            <v>22061420903</v>
          </cell>
          <cell r="B3044" t="str">
            <v>Coaseguros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</row>
        <row r="3045">
          <cell r="A3045">
            <v>220615</v>
          </cell>
          <cell r="B3045" t="str">
            <v>Calderos</v>
          </cell>
          <cell r="C3045">
            <v>-457.85</v>
          </cell>
          <cell r="D3045">
            <v>70.44</v>
          </cell>
          <cell r="E3045">
            <v>0</v>
          </cell>
          <cell r="F3045">
            <v>-387.41</v>
          </cell>
        </row>
        <row r="3046">
          <cell r="A3046">
            <v>2206151</v>
          </cell>
          <cell r="B3046" t="str">
            <v>Moneda nacional</v>
          </cell>
          <cell r="C3046">
            <v>-457.85</v>
          </cell>
          <cell r="D3046">
            <v>70.44</v>
          </cell>
          <cell r="E3046">
            <v>0</v>
          </cell>
          <cell r="F3046">
            <v>-387.41</v>
          </cell>
        </row>
        <row r="3047">
          <cell r="A3047">
            <v>220615101</v>
          </cell>
          <cell r="B3047" t="str">
            <v>Seguros directos</v>
          </cell>
          <cell r="C3047">
            <v>-457.85</v>
          </cell>
          <cell r="D3047">
            <v>70.44</v>
          </cell>
          <cell r="E3047">
            <v>0</v>
          </cell>
          <cell r="F3047">
            <v>-387.41</v>
          </cell>
        </row>
        <row r="3048">
          <cell r="A3048">
            <v>220615102</v>
          </cell>
          <cell r="B3048" t="str">
            <v>Reaseguros tomados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</row>
        <row r="3049">
          <cell r="A3049">
            <v>220615103</v>
          </cell>
          <cell r="B3049" t="str">
            <v>Coaseguros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</row>
        <row r="3050">
          <cell r="A3050">
            <v>220615109</v>
          </cell>
          <cell r="B3050" t="str">
            <v>Seguros con filiales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</row>
        <row r="3051">
          <cell r="A3051">
            <v>22061510901</v>
          </cell>
          <cell r="B3051" t="str">
            <v>Seguros directos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</row>
        <row r="3052">
          <cell r="A3052">
            <v>22061510902</v>
          </cell>
          <cell r="B3052" t="str">
            <v>Reaseguros tomados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</row>
        <row r="3053">
          <cell r="A3053">
            <v>22061510903</v>
          </cell>
          <cell r="B3053" t="str">
            <v>Coaseguros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</row>
        <row r="3054">
          <cell r="A3054">
            <v>2206152</v>
          </cell>
          <cell r="B3054" t="str">
            <v>Moneda extranjera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</row>
        <row r="3055">
          <cell r="A3055">
            <v>220615201</v>
          </cell>
          <cell r="B3055" t="str">
            <v>Seguros directos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</row>
        <row r="3056">
          <cell r="A3056">
            <v>220615202</v>
          </cell>
          <cell r="B3056" t="str">
            <v>Reaseguros tomados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</row>
        <row r="3057">
          <cell r="A3057">
            <v>220615203</v>
          </cell>
          <cell r="B3057" t="str">
            <v>Coaseguros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</row>
        <row r="3058">
          <cell r="A3058">
            <v>220615209</v>
          </cell>
          <cell r="B3058" t="str">
            <v>Seguros con filiales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</row>
        <row r="3059">
          <cell r="A3059">
            <v>22061520901</v>
          </cell>
          <cell r="B3059" t="str">
            <v>Seguros directos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</row>
        <row r="3060">
          <cell r="A3060">
            <v>22061520902</v>
          </cell>
          <cell r="B3060" t="str">
            <v>Reaseguros tomados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</row>
        <row r="3061">
          <cell r="A3061">
            <v>22061520903</v>
          </cell>
          <cell r="B3061" t="str">
            <v>Coaseguros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</row>
        <row r="3062">
          <cell r="A3062">
            <v>220616</v>
          </cell>
          <cell r="B3062" t="str">
            <v>Lucro cesante por interrupciÛn de negocios</v>
          </cell>
          <cell r="C3062">
            <v>-54324.32</v>
          </cell>
          <cell r="D3062">
            <v>1651.78</v>
          </cell>
          <cell r="E3062">
            <v>45721.08</v>
          </cell>
          <cell r="F3062">
            <v>-98393.62</v>
          </cell>
        </row>
        <row r="3063">
          <cell r="A3063">
            <v>2206161</v>
          </cell>
          <cell r="B3063" t="str">
            <v>Moneda nacional</v>
          </cell>
          <cell r="C3063">
            <v>-54324.32</v>
          </cell>
          <cell r="D3063">
            <v>1651.78</v>
          </cell>
          <cell r="E3063">
            <v>45721.08</v>
          </cell>
          <cell r="F3063">
            <v>-98393.62</v>
          </cell>
        </row>
        <row r="3064">
          <cell r="A3064">
            <v>220616101</v>
          </cell>
          <cell r="B3064" t="str">
            <v>Seguros directos</v>
          </cell>
          <cell r="C3064">
            <v>-54324.32</v>
          </cell>
          <cell r="D3064">
            <v>1651.78</v>
          </cell>
          <cell r="E3064">
            <v>45721.08</v>
          </cell>
          <cell r="F3064">
            <v>-98393.62</v>
          </cell>
        </row>
        <row r="3065">
          <cell r="A3065">
            <v>220616102</v>
          </cell>
          <cell r="B3065" t="str">
            <v>Reaseguros tomados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</row>
        <row r="3066">
          <cell r="A3066">
            <v>220616103</v>
          </cell>
          <cell r="B3066" t="str">
            <v>Coaseguros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</row>
        <row r="3067">
          <cell r="A3067">
            <v>220616109</v>
          </cell>
          <cell r="B3067" t="str">
            <v>Seguros con filiales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</row>
        <row r="3068">
          <cell r="A3068">
            <v>22061610901</v>
          </cell>
          <cell r="B3068" t="str">
            <v>Seguros directos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</row>
        <row r="3069">
          <cell r="A3069">
            <v>22061610902</v>
          </cell>
          <cell r="B3069" t="str">
            <v>Reaseguros tomados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</row>
        <row r="3070">
          <cell r="A3070">
            <v>22061610903</v>
          </cell>
          <cell r="B3070" t="str">
            <v>Coaseguros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</row>
        <row r="3071">
          <cell r="A3071">
            <v>2206162</v>
          </cell>
          <cell r="B3071" t="str">
            <v>Moneda extranjera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</row>
        <row r="3072">
          <cell r="A3072">
            <v>220616201</v>
          </cell>
          <cell r="B3072" t="str">
            <v>Seguros directos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</row>
        <row r="3073">
          <cell r="A3073">
            <v>220616202</v>
          </cell>
          <cell r="B3073" t="str">
            <v>Reaseguros tomados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</row>
        <row r="3074">
          <cell r="A3074">
            <v>220616203</v>
          </cell>
          <cell r="B3074" t="str">
            <v>Coaseguros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</row>
        <row r="3075">
          <cell r="A3075">
            <v>220616209</v>
          </cell>
          <cell r="B3075" t="str">
            <v>Seguros con filiales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</row>
        <row r="3076">
          <cell r="A3076">
            <v>22061620901</v>
          </cell>
          <cell r="B3076" t="str">
            <v>Seguros directos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</row>
        <row r="3077">
          <cell r="A3077">
            <v>22061620902</v>
          </cell>
          <cell r="B3077" t="str">
            <v>Reaseguros tomados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</row>
        <row r="3078">
          <cell r="A3078">
            <v>22061620903</v>
          </cell>
          <cell r="B3078" t="str">
            <v>Coaseguros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</row>
        <row r="3079">
          <cell r="A3079">
            <v>220617</v>
          </cell>
          <cell r="B3079" t="str">
            <v>Lucro cesante rotura de maquinaria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</row>
        <row r="3080">
          <cell r="A3080">
            <v>2206171</v>
          </cell>
          <cell r="B3080" t="str">
            <v>Moneda nacional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</row>
        <row r="3081">
          <cell r="A3081">
            <v>220617101</v>
          </cell>
          <cell r="B3081" t="str">
            <v>Seguros directos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</row>
        <row r="3082">
          <cell r="A3082">
            <v>220617102</v>
          </cell>
          <cell r="B3082" t="str">
            <v>Reaseguros tomados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</row>
        <row r="3083">
          <cell r="A3083">
            <v>220617103</v>
          </cell>
          <cell r="B3083" t="str">
            <v>Coaseguros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</row>
        <row r="3084">
          <cell r="A3084">
            <v>220617109</v>
          </cell>
          <cell r="B3084" t="str">
            <v>Seguros con filiales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</row>
        <row r="3085">
          <cell r="A3085">
            <v>22061710901</v>
          </cell>
          <cell r="B3085" t="str">
            <v>Seguros directos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</row>
        <row r="3086">
          <cell r="A3086">
            <v>22061710902</v>
          </cell>
          <cell r="B3086" t="str">
            <v>Reaseguros tomados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</row>
        <row r="3087">
          <cell r="A3087">
            <v>22061710903</v>
          </cell>
          <cell r="B3087" t="str">
            <v>Coaseguros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</row>
        <row r="3088">
          <cell r="A3088">
            <v>2206172</v>
          </cell>
          <cell r="B3088" t="str">
            <v>Moneda extranjera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</row>
        <row r="3089">
          <cell r="A3089">
            <v>220617201</v>
          </cell>
          <cell r="B3089" t="str">
            <v>Seguros directos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</row>
        <row r="3090">
          <cell r="A3090">
            <v>220617202</v>
          </cell>
          <cell r="B3090" t="str">
            <v>Reaseguros tomados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</row>
        <row r="3091">
          <cell r="A3091">
            <v>220617203</v>
          </cell>
          <cell r="B3091" t="str">
            <v>Coaseguros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</row>
        <row r="3092">
          <cell r="A3092">
            <v>220617209</v>
          </cell>
          <cell r="B3092" t="str">
            <v>Seguros con filiales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</row>
        <row r="3093">
          <cell r="A3093">
            <v>22061720901</v>
          </cell>
          <cell r="B3093" t="str">
            <v>Seguros directos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</row>
        <row r="3094">
          <cell r="A3094">
            <v>22061720902</v>
          </cell>
          <cell r="B3094" t="str">
            <v>Reaseguros tomados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</row>
        <row r="3095">
          <cell r="A3095">
            <v>22061720903</v>
          </cell>
          <cell r="B3095" t="str">
            <v>Coaseguros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</row>
        <row r="3096">
          <cell r="A3096">
            <v>220618</v>
          </cell>
          <cell r="B3096" t="str">
            <v>Responsabilidad civil</v>
          </cell>
          <cell r="C3096">
            <v>-106723.1</v>
          </cell>
          <cell r="D3096">
            <v>9591.5300000000007</v>
          </cell>
          <cell r="E3096">
            <v>60321.84</v>
          </cell>
          <cell r="F3096">
            <v>-157453.41</v>
          </cell>
        </row>
        <row r="3097">
          <cell r="A3097">
            <v>2206181</v>
          </cell>
          <cell r="B3097" t="str">
            <v>Moneda nacional</v>
          </cell>
          <cell r="C3097">
            <v>-106723.1</v>
          </cell>
          <cell r="D3097">
            <v>9591.5300000000007</v>
          </cell>
          <cell r="E3097">
            <v>60321.84</v>
          </cell>
          <cell r="F3097">
            <v>-157453.41</v>
          </cell>
        </row>
        <row r="3098">
          <cell r="A3098">
            <v>220618101</v>
          </cell>
          <cell r="B3098" t="str">
            <v>Seguros directos</v>
          </cell>
          <cell r="C3098">
            <v>-106569.98</v>
          </cell>
          <cell r="D3098">
            <v>9571.11</v>
          </cell>
          <cell r="E3098">
            <v>60321.84</v>
          </cell>
          <cell r="F3098">
            <v>-157320.71</v>
          </cell>
        </row>
        <row r="3099">
          <cell r="A3099">
            <v>220618102</v>
          </cell>
          <cell r="B3099" t="str">
            <v>Reaseguros tomados</v>
          </cell>
          <cell r="C3099">
            <v>-153.12</v>
          </cell>
          <cell r="D3099">
            <v>20.420000000000002</v>
          </cell>
          <cell r="E3099">
            <v>0</v>
          </cell>
          <cell r="F3099">
            <v>-132.69999999999999</v>
          </cell>
        </row>
        <row r="3100">
          <cell r="A3100">
            <v>220618103</v>
          </cell>
          <cell r="B3100" t="str">
            <v>Coaseguros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</row>
        <row r="3101">
          <cell r="A3101">
            <v>220618109</v>
          </cell>
          <cell r="B3101" t="str">
            <v>Seguros con filiales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</row>
        <row r="3102">
          <cell r="A3102">
            <v>22061810901</v>
          </cell>
          <cell r="B3102" t="str">
            <v>Seguros directos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</row>
        <row r="3103">
          <cell r="A3103">
            <v>22061810902</v>
          </cell>
          <cell r="B3103" t="str">
            <v>Reaseguros tomados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</row>
        <row r="3104">
          <cell r="A3104">
            <v>22061810903</v>
          </cell>
          <cell r="B3104" t="str">
            <v>Coaseguros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</row>
        <row r="3105">
          <cell r="A3105">
            <v>2206182</v>
          </cell>
          <cell r="B3105" t="str">
            <v>Moneda extranjera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</row>
        <row r="3106">
          <cell r="A3106">
            <v>220618201</v>
          </cell>
          <cell r="B3106" t="str">
            <v>Seguros directos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</row>
        <row r="3107">
          <cell r="A3107">
            <v>220618202</v>
          </cell>
          <cell r="B3107" t="str">
            <v>Reaseguros tomados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</row>
        <row r="3108">
          <cell r="A3108">
            <v>220618203</v>
          </cell>
          <cell r="B3108" t="str">
            <v>Coaseguros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</row>
        <row r="3109">
          <cell r="A3109">
            <v>220618209</v>
          </cell>
          <cell r="B3109" t="str">
            <v>Seguros con filiales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</row>
        <row r="3110">
          <cell r="A3110">
            <v>22061820901</v>
          </cell>
          <cell r="B3110" t="str">
            <v>Seguros directos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</row>
        <row r="3111">
          <cell r="A3111">
            <v>22061820902</v>
          </cell>
          <cell r="B3111" t="str">
            <v>Reaseguros tomados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</row>
        <row r="3112">
          <cell r="A3112">
            <v>22061820903</v>
          </cell>
          <cell r="B3112" t="str">
            <v>Coaseguros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</row>
        <row r="3113">
          <cell r="A3113">
            <v>220619</v>
          </cell>
          <cell r="B3113" t="str">
            <v>Riesgos profesionales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</row>
        <row r="3114">
          <cell r="A3114">
            <v>2206191</v>
          </cell>
          <cell r="B3114" t="str">
            <v>Moneda nacional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</row>
        <row r="3115">
          <cell r="A3115">
            <v>220619101</v>
          </cell>
          <cell r="B3115" t="str">
            <v>Seguros directos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</row>
        <row r="3116">
          <cell r="A3116">
            <v>220619102</v>
          </cell>
          <cell r="B3116" t="str">
            <v>Reaseguros tomados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</row>
        <row r="3117">
          <cell r="A3117">
            <v>220619103</v>
          </cell>
          <cell r="B3117" t="str">
            <v>Coaseguros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</row>
        <row r="3118">
          <cell r="A3118">
            <v>220619109</v>
          </cell>
          <cell r="B3118" t="str">
            <v>Seguros con filiales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</row>
        <row r="3119">
          <cell r="A3119">
            <v>22061910901</v>
          </cell>
          <cell r="B3119" t="str">
            <v>Seguros directos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</row>
        <row r="3120">
          <cell r="A3120">
            <v>22061910902</v>
          </cell>
          <cell r="B3120" t="str">
            <v>Reaseguros tomados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</row>
        <row r="3121">
          <cell r="A3121">
            <v>22061910903</v>
          </cell>
          <cell r="B3121" t="str">
            <v>Coaseguros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</row>
        <row r="3122">
          <cell r="A3122">
            <v>2206192</v>
          </cell>
          <cell r="B3122" t="str">
            <v>Moneda extranjera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</row>
        <row r="3123">
          <cell r="A3123">
            <v>220619201</v>
          </cell>
          <cell r="B3123" t="str">
            <v>Seguros directos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</row>
        <row r="3124">
          <cell r="A3124">
            <v>220619202</v>
          </cell>
          <cell r="B3124" t="str">
            <v>Reaseguros tomados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</row>
        <row r="3125">
          <cell r="A3125">
            <v>220619203</v>
          </cell>
          <cell r="B3125" t="str">
            <v>Coaseguros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</row>
        <row r="3126">
          <cell r="A3126">
            <v>220619209</v>
          </cell>
          <cell r="B3126" t="str">
            <v>Seguros con filiales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</row>
        <row r="3127">
          <cell r="A3127">
            <v>22061920901</v>
          </cell>
          <cell r="B3127" t="str">
            <v>Seguros directos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</row>
        <row r="3128">
          <cell r="A3128">
            <v>22061920902</v>
          </cell>
          <cell r="B3128" t="str">
            <v>Reaseguros tomados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</row>
        <row r="3129">
          <cell r="A3129">
            <v>22061920903</v>
          </cell>
          <cell r="B3129" t="str">
            <v>Coaseguros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</row>
        <row r="3130">
          <cell r="A3130">
            <v>220620</v>
          </cell>
          <cell r="B3130" t="str">
            <v>Ganadero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</row>
        <row r="3131">
          <cell r="A3131">
            <v>2206201</v>
          </cell>
          <cell r="B3131" t="str">
            <v>Moneda nacional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</row>
        <row r="3132">
          <cell r="A3132">
            <v>220620101</v>
          </cell>
          <cell r="B3132" t="str">
            <v>Seguros directos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</row>
        <row r="3133">
          <cell r="A3133">
            <v>220620102</v>
          </cell>
          <cell r="B3133" t="str">
            <v>Reaseguros tomados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</row>
        <row r="3134">
          <cell r="A3134">
            <v>220620103</v>
          </cell>
          <cell r="B3134" t="str">
            <v>Coaseguros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</row>
        <row r="3135">
          <cell r="A3135">
            <v>220620109</v>
          </cell>
          <cell r="B3135" t="str">
            <v>Seguros con filiales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</row>
        <row r="3136">
          <cell r="A3136">
            <v>22062010901</v>
          </cell>
          <cell r="B3136" t="str">
            <v>Seguros directos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</row>
        <row r="3137">
          <cell r="A3137">
            <v>22062010902</v>
          </cell>
          <cell r="B3137" t="str">
            <v>Reaseguros tomados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</row>
        <row r="3138">
          <cell r="A3138">
            <v>22062010903</v>
          </cell>
          <cell r="B3138" t="str">
            <v>Coaseguros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</row>
        <row r="3139">
          <cell r="A3139">
            <v>2206202</v>
          </cell>
          <cell r="B3139" t="str">
            <v>Moneda extranjera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</row>
        <row r="3140">
          <cell r="A3140">
            <v>220620201</v>
          </cell>
          <cell r="B3140" t="str">
            <v>Seguros directos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</row>
        <row r="3141">
          <cell r="A3141">
            <v>220620202</v>
          </cell>
          <cell r="B3141" t="str">
            <v>Reaseguros tomados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</row>
        <row r="3142">
          <cell r="A3142">
            <v>220620203</v>
          </cell>
          <cell r="B3142" t="str">
            <v>Coaseguros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</row>
        <row r="3143">
          <cell r="A3143">
            <v>220620209</v>
          </cell>
          <cell r="B3143" t="str">
            <v>Seguros con filiales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</row>
        <row r="3144">
          <cell r="A3144">
            <v>22062020901</v>
          </cell>
          <cell r="B3144" t="str">
            <v>Seguros directos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</row>
        <row r="3145">
          <cell r="A3145">
            <v>22062020902</v>
          </cell>
          <cell r="B3145" t="str">
            <v>Reaseguros tomados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</row>
        <row r="3146">
          <cell r="A3146">
            <v>22062020903</v>
          </cell>
          <cell r="B3146" t="str">
            <v>Coaseguros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</row>
        <row r="3147">
          <cell r="A3147">
            <v>220621</v>
          </cell>
          <cell r="B3147" t="str">
            <v>AgrÌcola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</row>
        <row r="3148">
          <cell r="A3148">
            <v>2206211</v>
          </cell>
          <cell r="B3148" t="str">
            <v>Moneda nacional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</row>
        <row r="3149">
          <cell r="A3149">
            <v>220621101</v>
          </cell>
          <cell r="B3149" t="str">
            <v>Seguros directos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</row>
        <row r="3150">
          <cell r="A3150">
            <v>220621102</v>
          </cell>
          <cell r="B3150" t="str">
            <v>Reaseguros tomados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</row>
        <row r="3151">
          <cell r="A3151">
            <v>220621103</v>
          </cell>
          <cell r="B3151" t="str">
            <v>Coaseguros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</row>
        <row r="3152">
          <cell r="A3152">
            <v>220621109</v>
          </cell>
          <cell r="B3152" t="str">
            <v>Seguros con filiales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</row>
        <row r="3153">
          <cell r="A3153">
            <v>22062110901</v>
          </cell>
          <cell r="B3153" t="str">
            <v>Seguros directos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</row>
        <row r="3154">
          <cell r="A3154">
            <v>22062110902</v>
          </cell>
          <cell r="B3154" t="str">
            <v>Reaseguros tomados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</row>
        <row r="3155">
          <cell r="A3155">
            <v>22062110903</v>
          </cell>
          <cell r="B3155" t="str">
            <v>Coaseguros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</row>
        <row r="3156">
          <cell r="A3156">
            <v>2206212</v>
          </cell>
          <cell r="B3156" t="str">
            <v>Moneda extranjera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</row>
        <row r="3157">
          <cell r="A3157">
            <v>220621201</v>
          </cell>
          <cell r="B3157" t="str">
            <v>Seguros directos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</row>
        <row r="3158">
          <cell r="A3158">
            <v>220621202</v>
          </cell>
          <cell r="B3158" t="str">
            <v>Reaseguros tomados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</row>
        <row r="3159">
          <cell r="A3159">
            <v>220621203</v>
          </cell>
          <cell r="B3159" t="str">
            <v>Coaseguros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</row>
        <row r="3160">
          <cell r="A3160">
            <v>220621209</v>
          </cell>
          <cell r="B3160" t="str">
            <v>Seguros con filiales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</row>
        <row r="3161">
          <cell r="A3161">
            <v>22062120901</v>
          </cell>
          <cell r="B3161" t="str">
            <v>Seguros directos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</row>
        <row r="3162">
          <cell r="A3162">
            <v>22062120902</v>
          </cell>
          <cell r="B3162" t="str">
            <v>Reaseguros tomados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</row>
        <row r="3163">
          <cell r="A3163">
            <v>22062120903</v>
          </cell>
          <cell r="B3163" t="str">
            <v>Coaseguros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</row>
        <row r="3164">
          <cell r="A3164">
            <v>220622</v>
          </cell>
          <cell r="B3164" t="str">
            <v>Domiciliario</v>
          </cell>
          <cell r="C3164">
            <v>-12787.84</v>
          </cell>
          <cell r="D3164">
            <v>1575.87</v>
          </cell>
          <cell r="E3164">
            <v>795.71</v>
          </cell>
          <cell r="F3164">
            <v>-12007.68</v>
          </cell>
        </row>
        <row r="3165">
          <cell r="A3165">
            <v>2206221</v>
          </cell>
          <cell r="B3165" t="str">
            <v>Moneda nacional</v>
          </cell>
          <cell r="C3165">
            <v>-12787.84</v>
          </cell>
          <cell r="D3165">
            <v>1575.87</v>
          </cell>
          <cell r="E3165">
            <v>795.71</v>
          </cell>
          <cell r="F3165">
            <v>-12007.68</v>
          </cell>
        </row>
        <row r="3166">
          <cell r="A3166">
            <v>220622101</v>
          </cell>
          <cell r="B3166" t="str">
            <v>Seguros directos</v>
          </cell>
          <cell r="C3166">
            <v>-12787.84</v>
          </cell>
          <cell r="D3166">
            <v>1575.87</v>
          </cell>
          <cell r="E3166">
            <v>795.71</v>
          </cell>
          <cell r="F3166">
            <v>-12007.68</v>
          </cell>
        </row>
        <row r="3167">
          <cell r="A3167">
            <v>220622102</v>
          </cell>
          <cell r="B3167" t="str">
            <v>Reaseguros tomados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</row>
        <row r="3168">
          <cell r="A3168">
            <v>220622103</v>
          </cell>
          <cell r="B3168" t="str">
            <v>Coaseguros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</row>
        <row r="3169">
          <cell r="A3169">
            <v>220622109</v>
          </cell>
          <cell r="B3169" t="str">
            <v>Seguros con filiales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</row>
        <row r="3170">
          <cell r="A3170">
            <v>22062210901</v>
          </cell>
          <cell r="B3170" t="str">
            <v>Seguros directos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</row>
        <row r="3171">
          <cell r="A3171">
            <v>22062210902</v>
          </cell>
          <cell r="B3171" t="str">
            <v>Reaseguros tomados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</row>
        <row r="3172">
          <cell r="A3172">
            <v>22062210903</v>
          </cell>
          <cell r="B3172" t="str">
            <v>Coaseguros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</row>
        <row r="3173">
          <cell r="A3173">
            <v>2206222</v>
          </cell>
          <cell r="B3173" t="str">
            <v>Moneda extranjera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</row>
        <row r="3174">
          <cell r="A3174">
            <v>220622201</v>
          </cell>
          <cell r="B3174" t="str">
            <v>Seguros directos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</row>
        <row r="3175">
          <cell r="A3175">
            <v>220622202</v>
          </cell>
          <cell r="B3175" t="str">
            <v>Reaseguros tomados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</row>
        <row r="3176">
          <cell r="A3176">
            <v>220622203</v>
          </cell>
          <cell r="B3176" t="str">
            <v>Coaseguros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</row>
        <row r="3177">
          <cell r="A3177">
            <v>220622209</v>
          </cell>
          <cell r="B3177" t="str">
            <v>Seguros con filiales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</row>
        <row r="3178">
          <cell r="A3178">
            <v>22062220901</v>
          </cell>
          <cell r="B3178" t="str">
            <v>Seguros directos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</row>
        <row r="3179">
          <cell r="A3179">
            <v>22062220902</v>
          </cell>
          <cell r="B3179" t="str">
            <v>Reaseguros tomados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</row>
        <row r="3180">
          <cell r="A3180">
            <v>22062220903</v>
          </cell>
          <cell r="B3180" t="str">
            <v>Coaseguros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</row>
        <row r="3181">
          <cell r="A3181">
            <v>220623</v>
          </cell>
          <cell r="B3181" t="str">
            <v>CrÈdito interno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</row>
        <row r="3182">
          <cell r="A3182">
            <v>2206231</v>
          </cell>
          <cell r="B3182" t="str">
            <v>Moneda nacional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</row>
        <row r="3183">
          <cell r="A3183">
            <v>220623101</v>
          </cell>
          <cell r="B3183" t="str">
            <v>Seguros directos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</row>
        <row r="3184">
          <cell r="A3184">
            <v>220623102</v>
          </cell>
          <cell r="B3184" t="str">
            <v>Reaseguros tomados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</row>
        <row r="3185">
          <cell r="A3185">
            <v>220623103</v>
          </cell>
          <cell r="B3185" t="str">
            <v>Coaseguros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</row>
        <row r="3186">
          <cell r="A3186">
            <v>220623109</v>
          </cell>
          <cell r="B3186" t="str">
            <v>Seguros con filiales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</row>
        <row r="3187">
          <cell r="A3187">
            <v>22062310901</v>
          </cell>
          <cell r="B3187" t="str">
            <v>Seguros directos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</row>
        <row r="3188">
          <cell r="A3188">
            <v>22062310902</v>
          </cell>
          <cell r="B3188" t="str">
            <v>Reaseguros tomados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</row>
        <row r="3189">
          <cell r="A3189">
            <v>22062310903</v>
          </cell>
          <cell r="B3189" t="str">
            <v>Coaseguros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</row>
        <row r="3190">
          <cell r="A3190">
            <v>2206232</v>
          </cell>
          <cell r="B3190" t="str">
            <v>Moneda extranjera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</row>
        <row r="3191">
          <cell r="A3191">
            <v>220623201</v>
          </cell>
          <cell r="B3191" t="str">
            <v>Seguros directos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</row>
        <row r="3192">
          <cell r="A3192">
            <v>220623202</v>
          </cell>
          <cell r="B3192" t="str">
            <v>Reaseguros tomados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</row>
        <row r="3193">
          <cell r="A3193">
            <v>220623203</v>
          </cell>
          <cell r="B3193" t="str">
            <v>Coaseguros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</row>
        <row r="3194">
          <cell r="A3194">
            <v>220623209</v>
          </cell>
          <cell r="B3194" t="str">
            <v>Seguros con filiales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</row>
        <row r="3195">
          <cell r="A3195">
            <v>22062320901</v>
          </cell>
          <cell r="B3195" t="str">
            <v>Seguros directos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</row>
        <row r="3196">
          <cell r="A3196">
            <v>22062320902</v>
          </cell>
          <cell r="B3196" t="str">
            <v>Reaseguros tomados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</row>
        <row r="3197">
          <cell r="A3197">
            <v>22062320903</v>
          </cell>
          <cell r="B3197" t="str">
            <v>Coaseguros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</row>
        <row r="3198">
          <cell r="A3198">
            <v>220624</v>
          </cell>
          <cell r="B3198" t="str">
            <v>CrÈdito a la exportaciÛn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</row>
        <row r="3199">
          <cell r="A3199">
            <v>2206241</v>
          </cell>
          <cell r="B3199" t="str">
            <v>Moneda nacional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</row>
        <row r="3200">
          <cell r="A3200">
            <v>220624101</v>
          </cell>
          <cell r="B3200" t="str">
            <v>Seguros directos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</row>
        <row r="3201">
          <cell r="A3201">
            <v>220624102</v>
          </cell>
          <cell r="B3201" t="str">
            <v>Reaseguros tomados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</row>
        <row r="3202">
          <cell r="A3202">
            <v>220624103</v>
          </cell>
          <cell r="B3202" t="str">
            <v>Coaseguros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</row>
        <row r="3203">
          <cell r="A3203">
            <v>220624109</v>
          </cell>
          <cell r="B3203" t="str">
            <v>Seguros con filiales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</row>
        <row r="3204">
          <cell r="A3204">
            <v>22062410901</v>
          </cell>
          <cell r="B3204" t="str">
            <v>Seguros directos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</row>
        <row r="3205">
          <cell r="A3205">
            <v>22062410902</v>
          </cell>
          <cell r="B3205" t="str">
            <v>Reaseguros tomados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</row>
        <row r="3206">
          <cell r="A3206">
            <v>22062410903</v>
          </cell>
          <cell r="B3206" t="str">
            <v>Coaseguros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</row>
        <row r="3207">
          <cell r="A3207">
            <v>2206242</v>
          </cell>
          <cell r="B3207" t="str">
            <v>Moneda extranjera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</row>
        <row r="3208">
          <cell r="A3208">
            <v>220624201</v>
          </cell>
          <cell r="B3208" t="str">
            <v>Seguros directos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</row>
        <row r="3209">
          <cell r="A3209">
            <v>220624202</v>
          </cell>
          <cell r="B3209" t="str">
            <v>Reaseguros tomados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</row>
        <row r="3210">
          <cell r="A3210">
            <v>220624203</v>
          </cell>
          <cell r="B3210" t="str">
            <v>Coaseguros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</row>
        <row r="3211">
          <cell r="A3211">
            <v>220624209</v>
          </cell>
          <cell r="B3211" t="str">
            <v>Seguros con filiales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</row>
        <row r="3212">
          <cell r="A3212">
            <v>22062420901</v>
          </cell>
          <cell r="B3212" t="str">
            <v>Seguros directos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</row>
        <row r="3213">
          <cell r="A3213">
            <v>22062420902</v>
          </cell>
          <cell r="B3213" t="str">
            <v>Reaseguros tomados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</row>
        <row r="3214">
          <cell r="A3214">
            <v>22062420903</v>
          </cell>
          <cell r="B3214" t="str">
            <v>Coaseguros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</row>
        <row r="3215">
          <cell r="A3215">
            <v>220625</v>
          </cell>
          <cell r="B3215" t="str">
            <v>Miscel·neos</v>
          </cell>
          <cell r="C3215">
            <v>-51134.12</v>
          </cell>
          <cell r="D3215">
            <v>7076.15</v>
          </cell>
          <cell r="E3215">
            <v>10781.28</v>
          </cell>
          <cell r="F3215">
            <v>-54839.25</v>
          </cell>
        </row>
        <row r="3216">
          <cell r="A3216">
            <v>2206251</v>
          </cell>
          <cell r="B3216" t="str">
            <v>Moneda nacional</v>
          </cell>
          <cell r="C3216">
            <v>-51134.12</v>
          </cell>
          <cell r="D3216">
            <v>7076.15</v>
          </cell>
          <cell r="E3216">
            <v>10781.28</v>
          </cell>
          <cell r="F3216">
            <v>-54839.25</v>
          </cell>
        </row>
        <row r="3217">
          <cell r="A3217">
            <v>220625101</v>
          </cell>
          <cell r="B3217" t="str">
            <v>Seguros directos</v>
          </cell>
          <cell r="C3217">
            <v>-51134.12</v>
          </cell>
          <cell r="D3217">
            <v>7076.15</v>
          </cell>
          <cell r="E3217">
            <v>10781.28</v>
          </cell>
          <cell r="F3217">
            <v>-54839.25</v>
          </cell>
        </row>
        <row r="3218">
          <cell r="A3218">
            <v>220625102</v>
          </cell>
          <cell r="B3218" t="str">
            <v>Reaseguros tomados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</row>
        <row r="3219">
          <cell r="A3219">
            <v>220625103</v>
          </cell>
          <cell r="B3219" t="str">
            <v>Coaseguros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</row>
        <row r="3220">
          <cell r="A3220">
            <v>220625109</v>
          </cell>
          <cell r="B3220" t="str">
            <v>Seguros con filiales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</row>
        <row r="3221">
          <cell r="A3221">
            <v>22062510901</v>
          </cell>
          <cell r="B3221" t="str">
            <v>Seguros directos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</row>
        <row r="3222">
          <cell r="A3222">
            <v>22062510902</v>
          </cell>
          <cell r="B3222" t="str">
            <v>Reaseguros tomados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</row>
        <row r="3223">
          <cell r="A3223">
            <v>22062510903</v>
          </cell>
          <cell r="B3223" t="str">
            <v>Coaseguros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</row>
        <row r="3224">
          <cell r="A3224">
            <v>2206252</v>
          </cell>
          <cell r="B3224" t="str">
            <v>Moneda extranjera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</row>
        <row r="3225">
          <cell r="A3225">
            <v>220625201</v>
          </cell>
          <cell r="B3225" t="str">
            <v>Seguros directos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</row>
        <row r="3226">
          <cell r="A3226">
            <v>220625202</v>
          </cell>
          <cell r="B3226" t="str">
            <v>Reaseguros tomados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</row>
        <row r="3227">
          <cell r="A3227">
            <v>220625203</v>
          </cell>
          <cell r="B3227" t="str">
            <v>Coaseguros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</row>
        <row r="3228">
          <cell r="A3228">
            <v>220625209</v>
          </cell>
          <cell r="B3228" t="str">
            <v>Seguros con filiales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</row>
        <row r="3229">
          <cell r="A3229">
            <v>22062520901</v>
          </cell>
          <cell r="B3229" t="str">
            <v>Seguros directos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</row>
        <row r="3230">
          <cell r="A3230">
            <v>22062520902</v>
          </cell>
          <cell r="B3230" t="str">
            <v>Reaseguros tomados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</row>
        <row r="3231">
          <cell r="A3231">
            <v>22062520903</v>
          </cell>
          <cell r="B3231" t="str">
            <v>Coaseguros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</row>
        <row r="3232">
          <cell r="A3232">
            <v>2207</v>
          </cell>
          <cell r="B3232" t="str">
            <v>RESERVAS POR RIESGOS EN CURSO DE FIANZAS</v>
          </cell>
          <cell r="C3232">
            <v>-1473169.98</v>
          </cell>
          <cell r="D3232">
            <v>106401.77</v>
          </cell>
          <cell r="E3232">
            <v>4255.6499999999996</v>
          </cell>
          <cell r="F3232">
            <v>-1371023.86</v>
          </cell>
        </row>
        <row r="3233">
          <cell r="A3233">
            <v>220701</v>
          </cell>
          <cell r="B3233" t="str">
            <v>Fidelidad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</row>
        <row r="3234">
          <cell r="A3234">
            <v>2207011</v>
          </cell>
          <cell r="B3234" t="str">
            <v>Moneda nacional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</row>
        <row r="3235">
          <cell r="A3235">
            <v>220701101</v>
          </cell>
          <cell r="B3235" t="str">
            <v>Fianzas directas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</row>
        <row r="3236">
          <cell r="A3236">
            <v>220701102</v>
          </cell>
          <cell r="B3236" t="str">
            <v>Reafianzamiento tomado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</row>
        <row r="3237">
          <cell r="A3237">
            <v>220701103</v>
          </cell>
          <cell r="B3237" t="str">
            <v>Coafianzamiento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</row>
        <row r="3238">
          <cell r="A3238">
            <v>220701109</v>
          </cell>
          <cell r="B3238" t="str">
            <v>Fianzas con filiales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</row>
        <row r="3239">
          <cell r="A3239">
            <v>22070110901</v>
          </cell>
          <cell r="B3239" t="str">
            <v>Fianzas directas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</row>
        <row r="3240">
          <cell r="A3240">
            <v>22070110902</v>
          </cell>
          <cell r="B3240" t="str">
            <v>Reafianzamiento tomado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</row>
        <row r="3241">
          <cell r="A3241">
            <v>22070110903</v>
          </cell>
          <cell r="B3241" t="str">
            <v>Coafianzamiento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</row>
        <row r="3242">
          <cell r="A3242">
            <v>2207012</v>
          </cell>
          <cell r="B3242" t="str">
            <v>Moneda extranjera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</row>
        <row r="3243">
          <cell r="A3243">
            <v>220701201</v>
          </cell>
          <cell r="B3243" t="str">
            <v>Fianzas directas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</row>
        <row r="3244">
          <cell r="A3244">
            <v>220701202</v>
          </cell>
          <cell r="B3244" t="str">
            <v>Reafianzamiento tomado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</row>
        <row r="3245">
          <cell r="A3245">
            <v>220701203</v>
          </cell>
          <cell r="B3245" t="str">
            <v>Coafianzamiento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</row>
        <row r="3246">
          <cell r="A3246">
            <v>220701209</v>
          </cell>
          <cell r="B3246" t="str">
            <v>Fianzas con filiales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</row>
        <row r="3247">
          <cell r="A3247">
            <v>22070120901</v>
          </cell>
          <cell r="B3247" t="str">
            <v>Fianzas directas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</row>
        <row r="3248">
          <cell r="A3248">
            <v>22070120902</v>
          </cell>
          <cell r="B3248" t="str">
            <v>Reafianzamiento tomado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</row>
        <row r="3249">
          <cell r="A3249">
            <v>22070120903</v>
          </cell>
          <cell r="B3249" t="str">
            <v>Coafianzamiento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</row>
        <row r="3250">
          <cell r="A3250">
            <v>220702</v>
          </cell>
          <cell r="B3250" t="str">
            <v>GarantÌa</v>
          </cell>
          <cell r="C3250">
            <v>-1473169.98</v>
          </cell>
          <cell r="D3250">
            <v>106401.77</v>
          </cell>
          <cell r="E3250">
            <v>4255.6499999999996</v>
          </cell>
          <cell r="F3250">
            <v>-1371023.86</v>
          </cell>
        </row>
        <row r="3251">
          <cell r="A3251">
            <v>2207021</v>
          </cell>
          <cell r="B3251" t="str">
            <v>Moneda nacional</v>
          </cell>
          <cell r="C3251">
            <v>-1473169.98</v>
          </cell>
          <cell r="D3251">
            <v>106401.77</v>
          </cell>
          <cell r="E3251">
            <v>4255.6499999999996</v>
          </cell>
          <cell r="F3251">
            <v>-1371023.86</v>
          </cell>
        </row>
        <row r="3252">
          <cell r="A3252">
            <v>220702101</v>
          </cell>
          <cell r="B3252" t="str">
            <v>Fianzas directas</v>
          </cell>
          <cell r="C3252">
            <v>-1440128.25</v>
          </cell>
          <cell r="D3252">
            <v>103171</v>
          </cell>
          <cell r="E3252">
            <v>4255.6499999999996</v>
          </cell>
          <cell r="F3252">
            <v>-1341212.8999999999</v>
          </cell>
        </row>
        <row r="3253">
          <cell r="A3253">
            <v>220702102</v>
          </cell>
          <cell r="B3253" t="str">
            <v>Reafianzamiento tomado</v>
          </cell>
          <cell r="C3253">
            <v>-33041.730000000003</v>
          </cell>
          <cell r="D3253">
            <v>3230.77</v>
          </cell>
          <cell r="E3253">
            <v>0</v>
          </cell>
          <cell r="F3253">
            <v>-29810.959999999999</v>
          </cell>
        </row>
        <row r="3254">
          <cell r="A3254">
            <v>220702103</v>
          </cell>
          <cell r="B3254" t="str">
            <v>Coafianzamiento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</row>
        <row r="3255">
          <cell r="A3255">
            <v>220702109</v>
          </cell>
          <cell r="B3255" t="str">
            <v>Fianzas con filiales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</row>
        <row r="3256">
          <cell r="A3256">
            <v>22070210901</v>
          </cell>
          <cell r="B3256" t="str">
            <v>Fianzas directas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</row>
        <row r="3257">
          <cell r="A3257">
            <v>22070210902</v>
          </cell>
          <cell r="B3257" t="str">
            <v>Reafianzamiento tomado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</row>
        <row r="3258">
          <cell r="A3258">
            <v>22070210903</v>
          </cell>
          <cell r="B3258" t="str">
            <v>Coafianzamiento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</row>
        <row r="3259">
          <cell r="A3259">
            <v>2207022</v>
          </cell>
          <cell r="B3259" t="str">
            <v>Moneda extranjera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</row>
        <row r="3260">
          <cell r="A3260">
            <v>220702201</v>
          </cell>
          <cell r="B3260" t="str">
            <v>Fianzas directas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</row>
        <row r="3261">
          <cell r="A3261">
            <v>220702202</v>
          </cell>
          <cell r="B3261" t="str">
            <v>Reafianzamiento tomado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</row>
        <row r="3262">
          <cell r="A3262">
            <v>220702203</v>
          </cell>
          <cell r="B3262" t="str">
            <v>Coafianzamiento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</row>
        <row r="3263">
          <cell r="A3263">
            <v>220702209</v>
          </cell>
          <cell r="B3263" t="str">
            <v>Fianzas con filiales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</row>
        <row r="3264">
          <cell r="A3264">
            <v>22070220901</v>
          </cell>
          <cell r="B3264" t="str">
            <v>Fianzas directas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</row>
        <row r="3265">
          <cell r="A3265">
            <v>22070220902</v>
          </cell>
          <cell r="B3265" t="str">
            <v>Reafianzamiento tomado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</row>
        <row r="3266">
          <cell r="A3266">
            <v>22070220903</v>
          </cell>
          <cell r="B3266" t="str">
            <v>Coafianzamiento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</row>
        <row r="3267">
          <cell r="A3267">
            <v>220703</v>
          </cell>
          <cell r="B3267" t="str">
            <v>Motorista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</row>
        <row r="3268">
          <cell r="A3268">
            <v>2207031</v>
          </cell>
          <cell r="B3268" t="str">
            <v>Moneda nacional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</row>
        <row r="3269">
          <cell r="A3269">
            <v>220703101</v>
          </cell>
          <cell r="B3269" t="str">
            <v>Fianzas directas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</row>
        <row r="3270">
          <cell r="A3270">
            <v>220703102</v>
          </cell>
          <cell r="B3270" t="str">
            <v>Reafianzamiento tomado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</row>
        <row r="3271">
          <cell r="A3271">
            <v>220703103</v>
          </cell>
          <cell r="B3271" t="str">
            <v>Coafianzamiento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</row>
        <row r="3272">
          <cell r="A3272">
            <v>220703109</v>
          </cell>
          <cell r="B3272" t="str">
            <v>Fianzas con filiales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</row>
        <row r="3273">
          <cell r="A3273">
            <v>22070310901</v>
          </cell>
          <cell r="B3273" t="str">
            <v>Fianzas directas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</row>
        <row r="3274">
          <cell r="A3274">
            <v>22070310902</v>
          </cell>
          <cell r="B3274" t="str">
            <v>Reafianzamiento tomado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</row>
        <row r="3275">
          <cell r="A3275">
            <v>22070310903</v>
          </cell>
          <cell r="B3275" t="str">
            <v>Coafianzamiento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</row>
        <row r="3276">
          <cell r="A3276">
            <v>2207032</v>
          </cell>
          <cell r="B3276" t="str">
            <v>Moneda extranjera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</row>
        <row r="3277">
          <cell r="A3277">
            <v>220703201</v>
          </cell>
          <cell r="B3277" t="str">
            <v>Fianzas directas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</row>
        <row r="3278">
          <cell r="A3278">
            <v>220703202</v>
          </cell>
          <cell r="B3278" t="str">
            <v>Reafianzamiento tomado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</row>
        <row r="3279">
          <cell r="A3279">
            <v>220703203</v>
          </cell>
          <cell r="B3279" t="str">
            <v>Coafianzamiento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</row>
        <row r="3280">
          <cell r="A3280">
            <v>220703209</v>
          </cell>
          <cell r="B3280" t="str">
            <v>Fianzas con filiales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</row>
        <row r="3281">
          <cell r="A3281">
            <v>22070320901</v>
          </cell>
          <cell r="B3281" t="str">
            <v>Fianzas directas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</row>
        <row r="3282">
          <cell r="A3282">
            <v>22070320902</v>
          </cell>
          <cell r="B3282" t="str">
            <v>Reafianzamiento tomado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</row>
        <row r="3283">
          <cell r="A3283">
            <v>22070320903</v>
          </cell>
          <cell r="B3283" t="str">
            <v>Coafianzamiento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</row>
        <row r="3284">
          <cell r="A3284">
            <v>2208</v>
          </cell>
          <cell r="B3284" t="str">
            <v>RESERVAS DE PREVISION Y CONTINGENCIAL DE FIANZAS</v>
          </cell>
          <cell r="C3284">
            <v>-584620.63</v>
          </cell>
          <cell r="D3284">
            <v>0</v>
          </cell>
          <cell r="E3284">
            <v>21827.919999999998</v>
          </cell>
          <cell r="F3284">
            <v>-606448.55000000005</v>
          </cell>
        </row>
        <row r="3285">
          <cell r="A3285">
            <v>220801</v>
          </cell>
          <cell r="B3285" t="str">
            <v>Contingencial de terremotos</v>
          </cell>
          <cell r="C3285">
            <v>-584620.63</v>
          </cell>
          <cell r="D3285">
            <v>0</v>
          </cell>
          <cell r="E3285">
            <v>21827.919999999998</v>
          </cell>
          <cell r="F3285">
            <v>-606448.55000000005</v>
          </cell>
        </row>
        <row r="3286">
          <cell r="A3286">
            <v>2208011</v>
          </cell>
          <cell r="B3286" t="str">
            <v>Moneda nacional</v>
          </cell>
          <cell r="C3286">
            <v>-584620.63</v>
          </cell>
          <cell r="D3286">
            <v>0</v>
          </cell>
          <cell r="E3286">
            <v>21827.919999999998</v>
          </cell>
          <cell r="F3286">
            <v>-606448.55000000005</v>
          </cell>
        </row>
        <row r="3287">
          <cell r="A3287">
            <v>220801101</v>
          </cell>
          <cell r="B3287" t="str">
            <v>Seguro directo</v>
          </cell>
          <cell r="C3287">
            <v>-584620.63</v>
          </cell>
          <cell r="D3287">
            <v>0</v>
          </cell>
          <cell r="E3287">
            <v>21827.919999999998</v>
          </cell>
          <cell r="F3287">
            <v>-606448.55000000005</v>
          </cell>
        </row>
        <row r="3288">
          <cell r="A3288">
            <v>220801102</v>
          </cell>
          <cell r="B3288" t="str">
            <v>Reaseguro tomado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</row>
        <row r="3289">
          <cell r="A3289">
            <v>220801103</v>
          </cell>
          <cell r="B3289" t="str">
            <v>Coaseguros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</row>
        <row r="3290">
          <cell r="A3290">
            <v>2208012</v>
          </cell>
          <cell r="B3290" t="str">
            <v>Moneda extranjera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</row>
        <row r="3291">
          <cell r="A3291">
            <v>220802</v>
          </cell>
          <cell r="B3291" t="str">
            <v>Para riesgos de seguros especiales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</row>
        <row r="3292">
          <cell r="A3292">
            <v>2208021</v>
          </cell>
          <cell r="B3292" t="str">
            <v>Moneda nacional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</row>
        <row r="3293">
          <cell r="A3293">
            <v>2208022</v>
          </cell>
          <cell r="B3293" t="str">
            <v>Moneda extranjera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</row>
        <row r="3294">
          <cell r="A3294">
            <v>220803</v>
          </cell>
          <cell r="B3294" t="str">
            <v>Extraordinaria para otros riesgos cÌclicos o fluctuantes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</row>
        <row r="3295">
          <cell r="A3295">
            <v>2208031</v>
          </cell>
          <cell r="B3295" t="str">
            <v>Moneda nacional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</row>
        <row r="3296">
          <cell r="A3296">
            <v>2208032</v>
          </cell>
          <cell r="B3296" t="str">
            <v>Moneda extranjera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</row>
        <row r="3297">
          <cell r="A3297">
            <v>220804</v>
          </cell>
          <cell r="B3297" t="str">
            <v>Reserva contingencial de fianzas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</row>
        <row r="3298">
          <cell r="A3298">
            <v>2208041</v>
          </cell>
          <cell r="B3298" t="str">
            <v>Moneda nacional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</row>
        <row r="3299">
          <cell r="A3299">
            <v>2208042</v>
          </cell>
          <cell r="B3299" t="str">
            <v>Moneda extranjera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</row>
        <row r="3300">
          <cell r="A3300">
            <v>220809</v>
          </cell>
          <cell r="B3300" t="str">
            <v>Reservas de previsiÛn pendientes de liquidaciÛn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</row>
        <row r="3301">
          <cell r="A3301">
            <v>2208091</v>
          </cell>
          <cell r="B3301" t="str">
            <v>Moneda nacional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</row>
        <row r="3302">
          <cell r="A3302">
            <v>2208092</v>
          </cell>
          <cell r="B3302" t="str">
            <v>Moneda extranjera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</row>
        <row r="3303">
          <cell r="A3303">
            <v>23</v>
          </cell>
          <cell r="B3303" t="str">
            <v>RESERVAS POR SINIESTROS</v>
          </cell>
          <cell r="C3303">
            <v>-506511.27</v>
          </cell>
          <cell r="D3303">
            <v>13957.51</v>
          </cell>
          <cell r="E3303">
            <v>143055.76</v>
          </cell>
          <cell r="F3303">
            <v>-635609.52</v>
          </cell>
        </row>
        <row r="3304">
          <cell r="A3304">
            <v>2301</v>
          </cell>
          <cell r="B3304" t="str">
            <v>RESERVAS POR SINIESTROS REPORTADOS</v>
          </cell>
          <cell r="C3304">
            <v>-370537.69</v>
          </cell>
          <cell r="D3304">
            <v>13957.51</v>
          </cell>
          <cell r="E3304">
            <v>143055.76</v>
          </cell>
          <cell r="F3304">
            <v>-499635.94</v>
          </cell>
        </row>
        <row r="3305">
          <cell r="A3305">
            <v>230101</v>
          </cell>
          <cell r="B3305" t="str">
            <v>De seguros de vida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</row>
        <row r="3306">
          <cell r="A3306">
            <v>2301011</v>
          </cell>
          <cell r="B3306" t="str">
            <v>Moneda nacional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</row>
        <row r="3307">
          <cell r="A3307">
            <v>2301012</v>
          </cell>
          <cell r="B3307" t="str">
            <v>Moneda extranjera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</row>
        <row r="3308">
          <cell r="A3308">
            <v>230102</v>
          </cell>
          <cell r="B3308" t="str">
            <v>De seguros previsionales rentas y pensiones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</row>
        <row r="3309">
          <cell r="A3309">
            <v>2301021</v>
          </cell>
          <cell r="B3309" t="str">
            <v>Moneda nacional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</row>
        <row r="3310">
          <cell r="A3310">
            <v>2301022</v>
          </cell>
          <cell r="B3310" t="str">
            <v>Moneda extranjera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</row>
        <row r="3311">
          <cell r="A3311">
            <v>230103</v>
          </cell>
          <cell r="B3311" t="str">
            <v>De seguros de accidentes y enfermedades</v>
          </cell>
          <cell r="C3311">
            <v>-173.82</v>
          </cell>
          <cell r="D3311">
            <v>0</v>
          </cell>
          <cell r="E3311">
            <v>0</v>
          </cell>
          <cell r="F3311">
            <v>-173.82</v>
          </cell>
        </row>
        <row r="3312">
          <cell r="A3312">
            <v>2301031</v>
          </cell>
          <cell r="B3312" t="str">
            <v>Moneda nacional</v>
          </cell>
          <cell r="C3312">
            <v>-173.82</v>
          </cell>
          <cell r="D3312">
            <v>0</v>
          </cell>
          <cell r="E3312">
            <v>0</v>
          </cell>
          <cell r="F3312">
            <v>-173.82</v>
          </cell>
        </row>
        <row r="3313">
          <cell r="A3313">
            <v>2301032</v>
          </cell>
          <cell r="B3313" t="str">
            <v>Moneda extranjera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</row>
        <row r="3314">
          <cell r="A3314">
            <v>230104</v>
          </cell>
          <cell r="B3314" t="str">
            <v>De seguros de incendios</v>
          </cell>
          <cell r="C3314">
            <v>-61477.37</v>
          </cell>
          <cell r="D3314">
            <v>6698.7</v>
          </cell>
          <cell r="E3314">
            <v>0</v>
          </cell>
          <cell r="F3314">
            <v>-54778.67</v>
          </cell>
        </row>
        <row r="3315">
          <cell r="A3315">
            <v>2301041</v>
          </cell>
          <cell r="B3315" t="str">
            <v>Moneda nacional</v>
          </cell>
          <cell r="C3315">
            <v>-61477.37</v>
          </cell>
          <cell r="D3315">
            <v>6698.7</v>
          </cell>
          <cell r="E3315">
            <v>0</v>
          </cell>
          <cell r="F3315">
            <v>-54778.67</v>
          </cell>
        </row>
        <row r="3316">
          <cell r="A3316">
            <v>2301042</v>
          </cell>
          <cell r="B3316" t="str">
            <v>Moneda extranjera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</row>
        <row r="3317">
          <cell r="A3317">
            <v>230105</v>
          </cell>
          <cell r="B3317" t="str">
            <v>De seguros de automotores</v>
          </cell>
          <cell r="C3317">
            <v>-97114.62</v>
          </cell>
          <cell r="D3317">
            <v>5354.04</v>
          </cell>
          <cell r="E3317">
            <v>0</v>
          </cell>
          <cell r="F3317">
            <v>-91760.58</v>
          </cell>
        </row>
        <row r="3318">
          <cell r="A3318">
            <v>2301051</v>
          </cell>
          <cell r="B3318" t="str">
            <v>Moneda nacional</v>
          </cell>
          <cell r="C3318">
            <v>-97114.62</v>
          </cell>
          <cell r="D3318">
            <v>5354.04</v>
          </cell>
          <cell r="E3318">
            <v>0</v>
          </cell>
          <cell r="F3318">
            <v>-91760.58</v>
          </cell>
        </row>
        <row r="3319">
          <cell r="A3319">
            <v>2301052</v>
          </cell>
          <cell r="B3319" t="str">
            <v>Moneda extranjera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</row>
        <row r="3320">
          <cell r="A3320">
            <v>230106</v>
          </cell>
          <cell r="B3320" t="str">
            <v>De otros seguros generales</v>
          </cell>
          <cell r="C3320">
            <v>-94158.15</v>
          </cell>
          <cell r="D3320">
            <v>1904.77</v>
          </cell>
          <cell r="E3320">
            <v>90.27</v>
          </cell>
          <cell r="F3320">
            <v>-92343.65</v>
          </cell>
        </row>
        <row r="3321">
          <cell r="A3321">
            <v>2301061</v>
          </cell>
          <cell r="B3321" t="str">
            <v>Moneda nacional</v>
          </cell>
          <cell r="C3321">
            <v>-94158.15</v>
          </cell>
          <cell r="D3321">
            <v>1904.77</v>
          </cell>
          <cell r="E3321">
            <v>90.27</v>
          </cell>
          <cell r="F3321">
            <v>-92343.65</v>
          </cell>
        </row>
        <row r="3322">
          <cell r="A3322">
            <v>2301062</v>
          </cell>
          <cell r="B3322" t="str">
            <v>Moneda extranjera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</row>
        <row r="3323">
          <cell r="A3323">
            <v>230107</v>
          </cell>
          <cell r="B3323" t="str">
            <v>De fianzas</v>
          </cell>
          <cell r="C3323">
            <v>-117613.73</v>
          </cell>
          <cell r="D3323">
            <v>0</v>
          </cell>
          <cell r="E3323">
            <v>142965.49</v>
          </cell>
          <cell r="F3323">
            <v>-260579.22</v>
          </cell>
        </row>
        <row r="3324">
          <cell r="A3324">
            <v>2301071</v>
          </cell>
          <cell r="B3324" t="str">
            <v>Moneda nacional</v>
          </cell>
          <cell r="C3324">
            <v>-117613.73</v>
          </cell>
          <cell r="D3324">
            <v>0</v>
          </cell>
          <cell r="E3324">
            <v>142965.49</v>
          </cell>
          <cell r="F3324">
            <v>-260579.22</v>
          </cell>
        </row>
        <row r="3325">
          <cell r="A3325">
            <v>2301072</v>
          </cell>
          <cell r="B3325" t="str">
            <v>Moneda extranjera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</row>
        <row r="3326">
          <cell r="A3326">
            <v>2302</v>
          </cell>
          <cell r="B3326" t="str">
            <v>RESERVA POR SINIESTROS NO REPORTADOS</v>
          </cell>
          <cell r="C3326">
            <v>-135973.57999999999</v>
          </cell>
          <cell r="D3326">
            <v>0</v>
          </cell>
          <cell r="E3326">
            <v>0</v>
          </cell>
          <cell r="F3326">
            <v>-135973.57999999999</v>
          </cell>
        </row>
        <row r="3327">
          <cell r="A3327">
            <v>230201</v>
          </cell>
          <cell r="B3327" t="str">
            <v>De seguros de vida</v>
          </cell>
          <cell r="C3327">
            <v>-8091.67</v>
          </cell>
          <cell r="D3327">
            <v>0</v>
          </cell>
          <cell r="E3327">
            <v>0</v>
          </cell>
          <cell r="F3327">
            <v>-8091.67</v>
          </cell>
        </row>
        <row r="3328">
          <cell r="A3328">
            <v>2302011</v>
          </cell>
          <cell r="B3328" t="str">
            <v>Moneda nacional</v>
          </cell>
          <cell r="C3328">
            <v>-8091.67</v>
          </cell>
          <cell r="D3328">
            <v>0</v>
          </cell>
          <cell r="E3328">
            <v>0</v>
          </cell>
          <cell r="F3328">
            <v>-8091.67</v>
          </cell>
        </row>
        <row r="3329">
          <cell r="A3329">
            <v>2302012</v>
          </cell>
          <cell r="B3329" t="str">
            <v>Moneda extranjera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</row>
        <row r="3330">
          <cell r="A3330">
            <v>230202</v>
          </cell>
          <cell r="B3330" t="str">
            <v>De seguros previsionales rentas y pensiones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</row>
        <row r="3331">
          <cell r="A3331">
            <v>2302021</v>
          </cell>
          <cell r="B3331" t="str">
            <v>Moneda nacional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</row>
        <row r="3332">
          <cell r="A3332">
            <v>2302022</v>
          </cell>
          <cell r="B3332" t="str">
            <v>Moneda extranjera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</row>
        <row r="3333">
          <cell r="A3333">
            <v>230203</v>
          </cell>
          <cell r="B3333" t="str">
            <v>De seguros de accidentes y enfermedades</v>
          </cell>
          <cell r="C3333">
            <v>-47586.84</v>
          </cell>
          <cell r="D3333">
            <v>0</v>
          </cell>
          <cell r="E3333">
            <v>0</v>
          </cell>
          <cell r="F3333">
            <v>-47586.84</v>
          </cell>
        </row>
        <row r="3334">
          <cell r="A3334">
            <v>2302031</v>
          </cell>
          <cell r="B3334" t="str">
            <v>Moneda nacional</v>
          </cell>
          <cell r="C3334">
            <v>-47586.84</v>
          </cell>
          <cell r="D3334">
            <v>0</v>
          </cell>
          <cell r="E3334">
            <v>0</v>
          </cell>
          <cell r="F3334">
            <v>-47586.84</v>
          </cell>
        </row>
        <row r="3335">
          <cell r="A3335">
            <v>2302032</v>
          </cell>
          <cell r="B3335" t="str">
            <v>Moneda extranjera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</row>
        <row r="3336">
          <cell r="A3336">
            <v>230204</v>
          </cell>
          <cell r="B3336" t="str">
            <v>De seguros de incendios</v>
          </cell>
          <cell r="C3336">
            <v>-1481.46</v>
          </cell>
          <cell r="D3336">
            <v>0</v>
          </cell>
          <cell r="E3336">
            <v>0</v>
          </cell>
          <cell r="F3336">
            <v>-1481.46</v>
          </cell>
        </row>
        <row r="3337">
          <cell r="A3337">
            <v>2302041</v>
          </cell>
          <cell r="B3337" t="str">
            <v>Moneda nacional</v>
          </cell>
          <cell r="C3337">
            <v>-1481.46</v>
          </cell>
          <cell r="D3337">
            <v>0</v>
          </cell>
          <cell r="E3337">
            <v>0</v>
          </cell>
          <cell r="F3337">
            <v>-1481.46</v>
          </cell>
        </row>
        <row r="3338">
          <cell r="A3338">
            <v>2302042</v>
          </cell>
          <cell r="B3338" t="str">
            <v>Moneda extranjera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</row>
        <row r="3339">
          <cell r="A3339">
            <v>230205</v>
          </cell>
          <cell r="B3339" t="str">
            <v>De seguros de automotores</v>
          </cell>
          <cell r="C3339">
            <v>-1637.85</v>
          </cell>
          <cell r="D3339">
            <v>0</v>
          </cell>
          <cell r="E3339">
            <v>0</v>
          </cell>
          <cell r="F3339">
            <v>-1637.85</v>
          </cell>
        </row>
        <row r="3340">
          <cell r="A3340">
            <v>2302051</v>
          </cell>
          <cell r="B3340" t="str">
            <v>Moneda nacional</v>
          </cell>
          <cell r="C3340">
            <v>-1637.85</v>
          </cell>
          <cell r="D3340">
            <v>0</v>
          </cell>
          <cell r="E3340">
            <v>0</v>
          </cell>
          <cell r="F3340">
            <v>-1637.85</v>
          </cell>
        </row>
        <row r="3341">
          <cell r="A3341">
            <v>2302052</v>
          </cell>
          <cell r="B3341" t="str">
            <v>Moneda extranjera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</row>
        <row r="3342">
          <cell r="A3342">
            <v>230206</v>
          </cell>
          <cell r="B3342" t="str">
            <v>De otros seguros generales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</row>
        <row r="3343">
          <cell r="A3343">
            <v>2302061</v>
          </cell>
          <cell r="B3343" t="str">
            <v>Moneda nacional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</row>
        <row r="3344">
          <cell r="A3344">
            <v>230206101</v>
          </cell>
          <cell r="B3344" t="str">
            <v>Rotura de cristales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</row>
        <row r="3345">
          <cell r="A3345">
            <v>230206102</v>
          </cell>
          <cell r="B3345" t="str">
            <v>Transporte maritimo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</row>
        <row r="3346">
          <cell r="A3346">
            <v>230206103</v>
          </cell>
          <cell r="B3346" t="str">
            <v>Transporte aereo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</row>
        <row r="3347">
          <cell r="A3347">
            <v>230206104</v>
          </cell>
          <cell r="B3347" t="str">
            <v>Transporte Terrestre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</row>
        <row r="3348">
          <cell r="A3348">
            <v>230206105</v>
          </cell>
          <cell r="B3348" t="str">
            <v>Marítimo cascos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</row>
        <row r="3349">
          <cell r="A3349">
            <v>230206106</v>
          </cell>
          <cell r="B3349" t="str">
            <v>Aviación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</row>
        <row r="3350">
          <cell r="A3350">
            <v>230206107</v>
          </cell>
          <cell r="B3350" t="str">
            <v>Robo y hurto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</row>
        <row r="3351">
          <cell r="A3351">
            <v>230206108</v>
          </cell>
          <cell r="B3351" t="str">
            <v>Fidelidad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</row>
        <row r="3352">
          <cell r="A3352">
            <v>230206109</v>
          </cell>
          <cell r="B3352" t="str">
            <v>Seguros de bancos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</row>
        <row r="3353">
          <cell r="A3353">
            <v>230206110</v>
          </cell>
          <cell r="B3353" t="str">
            <v>Todo riesgo para contratistas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</row>
        <row r="3354">
          <cell r="A3354">
            <v>230206111</v>
          </cell>
          <cell r="B3354" t="str">
            <v>Todo riesgo equipo para contratistas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</row>
        <row r="3355">
          <cell r="A3355">
            <v>230206112</v>
          </cell>
          <cell r="B3355" t="str">
            <v>Rotura de maquinaria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</row>
        <row r="3356">
          <cell r="A3356">
            <v>230206114</v>
          </cell>
          <cell r="B3356" t="str">
            <v>Todo riesgo equipo electrónico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</row>
        <row r="3357">
          <cell r="A3357">
            <v>230206118</v>
          </cell>
          <cell r="B3357" t="str">
            <v>Responsabilidad civil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</row>
        <row r="3358">
          <cell r="A3358">
            <v>230206121</v>
          </cell>
          <cell r="B3358" t="str">
            <v>Agrícola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</row>
        <row r="3359">
          <cell r="A3359">
            <v>230206122</v>
          </cell>
          <cell r="B3359" t="str">
            <v>Domiciliarios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</row>
        <row r="3360">
          <cell r="A3360">
            <v>230206123</v>
          </cell>
          <cell r="B3360" t="str">
            <v>Crédito interno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</row>
        <row r="3361">
          <cell r="A3361">
            <v>2302062</v>
          </cell>
          <cell r="B3361" t="str">
            <v>Moneda extranjera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</row>
        <row r="3362">
          <cell r="A3362">
            <v>230207</v>
          </cell>
          <cell r="B3362" t="str">
            <v>De fianzas</v>
          </cell>
          <cell r="C3362">
            <v>-77175.759999999995</v>
          </cell>
          <cell r="D3362">
            <v>0</v>
          </cell>
          <cell r="E3362">
            <v>0</v>
          </cell>
          <cell r="F3362">
            <v>-77175.759999999995</v>
          </cell>
        </row>
        <row r="3363">
          <cell r="A3363">
            <v>2302071</v>
          </cell>
          <cell r="B3363" t="str">
            <v>Moneda nacional</v>
          </cell>
          <cell r="C3363">
            <v>-77175.759999999995</v>
          </cell>
          <cell r="D3363">
            <v>0</v>
          </cell>
          <cell r="E3363">
            <v>0</v>
          </cell>
          <cell r="F3363">
            <v>-77175.759999999995</v>
          </cell>
        </row>
        <row r="3364">
          <cell r="A3364">
            <v>2302072</v>
          </cell>
          <cell r="B3364" t="str">
            <v>Moneda extranjera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</row>
        <row r="3365">
          <cell r="A3365">
            <v>2303</v>
          </cell>
          <cell r="B3365" t="str">
            <v>INCREMENTOS DE RESERVAS A CARGO DE REASEGURADORES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</row>
        <row r="3366">
          <cell r="A3366">
            <v>2304</v>
          </cell>
          <cell r="B3366" t="str">
            <v>RESERVA A CARGO DE REASEGURADORES -PROVISION POR AJUSTE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</row>
        <row r="3367">
          <cell r="A3367">
            <v>24</v>
          </cell>
          <cell r="B3367" t="str">
            <v>SOCIEDADES ACREEDORAS DE SEGUROS Y FIANZAS</v>
          </cell>
          <cell r="C3367">
            <v>-3433493.34</v>
          </cell>
          <cell r="D3367">
            <v>422177.23</v>
          </cell>
          <cell r="E3367">
            <v>1665922.73</v>
          </cell>
          <cell r="F3367">
            <v>-4677238.84</v>
          </cell>
        </row>
        <row r="3368">
          <cell r="A3368">
            <v>2401</v>
          </cell>
          <cell r="B3368" t="str">
            <v>OBLIGACIONES EN CUENTA CORRIENTE CON SOCIEDADES DE REASEGURO</v>
          </cell>
          <cell r="C3368">
            <v>-3432183.09</v>
          </cell>
          <cell r="D3368">
            <v>422177.23</v>
          </cell>
          <cell r="E3368">
            <v>1664451.07</v>
          </cell>
          <cell r="F3368">
            <v>-4674456.93</v>
          </cell>
        </row>
        <row r="3369">
          <cell r="A3369">
            <v>240101</v>
          </cell>
          <cell r="B3369" t="str">
            <v>Con reaseguradoras</v>
          </cell>
          <cell r="C3369">
            <v>-3432183.09</v>
          </cell>
          <cell r="D3369">
            <v>422177.23</v>
          </cell>
          <cell r="E3369">
            <v>1664451.07</v>
          </cell>
          <cell r="F3369">
            <v>-4674456.93</v>
          </cell>
        </row>
        <row r="3370">
          <cell r="A3370">
            <v>2401011</v>
          </cell>
          <cell r="B3370" t="str">
            <v>Moneda nacional</v>
          </cell>
          <cell r="C3370">
            <v>-3432183.09</v>
          </cell>
          <cell r="D3370">
            <v>422177.23</v>
          </cell>
          <cell r="E3370">
            <v>1664451.07</v>
          </cell>
          <cell r="F3370">
            <v>-4674456.93</v>
          </cell>
        </row>
        <row r="3371">
          <cell r="A3371">
            <v>240101101</v>
          </cell>
          <cell r="B3371" t="str">
            <v>Aseguradora Agrícola Comercial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</row>
        <row r="3372">
          <cell r="A3372">
            <v>240101102</v>
          </cell>
          <cell r="B3372" t="str">
            <v>Aseguradora Popular SA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</row>
        <row r="3373">
          <cell r="A3373">
            <v>240101103</v>
          </cell>
          <cell r="B3373" t="str">
            <v>Aseguradora Suiza Salvadoreña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</row>
        <row r="3374">
          <cell r="A3374">
            <v>240101104</v>
          </cell>
          <cell r="B3374" t="str">
            <v>Cia. Internacional de Seguros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</row>
        <row r="3375">
          <cell r="A3375">
            <v>240101105</v>
          </cell>
          <cell r="B3375" t="str">
            <v>Seguros e Inversiones SA</v>
          </cell>
          <cell r="C3375">
            <v>-49405.1</v>
          </cell>
          <cell r="D3375">
            <v>0</v>
          </cell>
          <cell r="E3375">
            <v>8040.5</v>
          </cell>
          <cell r="F3375">
            <v>-57445.599999999999</v>
          </cell>
        </row>
        <row r="3376">
          <cell r="A3376">
            <v>240101106</v>
          </cell>
          <cell r="B3376" t="str">
            <v>First Reinsurance Service Co.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</row>
        <row r="3377">
          <cell r="A3377">
            <v>240101107</v>
          </cell>
          <cell r="B3377" t="str">
            <v>Hannover Ruck SE (Daños y Fianzas)</v>
          </cell>
          <cell r="C3377">
            <v>-1940553.52</v>
          </cell>
          <cell r="D3377">
            <v>56129</v>
          </cell>
          <cell r="E3377">
            <v>83696.87</v>
          </cell>
          <cell r="F3377">
            <v>-1968121.39</v>
          </cell>
        </row>
        <row r="3378">
          <cell r="A3378">
            <v>240101108</v>
          </cell>
          <cell r="B3378" t="str">
            <v>Hannover Ruck SE (Vida y Salud)</v>
          </cell>
          <cell r="C3378">
            <v>-46596.97</v>
          </cell>
          <cell r="D3378">
            <v>46596.97</v>
          </cell>
          <cell r="E3378">
            <v>0</v>
          </cell>
          <cell r="F3378">
            <v>0</v>
          </cell>
        </row>
        <row r="3379">
          <cell r="A3379">
            <v>240101109</v>
          </cell>
          <cell r="B3379" t="str">
            <v>Fianzas Universales de Guatemala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</row>
        <row r="3380">
          <cell r="A3380">
            <v>240101110</v>
          </cell>
          <cell r="B3380" t="str">
            <v>Aseguradora de Créditos y Garantías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</row>
        <row r="3381">
          <cell r="A3381">
            <v>240101111</v>
          </cell>
          <cell r="B3381" t="str">
            <v>Afianzadora General SA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</row>
        <row r="3382">
          <cell r="A3382">
            <v>240101112</v>
          </cell>
          <cell r="B3382" t="str">
            <v>La Central de Seguros y Fianzas</v>
          </cell>
          <cell r="C3382">
            <v>-5155.5600000000004</v>
          </cell>
          <cell r="D3382">
            <v>0</v>
          </cell>
          <cell r="E3382">
            <v>4193.72</v>
          </cell>
          <cell r="F3382">
            <v>-9349.2800000000007</v>
          </cell>
        </row>
        <row r="3383">
          <cell r="A3383">
            <v>240101113</v>
          </cell>
          <cell r="B3383" t="str">
            <v>Munchener Ruck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</row>
        <row r="3384">
          <cell r="A3384">
            <v>240101114</v>
          </cell>
          <cell r="B3384" t="str">
            <v>Odyssey Re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</row>
        <row r="3385">
          <cell r="A3385">
            <v>240101115</v>
          </cell>
          <cell r="B3385" t="str">
            <v>Partner Re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</row>
        <row r="3386">
          <cell r="A3386">
            <v>240101116</v>
          </cell>
          <cell r="B3386" t="str">
            <v>Seguros del Pacífico - Nicaragua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</row>
        <row r="3387">
          <cell r="A3387">
            <v>240101117</v>
          </cell>
          <cell r="B3387" t="str">
            <v>Converium Ltd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</row>
        <row r="3388">
          <cell r="A3388">
            <v>240101118</v>
          </cell>
          <cell r="B3388" t="str">
            <v>Cia. Internacional de Seguros de Panamá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</row>
        <row r="3389">
          <cell r="A3389">
            <v>240101119</v>
          </cell>
          <cell r="B3389" t="str">
            <v>Aon Re México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</row>
        <row r="3390">
          <cell r="A3390">
            <v>240101120</v>
          </cell>
          <cell r="B3390" t="str">
            <v>Aseguradora de La Nación SA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</row>
        <row r="3391">
          <cell r="A3391">
            <v>240101121</v>
          </cell>
          <cell r="B3391" t="str">
            <v>Swiss Re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</row>
        <row r="3392">
          <cell r="A3392">
            <v>240101122</v>
          </cell>
          <cell r="B3392" t="str">
            <v>GAB Robins Aviation Limited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</row>
        <row r="3393">
          <cell r="A3393">
            <v>240101123</v>
          </cell>
          <cell r="B3393" t="str">
            <v>Best Meridian Insurance Company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</row>
        <row r="3394">
          <cell r="A3394">
            <v>240101124</v>
          </cell>
          <cell r="B3394" t="str">
            <v>Reaseguradores Participantes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</row>
        <row r="3395">
          <cell r="A3395">
            <v>240101125</v>
          </cell>
          <cell r="B3395" t="str">
            <v>Aseguradora Mundial SA - Guatemala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</row>
        <row r="3396">
          <cell r="A3396">
            <v>240101126</v>
          </cell>
          <cell r="B3396" t="str">
            <v>Provincial Re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</row>
        <row r="3397">
          <cell r="A3397">
            <v>240101127</v>
          </cell>
          <cell r="B3397" t="str">
            <v>Seguros Crefisa SA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</row>
        <row r="3398">
          <cell r="A3398">
            <v>240101128</v>
          </cell>
          <cell r="B3398" t="str">
            <v>Seguros G&amp;T SA - Guatemala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</row>
        <row r="3399">
          <cell r="A3399">
            <v>240101129</v>
          </cell>
          <cell r="B3399" t="str">
            <v>Aseguradora Hondureña Mundial SA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</row>
        <row r="3400">
          <cell r="A3400">
            <v>240101130</v>
          </cell>
          <cell r="B3400" t="str">
            <v>QBE del Istmo Compañía de Reaseguros, Inc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</row>
        <row r="3401">
          <cell r="A3401">
            <v>240101131</v>
          </cell>
          <cell r="B3401" t="str">
            <v>Cigna - Guatemala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</row>
        <row r="3402">
          <cell r="A3402">
            <v>240101132</v>
          </cell>
          <cell r="B3402" t="str">
            <v>Compañía Interamericana de Seguros - Honduras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</row>
        <row r="3403">
          <cell r="A3403">
            <v>240101133</v>
          </cell>
          <cell r="B3403" t="str">
            <v>FRS El Salvador, SA de CV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</row>
        <row r="3404">
          <cell r="A3404">
            <v>240101134</v>
          </cell>
          <cell r="B3404" t="str">
            <v>Avia Brokers, LLC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</row>
        <row r="3405">
          <cell r="A3405">
            <v>240101135</v>
          </cell>
          <cell r="B3405" t="str">
            <v>Scor Reinsurance Company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</row>
        <row r="3406">
          <cell r="A3406">
            <v>240101136</v>
          </cell>
          <cell r="B3406" t="str">
            <v>Seguros Lafise SA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</row>
        <row r="3407">
          <cell r="A3407">
            <v>240101137</v>
          </cell>
          <cell r="B3407" t="str">
            <v>Cooper Gay Martínez del Río y Asociados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</row>
        <row r="3408">
          <cell r="A3408">
            <v>240101138</v>
          </cell>
          <cell r="B3408" t="str">
            <v>Chartis Seguros El Salvador SA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</row>
        <row r="3409">
          <cell r="A3409">
            <v>240101139</v>
          </cell>
          <cell r="B3409" t="str">
            <v>Seguros del País - Honduras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</row>
        <row r="3410">
          <cell r="A3410">
            <v>240101140</v>
          </cell>
          <cell r="B3410" t="str">
            <v>Aseguradora Fidelis, S.A.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</row>
        <row r="3411">
          <cell r="A3411">
            <v>240101141</v>
          </cell>
          <cell r="B3411" t="str">
            <v>AIG - Seguros, El Salvador, S.A.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</row>
        <row r="3412">
          <cell r="A3412">
            <v>240101142</v>
          </cell>
          <cell r="B3412" t="str">
            <v>JLT Towers Re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</row>
        <row r="3413">
          <cell r="A3413">
            <v>240101143</v>
          </cell>
          <cell r="B3413" t="str">
            <v>Reaseguradora Patria S.A.</v>
          </cell>
          <cell r="C3413">
            <v>-39386.25</v>
          </cell>
          <cell r="D3413">
            <v>0</v>
          </cell>
          <cell r="E3413">
            <v>0</v>
          </cell>
          <cell r="F3413">
            <v>-39386.25</v>
          </cell>
        </row>
        <row r="3414">
          <cell r="A3414">
            <v>240101144</v>
          </cell>
          <cell r="B3414" t="str">
            <v>Howden Latin America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</row>
        <row r="3415">
          <cell r="A3415">
            <v>240101145</v>
          </cell>
          <cell r="B3415" t="str">
            <v>Compañía Internacional de Seguros, S.A.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</row>
        <row r="3416">
          <cell r="A3416">
            <v>240101146</v>
          </cell>
          <cell r="B3416" t="str">
            <v>Scotia Seguros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</row>
        <row r="3417">
          <cell r="A3417">
            <v>240101147</v>
          </cell>
          <cell r="B3417" t="str">
            <v>Navigators Insurance Company</v>
          </cell>
          <cell r="C3417">
            <v>-18697.150000000001</v>
          </cell>
          <cell r="D3417">
            <v>0</v>
          </cell>
          <cell r="E3417">
            <v>0</v>
          </cell>
          <cell r="F3417">
            <v>-18697.150000000001</v>
          </cell>
        </row>
        <row r="3418">
          <cell r="A3418">
            <v>240101149</v>
          </cell>
          <cell r="B3418" t="str">
            <v>Intermediarios de reaseguro BRG, S.A:</v>
          </cell>
          <cell r="C3418">
            <v>-35131.58</v>
          </cell>
          <cell r="D3418">
            <v>11710.53</v>
          </cell>
          <cell r="E3418">
            <v>0</v>
          </cell>
          <cell r="F3418">
            <v>-23421.05</v>
          </cell>
        </row>
        <row r="3419">
          <cell r="A3419">
            <v>240101150</v>
          </cell>
          <cell r="B3419" t="str">
            <v>Active Capital Reinsurance Ltd.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</row>
        <row r="3420">
          <cell r="A3420">
            <v>240101151</v>
          </cell>
          <cell r="B3420" t="str">
            <v>Lockton Specialities LLC</v>
          </cell>
          <cell r="C3420">
            <v>-51788.87</v>
          </cell>
          <cell r="D3420">
            <v>0</v>
          </cell>
          <cell r="E3420">
            <v>1517894.62</v>
          </cell>
          <cell r="F3420">
            <v>-1569683.49</v>
          </cell>
        </row>
        <row r="3421">
          <cell r="A3421">
            <v>240101152</v>
          </cell>
          <cell r="B3421" t="str">
            <v>Vibe Syndicate Management Ltd.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</row>
        <row r="3422">
          <cell r="A3422">
            <v>240101153</v>
          </cell>
          <cell r="B3422" t="str">
            <v>Mrec Intermediaria de Reaseguro, S.A.</v>
          </cell>
          <cell r="C3422">
            <v>0</v>
          </cell>
          <cell r="D3422">
            <v>0</v>
          </cell>
          <cell r="E3422">
            <v>31052.63</v>
          </cell>
          <cell r="F3422">
            <v>-31052.63</v>
          </cell>
        </row>
        <row r="3423">
          <cell r="A3423">
            <v>240101154</v>
          </cell>
          <cell r="B3423" t="str">
            <v>Seguros del Pacifico, S.A.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</row>
        <row r="3424">
          <cell r="A3424">
            <v>240101155</v>
          </cell>
          <cell r="B3424" t="str">
            <v>Sunrist, LLC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</row>
        <row r="3425">
          <cell r="A3425">
            <v>240101156</v>
          </cell>
          <cell r="B3425" t="str">
            <v>Reinsurance Consulting, Intermediario de Reaseguros, S.A. de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</row>
        <row r="3426">
          <cell r="A3426">
            <v>240101157</v>
          </cell>
          <cell r="B3426" t="str">
            <v>Atis Re Corp.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</row>
        <row r="3427">
          <cell r="A3427">
            <v>240101158</v>
          </cell>
          <cell r="B3427" t="str">
            <v>Willis Towers Watson CAC Inc.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</row>
        <row r="3428">
          <cell r="A3428">
            <v>240101159</v>
          </cell>
          <cell r="B3428" t="str">
            <v>BMS Latin America LLC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</row>
        <row r="3429">
          <cell r="A3429">
            <v>240101160</v>
          </cell>
          <cell r="B3429" t="str">
            <v>REASINTER, INTERMEDIARIO DE REASEGUROI, S.A. DE C.V.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</row>
        <row r="3430">
          <cell r="A3430">
            <v>240101161</v>
          </cell>
          <cell r="B3430" t="str">
            <v>Ocean International Reinsurance Co Ltd</v>
          </cell>
          <cell r="C3430">
            <v>0</v>
          </cell>
          <cell r="D3430">
            <v>0</v>
          </cell>
          <cell r="E3430">
            <v>6874.55</v>
          </cell>
          <cell r="F3430">
            <v>-6874.55</v>
          </cell>
        </row>
        <row r="3431">
          <cell r="A3431">
            <v>240101162</v>
          </cell>
          <cell r="B3431" t="str">
            <v>Reaseguradora Delta, S.A.</v>
          </cell>
          <cell r="C3431">
            <v>-29094.240000000002</v>
          </cell>
          <cell r="D3431">
            <v>0</v>
          </cell>
          <cell r="E3431">
            <v>9166.08</v>
          </cell>
          <cell r="F3431">
            <v>-38260.32</v>
          </cell>
        </row>
        <row r="3432">
          <cell r="A3432">
            <v>240101163</v>
          </cell>
          <cell r="B3432" t="str">
            <v>Seguros Fedecredito, S.A.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</row>
        <row r="3433">
          <cell r="A3433">
            <v>240101164</v>
          </cell>
          <cell r="B3433" t="str">
            <v>GUY CARPENTER &amp; COMPANY LTG</v>
          </cell>
          <cell r="C3433">
            <v>-1190953.01</v>
          </cell>
          <cell r="D3433">
            <v>297738.25</v>
          </cell>
          <cell r="E3433">
            <v>0</v>
          </cell>
          <cell r="F3433">
            <v>-893214.76</v>
          </cell>
        </row>
        <row r="3434">
          <cell r="A3434">
            <v>240101165</v>
          </cell>
          <cell r="B3434" t="str">
            <v>SEGUROS AZUL, S.A.</v>
          </cell>
          <cell r="C3434">
            <v>-25420.84</v>
          </cell>
          <cell r="D3434">
            <v>10002.48</v>
          </cell>
          <cell r="E3434">
            <v>3532.1</v>
          </cell>
          <cell r="F3434">
            <v>-18950.46</v>
          </cell>
        </row>
        <row r="3435">
          <cell r="A3435">
            <v>2401012</v>
          </cell>
          <cell r="B3435" t="str">
            <v>Moneda extranjera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</row>
        <row r="3436">
          <cell r="A3436">
            <v>240102</v>
          </cell>
          <cell r="B3436" t="str">
            <v>Con reafianzadoras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</row>
        <row r="3437">
          <cell r="A3437">
            <v>2401021</v>
          </cell>
          <cell r="B3437" t="str">
            <v>Moneda nacional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</row>
        <row r="3438">
          <cell r="A3438">
            <v>240102101</v>
          </cell>
          <cell r="B3438" t="str">
            <v>Afianzadora Aserta SA de CV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</row>
        <row r="3439">
          <cell r="A3439">
            <v>240102140</v>
          </cell>
          <cell r="B3439" t="str">
            <v>Aseguradora Fidelis, S.A.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</row>
        <row r="3440">
          <cell r="A3440">
            <v>240102148</v>
          </cell>
          <cell r="B3440" t="str">
            <v>Wesport Insurance Corporation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</row>
        <row r="3441">
          <cell r="A3441">
            <v>2401022</v>
          </cell>
          <cell r="B3441" t="str">
            <v>Moneda extranjera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</row>
        <row r="3442">
          <cell r="A3442">
            <v>240103</v>
          </cell>
          <cell r="B3442" t="str">
            <v>Con coaseguradoras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</row>
        <row r="3443">
          <cell r="A3443">
            <v>2401031</v>
          </cell>
          <cell r="B3443" t="str">
            <v>Moneda nacional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</row>
        <row r="3444">
          <cell r="A3444">
            <v>240103103</v>
          </cell>
          <cell r="B3444" t="str">
            <v>Aseguradora Suiza Salvadoreña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</row>
        <row r="3445">
          <cell r="A3445">
            <v>240103105</v>
          </cell>
          <cell r="B3445" t="str">
            <v>Seguros e Inversiones SA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</row>
        <row r="3446">
          <cell r="A3446">
            <v>240103106</v>
          </cell>
          <cell r="B3446" t="str">
            <v>Scotia Seguros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</row>
        <row r="3447">
          <cell r="A3447">
            <v>2401032</v>
          </cell>
          <cell r="B3447" t="str">
            <v>Moneda extranjera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</row>
        <row r="3448">
          <cell r="A3448">
            <v>240104</v>
          </cell>
          <cell r="B3448" t="str">
            <v>Con coafianzadoras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</row>
        <row r="3449">
          <cell r="A3449">
            <v>2401041</v>
          </cell>
          <cell r="B3449" t="str">
            <v>Moneda nacional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</row>
        <row r="3450">
          <cell r="A3450">
            <v>2401042</v>
          </cell>
          <cell r="B3450" t="str">
            <v>Moneda extranjera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</row>
        <row r="3451">
          <cell r="A3451">
            <v>240109</v>
          </cell>
          <cell r="B3451" t="str">
            <v>Con filiales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</row>
        <row r="3452">
          <cell r="A3452">
            <v>2401091</v>
          </cell>
          <cell r="B3452" t="str">
            <v>Monera nacional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</row>
        <row r="3453">
          <cell r="A3453">
            <v>240109101</v>
          </cell>
          <cell r="B3453" t="str">
            <v>Reaseguradoras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</row>
        <row r="3454">
          <cell r="A3454">
            <v>240109102</v>
          </cell>
          <cell r="B3454" t="str">
            <v>Reafianzadoras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</row>
        <row r="3455">
          <cell r="A3455">
            <v>2401092</v>
          </cell>
          <cell r="B3455" t="str">
            <v>Moneda extranjera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</row>
        <row r="3456">
          <cell r="A3456">
            <v>240109201</v>
          </cell>
          <cell r="B3456" t="str">
            <v>Reaseguradoras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</row>
        <row r="3457">
          <cell r="A3457">
            <v>240109202</v>
          </cell>
          <cell r="B3457" t="str">
            <v>Reafianzadoras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</row>
        <row r="3458">
          <cell r="A3458">
            <v>2402</v>
          </cell>
          <cell r="B3458" t="str">
            <v>PRIMAS RETENIDAS A SOCIEDADES DE REASEGURO Y REAFIANZAMINETO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</row>
        <row r="3459">
          <cell r="A3459">
            <v>240205</v>
          </cell>
          <cell r="B3459" t="str">
            <v>Por reaseguros cedidos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</row>
        <row r="3460">
          <cell r="A3460">
            <v>2402051</v>
          </cell>
          <cell r="B3460" t="str">
            <v>Moneda nacional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</row>
        <row r="3461">
          <cell r="A3461">
            <v>2402052</v>
          </cell>
          <cell r="B3461" t="str">
            <v>Moneda extranjera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</row>
        <row r="3462">
          <cell r="A3462">
            <v>240206</v>
          </cell>
          <cell r="B3462" t="str">
            <v>Por reafianzamientos cedidos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</row>
        <row r="3463">
          <cell r="A3463">
            <v>2402061</v>
          </cell>
          <cell r="B3463" t="str">
            <v>Moneda nacional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</row>
        <row r="3464">
          <cell r="A3464">
            <v>2402062</v>
          </cell>
          <cell r="B3464" t="str">
            <v>Moneda extranjera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</row>
        <row r="3465">
          <cell r="A3465">
            <v>240209</v>
          </cell>
          <cell r="B3465" t="str">
            <v>Por filiales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</row>
        <row r="3466">
          <cell r="A3466">
            <v>2402091</v>
          </cell>
          <cell r="B3466" t="str">
            <v>Moneda nacional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</row>
        <row r="3467">
          <cell r="A3467">
            <v>240209101</v>
          </cell>
          <cell r="B3467" t="str">
            <v>Reaseguro cedido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</row>
        <row r="3468">
          <cell r="A3468">
            <v>240209102</v>
          </cell>
          <cell r="B3468" t="str">
            <v>Reafianzamiento cedido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</row>
        <row r="3469">
          <cell r="A3469">
            <v>2402092</v>
          </cell>
          <cell r="B3469" t="str">
            <v>Moneda extranjera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</row>
        <row r="3470">
          <cell r="A3470">
            <v>240209201</v>
          </cell>
          <cell r="B3470" t="str">
            <v>Reaseguro cedido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</row>
        <row r="3471">
          <cell r="A3471">
            <v>240209202</v>
          </cell>
          <cell r="B3471" t="str">
            <v>Reafianzamiento cedido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</row>
        <row r="3472">
          <cell r="A3472">
            <v>2403</v>
          </cell>
          <cell r="B3472" t="str">
            <v>OBLIGACIONES EN CUENTA CORRIENTE CON SOCIEDADES DE SEGUROS Y</v>
          </cell>
          <cell r="C3472">
            <v>-1310.25</v>
          </cell>
          <cell r="D3472">
            <v>0</v>
          </cell>
          <cell r="E3472">
            <v>1471.66</v>
          </cell>
          <cell r="F3472">
            <v>-2781.91</v>
          </cell>
        </row>
        <row r="3473">
          <cell r="A3473">
            <v>240301</v>
          </cell>
          <cell r="B3473" t="str">
            <v>Con reaseguradas</v>
          </cell>
          <cell r="C3473">
            <v>-1310.25</v>
          </cell>
          <cell r="D3473">
            <v>0</v>
          </cell>
          <cell r="E3473">
            <v>1471.66</v>
          </cell>
          <cell r="F3473">
            <v>-2781.91</v>
          </cell>
        </row>
        <row r="3474">
          <cell r="A3474">
            <v>2403011</v>
          </cell>
          <cell r="B3474" t="str">
            <v>Moneda nacional</v>
          </cell>
          <cell r="C3474">
            <v>-1310.25</v>
          </cell>
          <cell r="D3474">
            <v>0</v>
          </cell>
          <cell r="E3474">
            <v>1471.66</v>
          </cell>
          <cell r="F3474">
            <v>-2781.91</v>
          </cell>
        </row>
        <row r="3475">
          <cell r="A3475">
            <v>240301101</v>
          </cell>
          <cell r="B3475" t="str">
            <v>Aseguradora Agrícola Comercial SA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</row>
        <row r="3476">
          <cell r="A3476">
            <v>240301102</v>
          </cell>
          <cell r="B3476" t="str">
            <v>Aseguradora Popular SA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</row>
        <row r="3477">
          <cell r="A3477">
            <v>240301103</v>
          </cell>
          <cell r="B3477" t="str">
            <v>Aseguradora Suiza Salvadoreña SA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</row>
        <row r="3478">
          <cell r="A3478">
            <v>240301105</v>
          </cell>
          <cell r="B3478" t="str">
            <v>Seguros e Inversiones SA</v>
          </cell>
          <cell r="C3478">
            <v>-1310.25</v>
          </cell>
          <cell r="D3478">
            <v>0</v>
          </cell>
          <cell r="E3478">
            <v>0</v>
          </cell>
          <cell r="F3478">
            <v>-1310.25</v>
          </cell>
        </row>
        <row r="3479">
          <cell r="A3479">
            <v>240301116</v>
          </cell>
          <cell r="B3479" t="str">
            <v>Seguros del Pacífico SA - Nicaragua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</row>
        <row r="3480">
          <cell r="A3480">
            <v>240301127</v>
          </cell>
          <cell r="B3480" t="str">
            <v>Seguros Atlántida SA - Honduras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</row>
        <row r="3481">
          <cell r="A3481">
            <v>240301128</v>
          </cell>
          <cell r="B3481" t="str">
            <v>Seguros G &amp; T - Guatemala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</row>
        <row r="3482">
          <cell r="A3482">
            <v>240301129</v>
          </cell>
          <cell r="B3482" t="str">
            <v>Seguros del País - Honduras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</row>
        <row r="3483">
          <cell r="A3483">
            <v>240301130</v>
          </cell>
          <cell r="B3483" t="str">
            <v>Cigna - Guatemala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</row>
        <row r="3484">
          <cell r="A3484">
            <v>240301132</v>
          </cell>
          <cell r="B3484" t="str">
            <v>Aseguradora Mundial SA - Nicaragua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</row>
        <row r="3485">
          <cell r="A3485">
            <v>240301134</v>
          </cell>
          <cell r="B3485" t="str">
            <v>Seguros El Roble SA - Guatemala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</row>
        <row r="3486">
          <cell r="A3486">
            <v>240301135</v>
          </cell>
          <cell r="B3486" t="str">
            <v>Seguros Lafise - NIcaragua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</row>
        <row r="3487">
          <cell r="A3487">
            <v>2403012</v>
          </cell>
          <cell r="B3487" t="str">
            <v>Moneda extranjera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</row>
        <row r="3488">
          <cell r="A3488">
            <v>240302</v>
          </cell>
          <cell r="B3488" t="str">
            <v>Con coaseguradas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</row>
        <row r="3489">
          <cell r="A3489">
            <v>2403021</v>
          </cell>
          <cell r="B3489" t="str">
            <v>Moneda nacional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</row>
        <row r="3490">
          <cell r="A3490">
            <v>240302103</v>
          </cell>
          <cell r="B3490" t="str">
            <v>Aseguradora Suiza Salvadoreña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</row>
        <row r="3491">
          <cell r="A3491">
            <v>240302105</v>
          </cell>
          <cell r="B3491" t="str">
            <v>Seguros e Inversiones SA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</row>
        <row r="3492">
          <cell r="A3492">
            <v>2403022</v>
          </cell>
          <cell r="B3492" t="str">
            <v>Moneda extranjera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</row>
        <row r="3493">
          <cell r="A3493">
            <v>240303</v>
          </cell>
          <cell r="B3493" t="str">
            <v>Con reafianzadas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</row>
        <row r="3494">
          <cell r="A3494">
            <v>2403031</v>
          </cell>
          <cell r="B3494" t="str">
            <v>Moneda nacional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</row>
        <row r="3495">
          <cell r="A3495">
            <v>2403032</v>
          </cell>
          <cell r="B3495" t="str">
            <v>Moneda extranjera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</row>
        <row r="3496">
          <cell r="A3496">
            <v>240304</v>
          </cell>
          <cell r="B3496" t="str">
            <v>Coafianzadas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</row>
        <row r="3497">
          <cell r="A3497">
            <v>2403041</v>
          </cell>
          <cell r="B3497" t="str">
            <v>Moneda nacional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</row>
        <row r="3498">
          <cell r="A3498">
            <v>2403042</v>
          </cell>
          <cell r="B3498" t="str">
            <v>Moneda extranjera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</row>
        <row r="3499">
          <cell r="A3499">
            <v>240309</v>
          </cell>
          <cell r="B3499" t="str">
            <v>Con filiales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</row>
        <row r="3500">
          <cell r="A3500">
            <v>2403091</v>
          </cell>
          <cell r="B3500" t="str">
            <v>Moneda nacional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</row>
        <row r="3501">
          <cell r="A3501">
            <v>240309101</v>
          </cell>
          <cell r="B3501" t="str">
            <v>Reaseguradas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</row>
        <row r="3502">
          <cell r="A3502">
            <v>240309102</v>
          </cell>
          <cell r="B3502" t="str">
            <v>Reafianzadas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</row>
        <row r="3503">
          <cell r="A3503">
            <v>240309103</v>
          </cell>
          <cell r="B3503" t="str">
            <v>Coaseguradas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</row>
        <row r="3504">
          <cell r="A3504">
            <v>2403092</v>
          </cell>
          <cell r="B3504" t="str">
            <v>Moneda extranjera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</row>
        <row r="3505">
          <cell r="A3505">
            <v>240309201</v>
          </cell>
          <cell r="B3505" t="str">
            <v>Reaseguradas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</row>
        <row r="3506">
          <cell r="A3506">
            <v>240309202</v>
          </cell>
          <cell r="B3506" t="str">
            <v>Reafianzadas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</row>
        <row r="3507">
          <cell r="A3507">
            <v>240309203</v>
          </cell>
          <cell r="B3507" t="str">
            <v>Coaseguradas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</row>
        <row r="3508">
          <cell r="A3508">
            <v>25</v>
          </cell>
          <cell r="B3508" t="str">
            <v>OBLIGACIONES FINANCIERAS</v>
          </cell>
          <cell r="C3508">
            <v>-133490.31</v>
          </cell>
          <cell r="D3508">
            <v>0</v>
          </cell>
          <cell r="E3508">
            <v>2096.13</v>
          </cell>
          <cell r="F3508">
            <v>-135586.44</v>
          </cell>
        </row>
        <row r="3509">
          <cell r="A3509">
            <v>2501</v>
          </cell>
          <cell r="B3509" t="str">
            <v>OBLIGACIONES CON INSTITUCIONES FINANCIERAS NACIONALES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</row>
        <row r="3510">
          <cell r="A3510">
            <v>250101</v>
          </cell>
          <cell r="B3510" t="str">
            <v>Sobregiros en cuenta corriente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</row>
        <row r="3511">
          <cell r="A3511">
            <v>2501011</v>
          </cell>
          <cell r="B3511" t="str">
            <v>Moneda nacional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</row>
        <row r="3512">
          <cell r="A3512">
            <v>2501012</v>
          </cell>
          <cell r="B3512" t="str">
            <v>Moneda extranjera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</row>
        <row r="3513">
          <cell r="A3513">
            <v>250102</v>
          </cell>
          <cell r="B3513" t="str">
            <v>Adeudos por prÈstamos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</row>
        <row r="3514">
          <cell r="A3514">
            <v>2501021</v>
          </cell>
          <cell r="B3514" t="str">
            <v>Moneda nacional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</row>
        <row r="3515">
          <cell r="A3515">
            <v>250102101</v>
          </cell>
          <cell r="B3515" t="str">
            <v>Banco de America Central, S.A.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</row>
        <row r="3516">
          <cell r="A3516">
            <v>2501022</v>
          </cell>
          <cell r="B3516" t="str">
            <v>Moneda extranjera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</row>
        <row r="3517">
          <cell r="A3517">
            <v>250109</v>
          </cell>
          <cell r="B3517" t="str">
            <v>Otras obligaciones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</row>
        <row r="3518">
          <cell r="A3518">
            <v>2501091</v>
          </cell>
          <cell r="B3518" t="str">
            <v>Moneda nacional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</row>
        <row r="3519">
          <cell r="A3519">
            <v>2501092</v>
          </cell>
          <cell r="B3519" t="str">
            <v>Moneda extranjera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</row>
        <row r="3520">
          <cell r="A3520">
            <v>2502</v>
          </cell>
          <cell r="B3520" t="str">
            <v>OBLIGACIONES CON INSTITUCIONES FINANCERAS EXTRANJERAS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</row>
        <row r="3521">
          <cell r="A3521">
            <v>250201</v>
          </cell>
          <cell r="B3521" t="str">
            <v>Sobregiros en cuenta corriente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</row>
        <row r="3522">
          <cell r="A3522">
            <v>2502012</v>
          </cell>
          <cell r="B3522" t="str">
            <v>Moneda extranjera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</row>
        <row r="3523">
          <cell r="A3523">
            <v>250202</v>
          </cell>
          <cell r="B3523" t="str">
            <v>Adeudos por prÈstamos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</row>
        <row r="3524">
          <cell r="A3524">
            <v>2502022</v>
          </cell>
          <cell r="B3524" t="str">
            <v>Moneda extranjera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</row>
        <row r="3525">
          <cell r="A3525">
            <v>250209</v>
          </cell>
          <cell r="B3525" t="str">
            <v>Otras obligaciones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</row>
        <row r="3526">
          <cell r="A3526">
            <v>2502092</v>
          </cell>
          <cell r="B3526" t="str">
            <v>Moneda extranjera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</row>
        <row r="3527">
          <cell r="A3527">
            <v>2503</v>
          </cell>
          <cell r="B3527" t="str">
            <v>OBLIGACIONES CON INSTITUCIONES NO FINANCIERAS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</row>
        <row r="3528">
          <cell r="A3528">
            <v>250301</v>
          </cell>
          <cell r="B3528" t="str">
            <v>Adeudos por prÈstamos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</row>
        <row r="3529">
          <cell r="A3529">
            <v>2503011</v>
          </cell>
          <cell r="B3529" t="str">
            <v>Moneda nacional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</row>
        <row r="3530">
          <cell r="A3530">
            <v>250301101</v>
          </cell>
          <cell r="B3530" t="str">
            <v>Salvador Netwok SA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</row>
        <row r="3531">
          <cell r="A3531">
            <v>250301102</v>
          </cell>
          <cell r="B3531" t="str">
            <v>Hoteles y Desarrollos, S.A. de C.V.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</row>
        <row r="3532">
          <cell r="A3532">
            <v>2503012</v>
          </cell>
          <cell r="B3532" t="str">
            <v>Moneda extranjera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</row>
        <row r="3533">
          <cell r="A3533">
            <v>250309</v>
          </cell>
          <cell r="B3533" t="str">
            <v>Otras obligaciones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</row>
        <row r="3534">
          <cell r="A3534">
            <v>2503091</v>
          </cell>
          <cell r="B3534" t="str">
            <v>Moneda nacional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</row>
        <row r="3535">
          <cell r="A3535">
            <v>2503092</v>
          </cell>
          <cell r="B3535" t="str">
            <v>Moneda extranjera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</row>
        <row r="3536">
          <cell r="A3536">
            <v>2504</v>
          </cell>
          <cell r="B3536" t="str">
            <v>OBLIGACIONES POR VALORES TRANSADOS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</row>
        <row r="3537">
          <cell r="A3537">
            <v>250401</v>
          </cell>
          <cell r="B3537" t="str">
            <v>Obligaciones por valores transados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</row>
        <row r="3538">
          <cell r="A3538">
            <v>2504011</v>
          </cell>
          <cell r="B3538" t="str">
            <v>Moneda nacional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</row>
        <row r="3539">
          <cell r="A3539">
            <v>2504012</v>
          </cell>
          <cell r="B3539" t="str">
            <v>Moneda extranjera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</row>
        <row r="3540">
          <cell r="A3540">
            <v>250402</v>
          </cell>
          <cell r="B3540" t="str">
            <v>GANANCIA EN VENTA DE BIENES CON GARANTIA HIPOTECARIA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</row>
        <row r="3541">
          <cell r="A3541">
            <v>2504021</v>
          </cell>
          <cell r="B3541" t="str">
            <v>Ganancia en venta de bienes con garantia hipotecaria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</row>
        <row r="3542">
          <cell r="A3542">
            <v>2506</v>
          </cell>
          <cell r="B3542" t="str">
            <v>OTRAS OBLIGACIONES FINANCIERAS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</row>
        <row r="3543">
          <cell r="A3543">
            <v>250601</v>
          </cell>
          <cell r="B3543" t="str">
            <v>Cuotas de arrendamiento financiero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</row>
        <row r="3544">
          <cell r="A3544">
            <v>2506011</v>
          </cell>
          <cell r="B3544" t="str">
            <v>Moneda nacional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</row>
        <row r="3545">
          <cell r="A3545">
            <v>2506012</v>
          </cell>
          <cell r="B3545" t="str">
            <v>Moneda extranjera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</row>
        <row r="3546">
          <cell r="A3546">
            <v>250609</v>
          </cell>
          <cell r="B3546" t="str">
            <v>Otras obligaciones financieras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</row>
        <row r="3547">
          <cell r="A3547">
            <v>2506091</v>
          </cell>
          <cell r="B3547" t="str">
            <v>Moneda nacional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</row>
        <row r="3548">
          <cell r="A3548">
            <v>2506092</v>
          </cell>
          <cell r="B3548" t="str">
            <v>Moneda extranjera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</row>
        <row r="3549">
          <cell r="A3549">
            <v>2507</v>
          </cell>
          <cell r="B3549" t="str">
            <v>OBLIGACIONES CON FILIALES LOCALES Y EXTRANJERAS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</row>
        <row r="3550">
          <cell r="A3550">
            <v>250701</v>
          </cell>
          <cell r="B3550" t="str">
            <v>Adeudos por prÈstamos de filiales locales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</row>
        <row r="3551">
          <cell r="A3551">
            <v>2507011</v>
          </cell>
          <cell r="B3551" t="str">
            <v>Moneda nacional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</row>
        <row r="3552">
          <cell r="A3552">
            <v>2507012</v>
          </cell>
          <cell r="B3552" t="str">
            <v>Moneda extranjera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</row>
        <row r="3553">
          <cell r="A3553">
            <v>250702</v>
          </cell>
          <cell r="B3553" t="str">
            <v>Adeudos por prÈstamos de filiales extranjeras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</row>
        <row r="3554">
          <cell r="A3554">
            <v>2507021</v>
          </cell>
          <cell r="B3554" t="str">
            <v>Moneda nacional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</row>
        <row r="3555">
          <cell r="A3555">
            <v>2507022</v>
          </cell>
          <cell r="B3555" t="str">
            <v>Moneda extranjera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</row>
        <row r="3556">
          <cell r="A3556">
            <v>2508</v>
          </cell>
          <cell r="B3556" t="str">
            <v>INTERESES POR PAGAR</v>
          </cell>
          <cell r="C3556">
            <v>-133490.31</v>
          </cell>
          <cell r="D3556">
            <v>0</v>
          </cell>
          <cell r="E3556">
            <v>2096.13</v>
          </cell>
          <cell r="F3556">
            <v>-135586.44</v>
          </cell>
        </row>
        <row r="3557">
          <cell r="A3557">
            <v>250801</v>
          </cell>
          <cell r="B3557" t="str">
            <v>A instituciones financieras locales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</row>
        <row r="3558">
          <cell r="A3558">
            <v>2508011</v>
          </cell>
          <cell r="B3558" t="str">
            <v>Moneda nacional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</row>
        <row r="3559">
          <cell r="A3559">
            <v>250801101</v>
          </cell>
          <cell r="B3559" t="str">
            <v>Banco de America Central, S.A.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</row>
        <row r="3560">
          <cell r="A3560">
            <v>2508012</v>
          </cell>
          <cell r="B3560" t="str">
            <v>Moneda extranjera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</row>
        <row r="3561">
          <cell r="A3561">
            <v>250802</v>
          </cell>
          <cell r="B3561" t="str">
            <v>A instituciones financeras extranjeras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</row>
        <row r="3562">
          <cell r="A3562">
            <v>2508021</v>
          </cell>
          <cell r="B3562" t="str">
            <v>Moneda nacional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</row>
        <row r="3563">
          <cell r="A3563">
            <v>2508022</v>
          </cell>
          <cell r="B3563" t="str">
            <v>Moneda extranjera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</row>
        <row r="3564">
          <cell r="A3564">
            <v>250803</v>
          </cell>
          <cell r="B3564" t="str">
            <v>A instituciones no financieras</v>
          </cell>
          <cell r="C3564">
            <v>-133490.31</v>
          </cell>
          <cell r="D3564">
            <v>0</v>
          </cell>
          <cell r="E3564">
            <v>2096.13</v>
          </cell>
          <cell r="F3564">
            <v>-135586.44</v>
          </cell>
        </row>
        <row r="3565">
          <cell r="A3565">
            <v>2508031</v>
          </cell>
          <cell r="B3565" t="str">
            <v>Moneda nacional</v>
          </cell>
          <cell r="C3565">
            <v>-133490.31</v>
          </cell>
          <cell r="D3565">
            <v>0</v>
          </cell>
          <cell r="E3565">
            <v>2096.13</v>
          </cell>
          <cell r="F3565">
            <v>-135586.44</v>
          </cell>
        </row>
        <row r="3566">
          <cell r="A3566">
            <v>2508032</v>
          </cell>
          <cell r="B3566" t="str">
            <v>Moneda extranjera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</row>
        <row r="3567">
          <cell r="A3567">
            <v>250804</v>
          </cell>
          <cell r="B3567" t="str">
            <v>A filiales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</row>
        <row r="3568">
          <cell r="A3568">
            <v>2508041</v>
          </cell>
          <cell r="B3568" t="str">
            <v>Moneda nacional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</row>
        <row r="3569">
          <cell r="A3569">
            <v>2508042</v>
          </cell>
          <cell r="B3569" t="str">
            <v>Moneda extranjera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</row>
        <row r="3570">
          <cell r="A3570">
            <v>26</v>
          </cell>
          <cell r="B3570" t="str">
            <v>OBLIGACIONES CON INTERMEDIARIOS Y AGENTES</v>
          </cell>
          <cell r="C3570">
            <v>-627435.1</v>
          </cell>
          <cell r="D3570">
            <v>207458.08</v>
          </cell>
          <cell r="E3570">
            <v>96783.07</v>
          </cell>
          <cell r="F3570">
            <v>-516760.09</v>
          </cell>
        </row>
        <row r="3571">
          <cell r="A3571">
            <v>2601</v>
          </cell>
          <cell r="B3571" t="str">
            <v>OBLIGACIONES CON INTERMEDIARIOS DE SEGUROS</v>
          </cell>
          <cell r="C3571">
            <v>-30743.97</v>
          </cell>
          <cell r="D3571">
            <v>46810.16</v>
          </cell>
          <cell r="E3571">
            <v>46786.06</v>
          </cell>
          <cell r="F3571">
            <v>-30719.87</v>
          </cell>
        </row>
        <row r="3572">
          <cell r="A3572">
            <v>260101</v>
          </cell>
          <cell r="B3572" t="str">
            <v>Comisiones por pagar a intermediarios</v>
          </cell>
          <cell r="C3572">
            <v>-30743.97</v>
          </cell>
          <cell r="D3572">
            <v>46810.16</v>
          </cell>
          <cell r="E3572">
            <v>46786.06</v>
          </cell>
          <cell r="F3572">
            <v>-30719.87</v>
          </cell>
        </row>
        <row r="3573">
          <cell r="A3573">
            <v>2601011</v>
          </cell>
          <cell r="B3573" t="str">
            <v>Moneda nacional</v>
          </cell>
          <cell r="C3573">
            <v>-30743.97</v>
          </cell>
          <cell r="D3573">
            <v>46810.16</v>
          </cell>
          <cell r="E3573">
            <v>46786.06</v>
          </cell>
          <cell r="F3573">
            <v>-30719.87</v>
          </cell>
        </row>
        <row r="3574">
          <cell r="A3574">
            <v>2601012</v>
          </cell>
          <cell r="B3574" t="str">
            <v>Moneda extranjera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</row>
        <row r="3575">
          <cell r="A3575">
            <v>260109</v>
          </cell>
          <cell r="B3575" t="str">
            <v>Otras obligaciones con intermediarios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</row>
        <row r="3576">
          <cell r="A3576">
            <v>2601091</v>
          </cell>
          <cell r="B3576" t="str">
            <v>Moneda nacional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</row>
        <row r="3577">
          <cell r="A3577">
            <v>2601092</v>
          </cell>
          <cell r="B3577" t="str">
            <v>Moneda extranjera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</row>
        <row r="3578">
          <cell r="A3578">
            <v>2602</v>
          </cell>
          <cell r="B3578" t="str">
            <v>OBLIGACIONES CON AGENTES</v>
          </cell>
          <cell r="C3578">
            <v>-596691.13</v>
          </cell>
          <cell r="D3578">
            <v>160647.92000000001</v>
          </cell>
          <cell r="E3578">
            <v>49997.01</v>
          </cell>
          <cell r="F3578">
            <v>-486040.22</v>
          </cell>
        </row>
        <row r="3579">
          <cell r="A3579">
            <v>260201</v>
          </cell>
          <cell r="B3579" t="str">
            <v>Comisiones por pagar a agentes independientes</v>
          </cell>
          <cell r="C3579">
            <v>-596206.26</v>
          </cell>
          <cell r="D3579">
            <v>159672.54</v>
          </cell>
          <cell r="E3579">
            <v>49191.13</v>
          </cell>
          <cell r="F3579">
            <v>-485724.85</v>
          </cell>
        </row>
        <row r="3580">
          <cell r="A3580">
            <v>2602011</v>
          </cell>
          <cell r="B3580" t="str">
            <v>Moneda nacional</v>
          </cell>
          <cell r="C3580">
            <v>-596206.26</v>
          </cell>
          <cell r="D3580">
            <v>159672.54</v>
          </cell>
          <cell r="E3580">
            <v>49191.13</v>
          </cell>
          <cell r="F3580">
            <v>-485724.85</v>
          </cell>
        </row>
        <row r="3581">
          <cell r="A3581">
            <v>2602012</v>
          </cell>
          <cell r="B3581" t="str">
            <v>Moneda extranjera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</row>
        <row r="3582">
          <cell r="A3582">
            <v>260202</v>
          </cell>
          <cell r="B3582" t="str">
            <v>Comisiones por pagar a agentes dependientes</v>
          </cell>
          <cell r="C3582">
            <v>-484.87</v>
          </cell>
          <cell r="D3582">
            <v>975.38</v>
          </cell>
          <cell r="E3582">
            <v>805.88</v>
          </cell>
          <cell r="F3582">
            <v>-315.37</v>
          </cell>
        </row>
        <row r="3583">
          <cell r="A3583">
            <v>2602021</v>
          </cell>
          <cell r="B3583" t="str">
            <v>Moneda nacional</v>
          </cell>
          <cell r="C3583">
            <v>-484.87</v>
          </cell>
          <cell r="D3583">
            <v>975.38</v>
          </cell>
          <cell r="E3583">
            <v>805.88</v>
          </cell>
          <cell r="F3583">
            <v>-315.37</v>
          </cell>
        </row>
        <row r="3584">
          <cell r="A3584">
            <v>2602022</v>
          </cell>
          <cell r="B3584" t="str">
            <v>Moneda extranjera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</row>
        <row r="3585">
          <cell r="A3585">
            <v>260209</v>
          </cell>
          <cell r="B3585" t="str">
            <v>Otras obligaciones con agentes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</row>
        <row r="3586">
          <cell r="A3586">
            <v>2602091</v>
          </cell>
          <cell r="B3586" t="str">
            <v>Moneda nacional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</row>
        <row r="3587">
          <cell r="A3587">
            <v>260209101</v>
          </cell>
          <cell r="B3587" t="str">
            <v>Comisiones causadas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</row>
        <row r="3588">
          <cell r="A3588">
            <v>260209102</v>
          </cell>
          <cell r="B3588" t="str">
            <v>Otras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</row>
        <row r="3589">
          <cell r="A3589">
            <v>2602092</v>
          </cell>
          <cell r="B3589" t="str">
            <v>Moneda extranjera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</row>
        <row r="3590">
          <cell r="A3590">
            <v>2607</v>
          </cell>
          <cell r="B3590" t="str">
            <v>OBLIGACIONES CON FILIALES INTERMEDIARIAS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</row>
        <row r="3591">
          <cell r="A3591">
            <v>260701</v>
          </cell>
          <cell r="B3591" t="str">
            <v>Comisiones por pagar a filiales intermediarias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</row>
        <row r="3592">
          <cell r="A3592">
            <v>2607011</v>
          </cell>
          <cell r="B3592" t="str">
            <v>Moneda nacional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</row>
        <row r="3593">
          <cell r="A3593">
            <v>2607012</v>
          </cell>
          <cell r="B3593" t="str">
            <v>Moneda extranjera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</row>
        <row r="3594">
          <cell r="A3594">
            <v>260702</v>
          </cell>
          <cell r="B3594" t="str">
            <v>Otras obligaciones con filiales intermediarias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</row>
        <row r="3595">
          <cell r="A3595">
            <v>2607021</v>
          </cell>
          <cell r="B3595" t="str">
            <v>Moneda nacional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</row>
        <row r="3596">
          <cell r="A3596">
            <v>2607022</v>
          </cell>
          <cell r="B3596" t="str">
            <v>Moneda extranjera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</row>
        <row r="3597">
          <cell r="A3597">
            <v>27</v>
          </cell>
          <cell r="B3597" t="str">
            <v>CUENTAS POR PAGAR</v>
          </cell>
          <cell r="C3597">
            <v>-6867249</v>
          </cell>
          <cell r="D3597">
            <v>898718.8</v>
          </cell>
          <cell r="E3597">
            <v>894941.6</v>
          </cell>
          <cell r="F3597">
            <v>-6863471.7999999998</v>
          </cell>
        </row>
        <row r="3598">
          <cell r="A3598">
            <v>2701</v>
          </cell>
          <cell r="B3598" t="str">
            <v>IMPUESTOS, CONTRIBUCIONES Y RETENCIONES</v>
          </cell>
          <cell r="C3598">
            <v>-1531940.95</v>
          </cell>
          <cell r="D3598">
            <v>764251.26</v>
          </cell>
          <cell r="E3598">
            <v>266581.43</v>
          </cell>
          <cell r="F3598">
            <v>-1034271.12</v>
          </cell>
        </row>
        <row r="3599">
          <cell r="A3599">
            <v>270101</v>
          </cell>
          <cell r="B3599" t="str">
            <v>Retenciones</v>
          </cell>
          <cell r="C3599">
            <v>-293339.59000000003</v>
          </cell>
          <cell r="D3599">
            <v>275678.34999999998</v>
          </cell>
          <cell r="E3599">
            <v>61052.72</v>
          </cell>
          <cell r="F3599">
            <v>-78713.960000000006</v>
          </cell>
        </row>
        <row r="3600">
          <cell r="A3600">
            <v>2701011</v>
          </cell>
          <cell r="B3600" t="str">
            <v>Moneda nacional</v>
          </cell>
          <cell r="C3600">
            <v>-293339.59000000003</v>
          </cell>
          <cell r="D3600">
            <v>275678.34999999998</v>
          </cell>
          <cell r="E3600">
            <v>61052.72</v>
          </cell>
          <cell r="F3600">
            <v>-78713.960000000006</v>
          </cell>
        </row>
        <row r="3601">
          <cell r="A3601">
            <v>270101101</v>
          </cell>
          <cell r="B3601" t="str">
            <v>Impuesto sobre la renta</v>
          </cell>
          <cell r="C3601">
            <v>-268939.69</v>
          </cell>
          <cell r="D3601">
            <v>267345.63</v>
          </cell>
          <cell r="E3601">
            <v>49157.95</v>
          </cell>
          <cell r="F3601">
            <v>-50752.01</v>
          </cell>
        </row>
        <row r="3602">
          <cell r="A3602">
            <v>27010110101</v>
          </cell>
          <cell r="B3602" t="str">
            <v>A empleados</v>
          </cell>
          <cell r="C3602">
            <v>-10859.78</v>
          </cell>
          <cell r="D3602">
            <v>10474.67</v>
          </cell>
          <cell r="E3602">
            <v>9483.5300000000007</v>
          </cell>
          <cell r="F3602">
            <v>-9868.64</v>
          </cell>
        </row>
        <row r="3603">
          <cell r="A3603">
            <v>27010110102</v>
          </cell>
          <cell r="B3603" t="str">
            <v>A terceros</v>
          </cell>
          <cell r="C3603">
            <v>-16754.830000000002</v>
          </cell>
          <cell r="D3603">
            <v>16768.63</v>
          </cell>
          <cell r="E3603">
            <v>16022.59</v>
          </cell>
          <cell r="F3603">
            <v>-16008.79</v>
          </cell>
        </row>
        <row r="3604">
          <cell r="A3604">
            <v>27010110103</v>
          </cell>
          <cell r="B3604" t="str">
            <v>A no domiciliados</v>
          </cell>
          <cell r="C3604">
            <v>-10763</v>
          </cell>
          <cell r="D3604">
            <v>10224.5</v>
          </cell>
          <cell r="E3604">
            <v>5041</v>
          </cell>
          <cell r="F3604">
            <v>-5579.5</v>
          </cell>
        </row>
        <row r="3605">
          <cell r="A3605">
            <v>27010110104</v>
          </cell>
          <cell r="B3605" t="str">
            <v>A reaseguradoras</v>
          </cell>
          <cell r="C3605">
            <v>-230562.08</v>
          </cell>
          <cell r="D3605">
            <v>229877.83</v>
          </cell>
          <cell r="E3605">
            <v>18610.830000000002</v>
          </cell>
          <cell r="F3605">
            <v>-19295.080000000002</v>
          </cell>
        </row>
        <row r="3606">
          <cell r="A3606">
            <v>2701011010401</v>
          </cell>
          <cell r="B3606" t="str">
            <v>Hannover Ruck SE (Vida y Salud)</v>
          </cell>
          <cell r="C3606">
            <v>0</v>
          </cell>
          <cell r="D3606">
            <v>0</v>
          </cell>
          <cell r="E3606">
            <v>331.94</v>
          </cell>
          <cell r="F3606">
            <v>-331.94</v>
          </cell>
        </row>
        <row r="3607">
          <cell r="A3607">
            <v>2701011010402</v>
          </cell>
          <cell r="B3607" t="str">
            <v>Hannover Ruck SE (Daños y Fianzas)</v>
          </cell>
          <cell r="C3607">
            <v>-0.04</v>
          </cell>
          <cell r="D3607">
            <v>0</v>
          </cell>
          <cell r="E3607">
            <v>2806.45</v>
          </cell>
          <cell r="F3607">
            <v>-2806.49</v>
          </cell>
        </row>
        <row r="3608">
          <cell r="A3608">
            <v>2701011010403</v>
          </cell>
          <cell r="B3608" t="str">
            <v>First Reinsurance Service Co.</v>
          </cell>
          <cell r="C3608">
            <v>0</v>
          </cell>
          <cell r="D3608">
            <v>0</v>
          </cell>
          <cell r="E3608">
            <v>0</v>
          </cell>
          <cell r="F3608">
            <v>0</v>
          </cell>
        </row>
        <row r="3609">
          <cell r="A3609">
            <v>2701011010404</v>
          </cell>
          <cell r="B3609" t="str">
            <v>Reaseguradora Patria S.A</v>
          </cell>
          <cell r="C3609">
            <v>0</v>
          </cell>
          <cell r="D3609">
            <v>0</v>
          </cell>
          <cell r="E3609">
            <v>0</v>
          </cell>
          <cell r="F3609">
            <v>0</v>
          </cell>
        </row>
        <row r="3610">
          <cell r="A3610">
            <v>2701011010405</v>
          </cell>
          <cell r="B3610" t="str">
            <v>Navigators Insurance Company</v>
          </cell>
          <cell r="C3610">
            <v>0</v>
          </cell>
          <cell r="D3610">
            <v>0</v>
          </cell>
          <cell r="E3610">
            <v>0</v>
          </cell>
          <cell r="F3610">
            <v>0</v>
          </cell>
        </row>
        <row r="3611">
          <cell r="A3611">
            <v>2701011010406</v>
          </cell>
          <cell r="B3611" t="str">
            <v>Active Capital Reinsurance Ltd.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</row>
        <row r="3612">
          <cell r="A3612">
            <v>2701011010407</v>
          </cell>
          <cell r="B3612" t="str">
            <v>Intermediarios de Reaseguro BRG, S.A.</v>
          </cell>
          <cell r="C3612">
            <v>0</v>
          </cell>
          <cell r="D3612">
            <v>0</v>
          </cell>
          <cell r="E3612">
            <v>585.53</v>
          </cell>
          <cell r="F3612">
            <v>-585.53</v>
          </cell>
        </row>
        <row r="3613">
          <cell r="A3613">
            <v>2701011010408</v>
          </cell>
          <cell r="B3613" t="str">
            <v>Sunrist, LLC</v>
          </cell>
          <cell r="C3613">
            <v>0</v>
          </cell>
          <cell r="D3613">
            <v>0</v>
          </cell>
          <cell r="E3613">
            <v>0</v>
          </cell>
          <cell r="F3613">
            <v>0</v>
          </cell>
        </row>
        <row r="3614">
          <cell r="A3614">
            <v>2701011010409</v>
          </cell>
          <cell r="B3614" t="str">
            <v>Reinsurance Consulting, Intermediario de Reaseguros, SA de C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</row>
        <row r="3615">
          <cell r="A3615">
            <v>2701011010410</v>
          </cell>
          <cell r="B3615" t="str">
            <v>Atis Re Corp.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</row>
        <row r="3616">
          <cell r="A3616">
            <v>2701011010411</v>
          </cell>
          <cell r="B3616" t="str">
            <v>WILLIS TOWERS WATSON CAC INC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</row>
        <row r="3617">
          <cell r="A3617">
            <v>2701011010412</v>
          </cell>
          <cell r="B3617" t="str">
            <v>Bms Latin America LLC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</row>
        <row r="3618">
          <cell r="A3618">
            <v>2701011010413</v>
          </cell>
          <cell r="B3618" t="str">
            <v>OCEAN INTERNATIONAL REINSURANCE CO LTD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</row>
        <row r="3619">
          <cell r="A3619">
            <v>2701011010414</v>
          </cell>
          <cell r="B3619" t="str">
            <v>Reasinter, Intermediario de Reaseguro, S.A de C.V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</row>
        <row r="3620">
          <cell r="A3620">
            <v>2701011010415</v>
          </cell>
          <cell r="B3620" t="str">
            <v>MREC Intermediaria de Reaseguros, S.A.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</row>
        <row r="3621">
          <cell r="A3621">
            <v>2701011010416</v>
          </cell>
          <cell r="B3621" t="str">
            <v>Lockton Specialies LLC</v>
          </cell>
          <cell r="C3621">
            <v>-223627.75</v>
          </cell>
          <cell r="D3621">
            <v>222943.54</v>
          </cell>
          <cell r="E3621">
            <v>0</v>
          </cell>
          <cell r="F3621">
            <v>-684.21</v>
          </cell>
        </row>
        <row r="3622">
          <cell r="A3622">
            <v>2701011010417</v>
          </cell>
          <cell r="B3622" t="str">
            <v>Reaseguradora Delta, S.A.</v>
          </cell>
          <cell r="C3622">
            <v>-6934.29</v>
          </cell>
          <cell r="D3622">
            <v>6934.29</v>
          </cell>
          <cell r="E3622">
            <v>0</v>
          </cell>
          <cell r="F3622">
            <v>0</v>
          </cell>
        </row>
        <row r="3623">
          <cell r="A3623">
            <v>2701011010418</v>
          </cell>
          <cell r="B3623" t="str">
            <v>Guy Carpenter &amp; Company Ltda.</v>
          </cell>
          <cell r="C3623">
            <v>0</v>
          </cell>
          <cell r="D3623">
            <v>0</v>
          </cell>
          <cell r="E3623">
            <v>14886.91</v>
          </cell>
          <cell r="F3623">
            <v>-14886.91</v>
          </cell>
        </row>
        <row r="3624">
          <cell r="A3624">
            <v>2701011010419</v>
          </cell>
          <cell r="B3624" t="str">
            <v>Aon Re México</v>
          </cell>
          <cell r="C3624">
            <v>0</v>
          </cell>
          <cell r="D3624">
            <v>0</v>
          </cell>
          <cell r="E3624">
            <v>0</v>
          </cell>
          <cell r="F3624">
            <v>0</v>
          </cell>
        </row>
        <row r="3625">
          <cell r="A3625">
            <v>270101103</v>
          </cell>
          <cell r="B3625" t="str">
            <v>Seguro social</v>
          </cell>
          <cell r="C3625">
            <v>-1235.03</v>
          </cell>
          <cell r="D3625">
            <v>1406.59</v>
          </cell>
          <cell r="E3625">
            <v>1395.14</v>
          </cell>
          <cell r="F3625">
            <v>-1223.58</v>
          </cell>
        </row>
        <row r="3626">
          <cell r="A3626">
            <v>270101104</v>
          </cell>
          <cell r="B3626" t="str">
            <v>Administradoras de fondos de pensiÛn</v>
          </cell>
          <cell r="C3626">
            <v>-6558.24</v>
          </cell>
          <cell r="D3626">
            <v>5307.58</v>
          </cell>
          <cell r="E3626">
            <v>5704.84</v>
          </cell>
          <cell r="F3626">
            <v>-6955.5</v>
          </cell>
        </row>
        <row r="3627">
          <cell r="A3627">
            <v>270101105</v>
          </cell>
          <cell r="B3627" t="str">
            <v>Impuesto de vialidad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</row>
        <row r="3628">
          <cell r="A3628">
            <v>270101106</v>
          </cell>
          <cell r="B3628" t="str">
            <v>Cuotas de prÈstamos</v>
          </cell>
          <cell r="C3628">
            <v>-15288.88</v>
          </cell>
          <cell r="D3628">
            <v>300.8</v>
          </cell>
          <cell r="E3628">
            <v>4551.04</v>
          </cell>
          <cell r="F3628">
            <v>-19539.12</v>
          </cell>
        </row>
        <row r="3629">
          <cell r="A3629">
            <v>270101107</v>
          </cell>
          <cell r="B3629" t="str">
            <v>Embargos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</row>
        <row r="3630">
          <cell r="A3630">
            <v>270101108</v>
          </cell>
          <cell r="B3630" t="str">
            <v>Cuotas alimenticias</v>
          </cell>
          <cell r="C3630">
            <v>-60</v>
          </cell>
          <cell r="D3630">
            <v>60</v>
          </cell>
          <cell r="E3630">
            <v>0</v>
          </cell>
          <cell r="F3630">
            <v>0</v>
          </cell>
        </row>
        <row r="3631">
          <cell r="A3631">
            <v>270101109</v>
          </cell>
          <cell r="B3631" t="str">
            <v>Otras retenciones</v>
          </cell>
          <cell r="C3631">
            <v>-1257.75</v>
          </cell>
          <cell r="D3631">
            <v>1257.75</v>
          </cell>
          <cell r="E3631">
            <v>243.75</v>
          </cell>
          <cell r="F3631">
            <v>-243.75</v>
          </cell>
        </row>
        <row r="3632">
          <cell r="A3632">
            <v>270102</v>
          </cell>
          <cell r="B3632" t="str">
            <v>Impuestos y contribuciones</v>
          </cell>
          <cell r="C3632">
            <v>-1238601.3600000001</v>
          </cell>
          <cell r="D3632">
            <v>488572.91</v>
          </cell>
          <cell r="E3632">
            <v>205528.71</v>
          </cell>
          <cell r="F3632">
            <v>-955557.16</v>
          </cell>
        </row>
        <row r="3633">
          <cell r="A3633">
            <v>2701021</v>
          </cell>
          <cell r="B3633" t="str">
            <v>Moneda nacional</v>
          </cell>
          <cell r="C3633">
            <v>-1238601.3600000001</v>
          </cell>
          <cell r="D3633">
            <v>488572.91</v>
          </cell>
          <cell r="E3633">
            <v>205528.71</v>
          </cell>
          <cell r="F3633">
            <v>-955557.16</v>
          </cell>
        </row>
        <row r="3634">
          <cell r="A3634">
            <v>270102101</v>
          </cell>
          <cell r="B3634" t="str">
            <v>Impuesto sobre la renta</v>
          </cell>
          <cell r="C3634">
            <v>-872210.78</v>
          </cell>
          <cell r="D3634">
            <v>366747.17</v>
          </cell>
          <cell r="E3634">
            <v>96401.74</v>
          </cell>
          <cell r="F3634">
            <v>-601865.35</v>
          </cell>
        </row>
        <row r="3635">
          <cell r="A3635">
            <v>270102102</v>
          </cell>
          <cell r="B3635" t="str">
            <v>Impuestos municipales</v>
          </cell>
          <cell r="C3635">
            <v>-7851.88</v>
          </cell>
          <cell r="D3635">
            <v>0</v>
          </cell>
          <cell r="E3635">
            <v>1028.32</v>
          </cell>
          <cell r="F3635">
            <v>-8880.2000000000007</v>
          </cell>
        </row>
        <row r="3636">
          <cell r="A3636">
            <v>270102103</v>
          </cell>
          <cell r="B3636" t="str">
            <v>Seguro social</v>
          </cell>
          <cell r="C3636">
            <v>-227.25</v>
          </cell>
          <cell r="D3636">
            <v>3638.27</v>
          </cell>
          <cell r="E3636">
            <v>3459.38</v>
          </cell>
          <cell r="F3636">
            <v>-48.36</v>
          </cell>
        </row>
        <row r="3637">
          <cell r="A3637">
            <v>270102105</v>
          </cell>
          <cell r="B3637" t="str">
            <v>Fondos de pensiones</v>
          </cell>
          <cell r="C3637">
            <v>-7620.31</v>
          </cell>
          <cell r="D3637">
            <v>7043.38</v>
          </cell>
          <cell r="E3637">
            <v>6851.93</v>
          </cell>
          <cell r="F3637">
            <v>-7428.86</v>
          </cell>
        </row>
        <row r="3638">
          <cell r="A3638">
            <v>270102106</v>
          </cell>
          <cell r="B3638" t="str">
            <v>Contribuciones Especiales por Ley - Plan SCGC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</row>
        <row r="3639">
          <cell r="A3639">
            <v>27010210601</v>
          </cell>
          <cell r="B3639" t="str">
            <v>Impuesto de Bomberos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</row>
        <row r="3640">
          <cell r="A3640">
            <v>270102109</v>
          </cell>
          <cell r="B3640" t="str">
            <v>Otros impuestos y contribuciones</v>
          </cell>
          <cell r="C3640">
            <v>-350691.14</v>
          </cell>
          <cell r="D3640">
            <v>111144.09</v>
          </cell>
          <cell r="E3640">
            <v>97787.34</v>
          </cell>
          <cell r="F3640">
            <v>-337334.39</v>
          </cell>
        </row>
        <row r="3641">
          <cell r="A3641">
            <v>27010210901</v>
          </cell>
          <cell r="B3641" t="str">
            <v>Provision IVA y Pago a Cuenta</v>
          </cell>
          <cell r="C3641">
            <v>-17287.759999999998</v>
          </cell>
          <cell r="D3641">
            <v>0</v>
          </cell>
          <cell r="E3641">
            <v>0</v>
          </cell>
          <cell r="F3641">
            <v>-17287.759999999998</v>
          </cell>
        </row>
        <row r="3642">
          <cell r="A3642">
            <v>27010210902</v>
          </cell>
          <cell r="B3642" t="str">
            <v>Impuesto de Bomberos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</row>
        <row r="3643">
          <cell r="A3643">
            <v>2701021090201</v>
          </cell>
          <cell r="B3643" t="str">
            <v>Individual de largo plazo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</row>
        <row r="3644">
          <cell r="A3644">
            <v>2701021090202</v>
          </cell>
          <cell r="B3644" t="str">
            <v>De vida individual de corto plazo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</row>
        <row r="3645">
          <cell r="A3645">
            <v>2701021090203</v>
          </cell>
          <cell r="B3645" t="str">
            <v>Colectivo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</row>
        <row r="3646">
          <cell r="A3646">
            <v>2701021090204</v>
          </cell>
          <cell r="B3646" t="str">
            <v>Rentas de invalidez y sobrevivencia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</row>
        <row r="3647">
          <cell r="A3647">
            <v>2701021090205</v>
          </cell>
          <cell r="B3647" t="str">
            <v>Sepelio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</row>
        <row r="3648">
          <cell r="A3648">
            <v>2701021090206</v>
          </cell>
          <cell r="B3648" t="str">
            <v>Otras rentas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</row>
        <row r="3649">
          <cell r="A3649">
            <v>2701021090207</v>
          </cell>
          <cell r="B3649" t="str">
            <v>Pensiones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</row>
        <row r="3650">
          <cell r="A3650">
            <v>2701021090208</v>
          </cell>
          <cell r="B3650" t="str">
            <v>Salud y hospitalización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</row>
        <row r="3651">
          <cell r="A3651">
            <v>2701021090209</v>
          </cell>
          <cell r="B3651" t="str">
            <v>Accidentes personales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</row>
        <row r="3652">
          <cell r="A3652">
            <v>2701021090210</v>
          </cell>
          <cell r="B3652" t="str">
            <v>Accidentes viajes aéreos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</row>
        <row r="3653">
          <cell r="A3653">
            <v>2701021090211</v>
          </cell>
          <cell r="B3653" t="str">
            <v>Escolares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</row>
        <row r="3654">
          <cell r="A3654">
            <v>2701021090212</v>
          </cell>
          <cell r="B3654" t="str">
            <v>Incendios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</row>
        <row r="3655">
          <cell r="A3655">
            <v>2701021090213</v>
          </cell>
          <cell r="B3655" t="str">
            <v>Automotores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</row>
        <row r="3656">
          <cell r="A3656">
            <v>2701021090214</v>
          </cell>
          <cell r="B3656" t="str">
            <v>Rotura de Cristales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</row>
        <row r="3657">
          <cell r="A3657">
            <v>2701021090215</v>
          </cell>
          <cell r="B3657" t="str">
            <v>Transporte marítimo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</row>
        <row r="3658">
          <cell r="A3658">
            <v>2701021090216</v>
          </cell>
          <cell r="B3658" t="str">
            <v>Transporte aéreo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</row>
        <row r="3659">
          <cell r="A3659">
            <v>2701021090217</v>
          </cell>
          <cell r="B3659" t="str">
            <v>Transporte terrestre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</row>
        <row r="3660">
          <cell r="A3660">
            <v>2701021090218</v>
          </cell>
          <cell r="B3660" t="str">
            <v>Marítimos casco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</row>
        <row r="3661">
          <cell r="A3661">
            <v>2701021090219</v>
          </cell>
          <cell r="B3661" t="str">
            <v>Aviación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</row>
        <row r="3662">
          <cell r="A3662">
            <v>2701021090220</v>
          </cell>
          <cell r="B3662" t="str">
            <v>Robo y hurto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</row>
        <row r="3663">
          <cell r="A3663">
            <v>2701021090221</v>
          </cell>
          <cell r="B3663" t="str">
            <v>Fidelidad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</row>
        <row r="3664">
          <cell r="A3664">
            <v>2701021090222</v>
          </cell>
          <cell r="B3664" t="str">
            <v>Seguro de bancos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</row>
        <row r="3665">
          <cell r="A3665">
            <v>2701021090223</v>
          </cell>
          <cell r="B3665" t="str">
            <v>Todo riesgo para contratistas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</row>
        <row r="3666">
          <cell r="A3666">
            <v>2701021090224</v>
          </cell>
          <cell r="B3666" t="str">
            <v>Todo riesgo equipo para contratistas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</row>
        <row r="3667">
          <cell r="A3667">
            <v>2701021090225</v>
          </cell>
          <cell r="B3667" t="str">
            <v>Rotura de maquinaria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</row>
        <row r="3668">
          <cell r="A3668">
            <v>2701021090226</v>
          </cell>
          <cell r="B3668" t="str">
            <v>Montaje contra todo riesgo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</row>
        <row r="3669">
          <cell r="A3669">
            <v>2701021090227</v>
          </cell>
          <cell r="B3669" t="str">
            <v>Todo riesgo equipo electrónico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</row>
        <row r="3670">
          <cell r="A3670">
            <v>2701021090228</v>
          </cell>
          <cell r="B3670" t="str">
            <v>Calderos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</row>
        <row r="3671">
          <cell r="A3671">
            <v>2701021090229</v>
          </cell>
          <cell r="B3671" t="str">
            <v>Lucro cesante por interrupción de negocios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</row>
        <row r="3672">
          <cell r="A3672">
            <v>2701021090230</v>
          </cell>
          <cell r="B3672" t="str">
            <v>Lucro cesante rotura de maquinaria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</row>
        <row r="3673">
          <cell r="A3673">
            <v>2701021090231</v>
          </cell>
          <cell r="B3673" t="str">
            <v>Responsabilidad civil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</row>
        <row r="3674">
          <cell r="A3674">
            <v>2701021090232</v>
          </cell>
          <cell r="B3674" t="str">
            <v>Riesgos profesionales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</row>
        <row r="3675">
          <cell r="A3675">
            <v>2701021090233</v>
          </cell>
          <cell r="B3675" t="str">
            <v>Ganadero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</row>
        <row r="3676">
          <cell r="A3676">
            <v>2701021090234</v>
          </cell>
          <cell r="B3676" t="str">
            <v>Agrícola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</row>
        <row r="3677">
          <cell r="A3677">
            <v>2701021090235</v>
          </cell>
          <cell r="B3677" t="str">
            <v>Domiciliario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</row>
        <row r="3678">
          <cell r="A3678">
            <v>2701021090236</v>
          </cell>
          <cell r="B3678" t="str">
            <v>Crédito interno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</row>
        <row r="3679">
          <cell r="A3679">
            <v>2701021090237</v>
          </cell>
          <cell r="B3679" t="str">
            <v>Crédito a la exportación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</row>
        <row r="3680">
          <cell r="A3680">
            <v>2701021090238</v>
          </cell>
          <cell r="B3680" t="str">
            <v>Miscelaneos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</row>
        <row r="3681">
          <cell r="A3681">
            <v>27010210903</v>
          </cell>
          <cell r="B3681" t="str">
            <v>Impuesto de Bomberos</v>
          </cell>
          <cell r="C3681">
            <v>-333403.38</v>
          </cell>
          <cell r="D3681">
            <v>111144.09</v>
          </cell>
          <cell r="E3681">
            <v>97787.34</v>
          </cell>
          <cell r="F3681">
            <v>-320046.63</v>
          </cell>
        </row>
        <row r="3682">
          <cell r="A3682">
            <v>2702</v>
          </cell>
          <cell r="B3682" t="str">
            <v>REMUNERACIONES POR PAGAR</v>
          </cell>
          <cell r="C3682">
            <v>-138821.43</v>
          </cell>
          <cell r="D3682">
            <v>634.39</v>
          </cell>
          <cell r="E3682">
            <v>40715.85</v>
          </cell>
          <cell r="F3682">
            <v>-178902.89</v>
          </cell>
        </row>
        <row r="3683">
          <cell r="A3683">
            <v>270201</v>
          </cell>
          <cell r="B3683" t="str">
            <v>Vacaciones por pagar</v>
          </cell>
          <cell r="C3683">
            <v>-22426.639999999999</v>
          </cell>
          <cell r="D3683">
            <v>379.73</v>
          </cell>
          <cell r="E3683">
            <v>4028.31</v>
          </cell>
          <cell r="F3683">
            <v>-26075.22</v>
          </cell>
        </row>
        <row r="3684">
          <cell r="A3684">
            <v>2702011</v>
          </cell>
          <cell r="B3684" t="str">
            <v>Moneda nacional</v>
          </cell>
          <cell r="C3684">
            <v>-22426.639999999999</v>
          </cell>
          <cell r="D3684">
            <v>379.73</v>
          </cell>
          <cell r="E3684">
            <v>4028.31</v>
          </cell>
          <cell r="F3684">
            <v>-26075.22</v>
          </cell>
        </row>
        <row r="3685">
          <cell r="A3685">
            <v>270202</v>
          </cell>
          <cell r="B3685" t="str">
            <v>Remuneraciones por pagar</v>
          </cell>
          <cell r="C3685">
            <v>-16050.22</v>
          </cell>
          <cell r="D3685">
            <v>0</v>
          </cell>
          <cell r="E3685">
            <v>7932.34</v>
          </cell>
          <cell r="F3685">
            <v>-23982.560000000001</v>
          </cell>
        </row>
        <row r="3686">
          <cell r="A3686">
            <v>2702021</v>
          </cell>
          <cell r="B3686" t="str">
            <v>Moneda nacional</v>
          </cell>
          <cell r="C3686">
            <v>-16050.22</v>
          </cell>
          <cell r="D3686">
            <v>0</v>
          </cell>
          <cell r="E3686">
            <v>7932.34</v>
          </cell>
          <cell r="F3686">
            <v>-23982.560000000001</v>
          </cell>
        </row>
        <row r="3687">
          <cell r="A3687">
            <v>270203</v>
          </cell>
          <cell r="B3687" t="str">
            <v>Honorarios por pagar</v>
          </cell>
          <cell r="C3687">
            <v>-21879.919999999998</v>
          </cell>
          <cell r="D3687">
            <v>0</v>
          </cell>
          <cell r="E3687">
            <v>1500</v>
          </cell>
          <cell r="F3687">
            <v>-23379.919999999998</v>
          </cell>
        </row>
        <row r="3688">
          <cell r="A3688">
            <v>2702031</v>
          </cell>
          <cell r="B3688" t="str">
            <v>Moneda nacional</v>
          </cell>
          <cell r="C3688">
            <v>-21879.919999999998</v>
          </cell>
          <cell r="D3688">
            <v>0</v>
          </cell>
          <cell r="E3688">
            <v>1500</v>
          </cell>
          <cell r="F3688">
            <v>-23379.919999999998</v>
          </cell>
        </row>
        <row r="3689">
          <cell r="A3689">
            <v>270203101</v>
          </cell>
          <cell r="B3689" t="str">
            <v>Cabrera Martínez SA de CV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</row>
        <row r="3690">
          <cell r="A3690">
            <v>270203102</v>
          </cell>
          <cell r="B3690" t="str">
            <v>Despacho Rivera Palma y Asociados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</row>
        <row r="3691">
          <cell r="A3691">
            <v>270203103</v>
          </cell>
          <cell r="B3691" t="str">
            <v>Pricewaterhouse Coopers, S.A de CV.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</row>
        <row r="3692">
          <cell r="A3692">
            <v>270203104</v>
          </cell>
          <cell r="B3692" t="str">
            <v>Auditoria Externa</v>
          </cell>
          <cell r="C3692">
            <v>-14926.66</v>
          </cell>
          <cell r="D3692">
            <v>0</v>
          </cell>
          <cell r="E3692">
            <v>1000</v>
          </cell>
          <cell r="F3692">
            <v>-15926.66</v>
          </cell>
        </row>
        <row r="3693">
          <cell r="A3693">
            <v>270203105</v>
          </cell>
          <cell r="B3693" t="str">
            <v>Auditorìa de Sistemas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</row>
        <row r="3694">
          <cell r="A3694">
            <v>270203106</v>
          </cell>
          <cell r="B3694" t="str">
            <v>Auditoria Fiscal</v>
          </cell>
          <cell r="C3694">
            <v>-6953.26</v>
          </cell>
          <cell r="D3694">
            <v>0</v>
          </cell>
          <cell r="E3694">
            <v>500</v>
          </cell>
          <cell r="F3694">
            <v>-7453.26</v>
          </cell>
        </row>
        <row r="3695">
          <cell r="A3695">
            <v>270203107</v>
          </cell>
          <cell r="B3695" t="str">
            <v>Honorarios SEPASA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</row>
        <row r="3696">
          <cell r="A3696">
            <v>2702032</v>
          </cell>
          <cell r="B3696" t="str">
            <v>Moneda extranjera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</row>
        <row r="3697">
          <cell r="A3697">
            <v>270204</v>
          </cell>
          <cell r="B3697" t="str">
            <v>Dietas por pagar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</row>
        <row r="3698">
          <cell r="A3698">
            <v>2702041</v>
          </cell>
          <cell r="B3698" t="str">
            <v>Moneda nacional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</row>
        <row r="3699">
          <cell r="A3699">
            <v>270205</v>
          </cell>
          <cell r="B3699" t="str">
            <v>Aguinaldos y bonificaciones</v>
          </cell>
          <cell r="C3699">
            <v>-78464.649999999994</v>
          </cell>
          <cell r="D3699">
            <v>254.66</v>
          </cell>
          <cell r="E3699">
            <v>27255.200000000001</v>
          </cell>
          <cell r="F3699">
            <v>-105465.19</v>
          </cell>
        </row>
        <row r="3700">
          <cell r="A3700">
            <v>2702051</v>
          </cell>
          <cell r="B3700" t="str">
            <v>Moneda nacional</v>
          </cell>
          <cell r="C3700">
            <v>-78464.649999999994</v>
          </cell>
          <cell r="D3700">
            <v>254.66</v>
          </cell>
          <cell r="E3700">
            <v>27255.200000000001</v>
          </cell>
          <cell r="F3700">
            <v>-105465.19</v>
          </cell>
        </row>
        <row r="3701">
          <cell r="A3701">
            <v>2706</v>
          </cell>
          <cell r="B3701" t="str">
            <v>OTRAS CUENTAS POR PAGAR</v>
          </cell>
          <cell r="C3701">
            <v>-5196486.62</v>
          </cell>
          <cell r="D3701">
            <v>133833.15</v>
          </cell>
          <cell r="E3701">
            <v>587644.31999999995</v>
          </cell>
          <cell r="F3701">
            <v>-5650297.79</v>
          </cell>
        </row>
        <row r="3702">
          <cell r="A3702">
            <v>270601</v>
          </cell>
          <cell r="B3702" t="str">
            <v>Proveedores</v>
          </cell>
          <cell r="C3702">
            <v>-249979.88</v>
          </cell>
          <cell r="D3702">
            <v>96073.19</v>
          </cell>
          <cell r="E3702">
            <v>96698.46</v>
          </cell>
          <cell r="F3702">
            <v>-250605.15</v>
          </cell>
        </row>
        <row r="3703">
          <cell r="A3703">
            <v>2706011</v>
          </cell>
          <cell r="B3703" t="str">
            <v>Moneda nacional</v>
          </cell>
          <cell r="C3703">
            <v>-249979.88</v>
          </cell>
          <cell r="D3703">
            <v>96073.19</v>
          </cell>
          <cell r="E3703">
            <v>96698.46</v>
          </cell>
          <cell r="F3703">
            <v>-250605.15</v>
          </cell>
        </row>
        <row r="3704">
          <cell r="A3704">
            <v>270601101</v>
          </cell>
          <cell r="B3704" t="str">
            <v>Rayones de El Salvador SA</v>
          </cell>
          <cell r="C3704">
            <v>-159.63</v>
          </cell>
          <cell r="D3704">
            <v>0</v>
          </cell>
          <cell r="E3704">
            <v>0</v>
          </cell>
          <cell r="F3704">
            <v>-159.63</v>
          </cell>
        </row>
        <row r="3705">
          <cell r="A3705">
            <v>270601102</v>
          </cell>
          <cell r="B3705" t="str">
            <v>Provisiones del mes</v>
          </cell>
          <cell r="C3705">
            <v>-39.85</v>
          </cell>
          <cell r="D3705">
            <v>150</v>
          </cell>
          <cell r="E3705">
            <v>398</v>
          </cell>
          <cell r="F3705">
            <v>-287.85000000000002</v>
          </cell>
        </row>
        <row r="3706">
          <cell r="A3706">
            <v>270601103</v>
          </cell>
          <cell r="B3706" t="str">
            <v>Hoteles y Desarrollo SA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</row>
        <row r="3707">
          <cell r="A3707">
            <v>270601104</v>
          </cell>
          <cell r="B3707" t="str">
            <v>ASES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</row>
        <row r="3708">
          <cell r="A3708">
            <v>270601105</v>
          </cell>
          <cell r="B3708" t="str">
            <v>Grupo Milennium SA de CV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</row>
        <row r="3709">
          <cell r="A3709">
            <v>270601106</v>
          </cell>
          <cell r="B3709" t="str">
            <v>Provisiones de proveedores</v>
          </cell>
          <cell r="C3709">
            <v>-249780.4</v>
          </cell>
          <cell r="D3709">
            <v>95923.19</v>
          </cell>
          <cell r="E3709">
            <v>96300.46</v>
          </cell>
          <cell r="F3709">
            <v>-250157.67</v>
          </cell>
        </row>
        <row r="3710">
          <cell r="A3710">
            <v>2706012</v>
          </cell>
          <cell r="B3710" t="str">
            <v>Moneda extranjera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</row>
        <row r="3711">
          <cell r="A3711">
            <v>270602</v>
          </cell>
          <cell r="B3711" t="str">
            <v>Alquileres por pagar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</row>
        <row r="3712">
          <cell r="A3712">
            <v>2706021</v>
          </cell>
          <cell r="B3712" t="str">
            <v>Moneda nacional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</row>
        <row r="3713">
          <cell r="A3713">
            <v>2706022</v>
          </cell>
          <cell r="B3713" t="str">
            <v>Moneda extranjera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</row>
        <row r="3714">
          <cell r="A3714">
            <v>270603</v>
          </cell>
          <cell r="B3714" t="str">
            <v>Dividendos por pagar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</row>
        <row r="3715">
          <cell r="A3715">
            <v>2706031</v>
          </cell>
          <cell r="B3715" t="str">
            <v>Moneda nacional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</row>
        <row r="3716">
          <cell r="A3716">
            <v>2706032</v>
          </cell>
          <cell r="B3716" t="str">
            <v>Moneda extranjera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</row>
        <row r="3717">
          <cell r="A3717">
            <v>270604</v>
          </cell>
          <cell r="B3717" t="str">
            <v>Sobrantes de caja y valores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</row>
        <row r="3718">
          <cell r="A3718">
            <v>2706041</v>
          </cell>
          <cell r="B3718" t="str">
            <v>Moneda nacional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</row>
        <row r="3719">
          <cell r="A3719">
            <v>2706042</v>
          </cell>
          <cell r="B3719" t="str">
            <v>Moneda extranjera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</row>
        <row r="3720">
          <cell r="A3720">
            <v>270609</v>
          </cell>
          <cell r="B3720" t="str">
            <v>Diversas</v>
          </cell>
          <cell r="C3720">
            <v>-4946506.74</v>
          </cell>
          <cell r="D3720">
            <v>37759.96</v>
          </cell>
          <cell r="E3720">
            <v>490945.86</v>
          </cell>
          <cell r="F3720">
            <v>-5399692.6399999997</v>
          </cell>
        </row>
        <row r="3721">
          <cell r="A3721">
            <v>2706091</v>
          </cell>
          <cell r="B3721" t="str">
            <v>Moneda nacional</v>
          </cell>
          <cell r="C3721">
            <v>-4946506.74</v>
          </cell>
          <cell r="D3721">
            <v>37759.96</v>
          </cell>
          <cell r="E3721">
            <v>490945.86</v>
          </cell>
          <cell r="F3721">
            <v>-5399692.6399999997</v>
          </cell>
        </row>
        <row r="3722">
          <cell r="A3722">
            <v>270609101</v>
          </cell>
          <cell r="B3722" t="str">
            <v>Provisiones del mes</v>
          </cell>
          <cell r="C3722">
            <v>-175909.3</v>
          </cell>
          <cell r="D3722">
            <v>712.29</v>
          </cell>
          <cell r="E3722">
            <v>103772.29</v>
          </cell>
          <cell r="F3722">
            <v>-278969.3</v>
          </cell>
        </row>
        <row r="3723">
          <cell r="A3723">
            <v>270609102</v>
          </cell>
          <cell r="B3723" t="str">
            <v>SISE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</row>
        <row r="3724">
          <cell r="A3724">
            <v>270609103</v>
          </cell>
          <cell r="B3724" t="str">
            <v>Victor Manuel Campos Carranza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</row>
        <row r="3725">
          <cell r="A3725">
            <v>270609104</v>
          </cell>
          <cell r="B3725" t="str">
            <v>Linares SA de CV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</row>
        <row r="3726">
          <cell r="A3726">
            <v>270609105</v>
          </cell>
          <cell r="B3726" t="str">
            <v>IVA- Débito Fiscal causado</v>
          </cell>
          <cell r="C3726">
            <v>-352787.75</v>
          </cell>
          <cell r="D3726">
            <v>28047.67</v>
          </cell>
          <cell r="E3726">
            <v>362547.28</v>
          </cell>
          <cell r="F3726">
            <v>-687287.36</v>
          </cell>
        </row>
        <row r="3727">
          <cell r="A3727">
            <v>270609106</v>
          </cell>
          <cell r="B3727" t="str">
            <v>Salvador Network SA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</row>
        <row r="3728">
          <cell r="A3728">
            <v>270609107</v>
          </cell>
          <cell r="B3728" t="str">
            <v>Proyectos</v>
          </cell>
          <cell r="C3728">
            <v>-4335987.13</v>
          </cell>
          <cell r="D3728">
            <v>9000</v>
          </cell>
          <cell r="E3728">
            <v>24050.41</v>
          </cell>
          <cell r="F3728">
            <v>-4351037.54</v>
          </cell>
        </row>
        <row r="3729">
          <cell r="A3729">
            <v>27060910701</v>
          </cell>
          <cell r="B3729" t="str">
            <v>Linares SA  Zacatecoluca - Usulután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</row>
        <row r="3730">
          <cell r="A3730">
            <v>27060910702</v>
          </cell>
          <cell r="B3730" t="str">
            <v>Depositos en garantia de fianzas</v>
          </cell>
          <cell r="C3730">
            <v>-4335987.13</v>
          </cell>
          <cell r="D3730">
            <v>9000</v>
          </cell>
          <cell r="E3730">
            <v>24050.41</v>
          </cell>
          <cell r="F3730">
            <v>-4351037.54</v>
          </cell>
        </row>
        <row r="3731">
          <cell r="A3731">
            <v>27060910703</v>
          </cell>
          <cell r="B3731" t="str">
            <v>Depósitos en garantía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</row>
        <row r="3732">
          <cell r="A3732">
            <v>27060910704</v>
          </cell>
          <cell r="B3732" t="str">
            <v>Dymel SA de CV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</row>
        <row r="3733">
          <cell r="A3733">
            <v>27060910705</v>
          </cell>
          <cell r="B3733" t="str">
            <v>Corte Suprema de Justicia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</row>
        <row r="3734">
          <cell r="A3734">
            <v>2706091070501</v>
          </cell>
          <cell r="B3734" t="str">
            <v>Anticipo Corte Suprema de Justicia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</row>
        <row r="3735">
          <cell r="A3735">
            <v>2706091070502</v>
          </cell>
          <cell r="B3735" t="str">
            <v>Estimaciones Corte Suprema de Justicia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</row>
        <row r="3736">
          <cell r="A3736">
            <v>2706091070503</v>
          </cell>
          <cell r="B3736" t="str">
            <v>Anticipo no amortizado Corte Suprema de Justicia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</row>
        <row r="3737">
          <cell r="A3737">
            <v>2706091070504</v>
          </cell>
          <cell r="B3737" t="str">
            <v>Aporte Renné Frank Valdivieso  (CSJ)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</row>
        <row r="3738">
          <cell r="A3738">
            <v>2706091070505</v>
          </cell>
          <cell r="B3738" t="str">
            <v>Depósito para liquidar facturas Corte Suprema de Justicia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</row>
        <row r="3739">
          <cell r="A3739">
            <v>2706091070506</v>
          </cell>
          <cell r="B3739" t="str">
            <v>Estimaciones pendientes de liquidar CSJ-Facturas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</row>
        <row r="3740">
          <cell r="A3740">
            <v>27060910706</v>
          </cell>
          <cell r="B3740" t="str">
            <v>FISDL( Apastepeque)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</row>
        <row r="3741">
          <cell r="A3741">
            <v>2706091070601</v>
          </cell>
          <cell r="B3741" t="str">
            <v>FISDL-ADL (anticipo)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</row>
        <row r="3742">
          <cell r="A3742">
            <v>2706091070602</v>
          </cell>
          <cell r="B3742" t="str">
            <v>FISDL-ADL (Estimaciones)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</row>
        <row r="3743">
          <cell r="A3743">
            <v>27060910707</v>
          </cell>
          <cell r="B3743" t="str">
            <v>MOP-ALCONSA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</row>
        <row r="3744">
          <cell r="A3744">
            <v>2706091070701</v>
          </cell>
          <cell r="B3744" t="str">
            <v>Estimaciones MOP-ALCONSA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</row>
        <row r="3745">
          <cell r="A3745">
            <v>27060910710</v>
          </cell>
          <cell r="B3745" t="str">
            <v>Otros proyectos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</row>
        <row r="3746">
          <cell r="A3746">
            <v>270609108</v>
          </cell>
          <cell r="B3746" t="str">
            <v>Abonos pendientes de liquidar</v>
          </cell>
          <cell r="C3746">
            <v>-74232.55</v>
          </cell>
          <cell r="D3746">
            <v>0</v>
          </cell>
          <cell r="E3746">
            <v>0</v>
          </cell>
          <cell r="F3746">
            <v>-74232.55</v>
          </cell>
        </row>
        <row r="3747">
          <cell r="A3747">
            <v>270609109</v>
          </cell>
          <cell r="B3747" t="str">
            <v>SERCONSE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</row>
        <row r="3748">
          <cell r="A3748">
            <v>270609110</v>
          </cell>
          <cell r="B3748" t="str">
            <v>Servicios de seguridad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</row>
        <row r="3749">
          <cell r="A3749">
            <v>270609111</v>
          </cell>
          <cell r="B3749" t="str">
            <v>Banco de Sabadell, S.A.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</row>
        <row r="3750">
          <cell r="A3750">
            <v>270609112</v>
          </cell>
          <cell r="B3750" t="str">
            <v>Caixabank, S.A.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</row>
        <row r="3751">
          <cell r="A3751">
            <v>270609113</v>
          </cell>
          <cell r="B3751" t="str">
            <v>Retenciones Diversas a empleados</v>
          </cell>
          <cell r="C3751">
            <v>-2095.39</v>
          </cell>
          <cell r="D3751">
            <v>0</v>
          </cell>
          <cell r="E3751">
            <v>575.88</v>
          </cell>
          <cell r="F3751">
            <v>-2671.27</v>
          </cell>
        </row>
        <row r="3752">
          <cell r="A3752">
            <v>27060911301</v>
          </cell>
          <cell r="B3752" t="str">
            <v>Retenciones por Lentes y Seguros</v>
          </cell>
          <cell r="C3752">
            <v>-2095.39</v>
          </cell>
          <cell r="D3752">
            <v>0</v>
          </cell>
          <cell r="E3752">
            <v>575.88</v>
          </cell>
          <cell r="F3752">
            <v>-2671.27</v>
          </cell>
        </row>
        <row r="3753">
          <cell r="A3753">
            <v>2706091130101</v>
          </cell>
          <cell r="B3753" t="str">
            <v>Descuentos a empleados</v>
          </cell>
          <cell r="C3753">
            <v>-1687.33</v>
          </cell>
          <cell r="D3753">
            <v>0</v>
          </cell>
          <cell r="E3753">
            <v>575.88</v>
          </cell>
          <cell r="F3753">
            <v>-2263.21</v>
          </cell>
        </row>
        <row r="3754">
          <cell r="A3754">
            <v>2706091130102</v>
          </cell>
          <cell r="B3754" t="str">
            <v>Jose Erasmo Hernandez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</row>
        <row r="3755">
          <cell r="A3755">
            <v>2706091130103</v>
          </cell>
          <cell r="B3755" t="str">
            <v>Carlos Jose Villacorta Cibrian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</row>
        <row r="3756">
          <cell r="A3756">
            <v>2706091130104</v>
          </cell>
          <cell r="B3756" t="str">
            <v>Ana Vilma Elizabeth Manzanarez Paz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</row>
        <row r="3757">
          <cell r="A3757">
            <v>2706091130105</v>
          </cell>
          <cell r="B3757" t="str">
            <v>Carmen Cecilia Lopez Ortiz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</row>
        <row r="3758">
          <cell r="A3758">
            <v>2706091130106</v>
          </cell>
          <cell r="B3758" t="str">
            <v>Cristina Rebeca Gomez de Guerra</v>
          </cell>
          <cell r="C3758">
            <v>-39</v>
          </cell>
          <cell r="D3758">
            <v>0</v>
          </cell>
          <cell r="E3758">
            <v>0</v>
          </cell>
          <cell r="F3758">
            <v>-39</v>
          </cell>
        </row>
        <row r="3759">
          <cell r="A3759">
            <v>2706091130107</v>
          </cell>
          <cell r="B3759" t="str">
            <v>Diana Andrea Moran Monterrosa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</row>
        <row r="3760">
          <cell r="A3760">
            <v>2706091130108</v>
          </cell>
          <cell r="B3760" t="str">
            <v>Katherine Vanessa Gochez Calleja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</row>
        <row r="3761">
          <cell r="A3761">
            <v>2706091130109</v>
          </cell>
          <cell r="B3761" t="str">
            <v>Jessica Margarita Menjivar Rodriguez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</row>
        <row r="3762">
          <cell r="A3762">
            <v>2706091130110</v>
          </cell>
          <cell r="B3762" t="str">
            <v>Jorge Luis Rosales Carranza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</row>
        <row r="3763">
          <cell r="A3763">
            <v>2706091130111</v>
          </cell>
          <cell r="B3763" t="str">
            <v>Saul Wilfredo Zacarias Cornejo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</row>
        <row r="3764">
          <cell r="A3764">
            <v>2706091130112</v>
          </cell>
          <cell r="B3764" t="str">
            <v>Emma Guadalupe Ruano de Martinez</v>
          </cell>
          <cell r="C3764">
            <v>-81.99</v>
          </cell>
          <cell r="D3764">
            <v>0</v>
          </cell>
          <cell r="E3764">
            <v>0</v>
          </cell>
          <cell r="F3764">
            <v>-81.99</v>
          </cell>
        </row>
        <row r="3765">
          <cell r="A3765">
            <v>2706091130113</v>
          </cell>
          <cell r="B3765" t="str">
            <v>Taina Esmeralda Mejia Santamaria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</row>
        <row r="3766">
          <cell r="A3766">
            <v>2706091130114</v>
          </cell>
          <cell r="B3766" t="str">
            <v>Ana Edith Calvo de Serrano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</row>
        <row r="3767">
          <cell r="A3767">
            <v>2706091130115</v>
          </cell>
          <cell r="B3767" t="str">
            <v>Jose Alexander Aguiluz Chicas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</row>
        <row r="3768">
          <cell r="A3768">
            <v>2706091130116</v>
          </cell>
          <cell r="B3768" t="str">
            <v>Kenia Marisol Carballo de Alfaro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</row>
        <row r="3769">
          <cell r="A3769">
            <v>2706091130117</v>
          </cell>
          <cell r="B3769" t="str">
            <v>Marlen Cecilia Lopez Diaz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</row>
        <row r="3770">
          <cell r="A3770">
            <v>2706091130118</v>
          </cell>
          <cell r="B3770" t="str">
            <v>Vicente Antonio Perez Aguilar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</row>
        <row r="3771">
          <cell r="A3771">
            <v>2706091130119</v>
          </cell>
          <cell r="B3771" t="str">
            <v>Ana Elida Martir Castellanos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</row>
        <row r="3772">
          <cell r="A3772">
            <v>2706091130120</v>
          </cell>
          <cell r="B3772" t="str">
            <v>Ana Gabriela Gallardo de Carcamo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</row>
        <row r="3773">
          <cell r="A3773">
            <v>2706091130121</v>
          </cell>
          <cell r="B3773" t="str">
            <v>Carlos Ernesto Oliva Martinez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</row>
        <row r="3774">
          <cell r="A3774">
            <v>2706091130122</v>
          </cell>
          <cell r="B3774" t="str">
            <v>Carmen Elena Perez Sanchez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</row>
        <row r="3775">
          <cell r="A3775">
            <v>2706091130123</v>
          </cell>
          <cell r="B3775" t="str">
            <v>Guillermo Ernesto Alvarez Martinez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</row>
        <row r="3776">
          <cell r="A3776">
            <v>2706091130124</v>
          </cell>
          <cell r="B3776" t="str">
            <v>Hilda Marisol Martinez Escobar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</row>
        <row r="3777">
          <cell r="A3777">
            <v>2706091130125</v>
          </cell>
          <cell r="B3777" t="str">
            <v>Izela Anabell Olivares de Hernandez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</row>
        <row r="3778">
          <cell r="A3778">
            <v>2706091130126</v>
          </cell>
          <cell r="B3778" t="str">
            <v>Jose Luis Hernandez Rivera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</row>
        <row r="3779">
          <cell r="A3779">
            <v>2706091130127</v>
          </cell>
          <cell r="B3779" t="str">
            <v>Karla Mariela Herrera Pastul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</row>
        <row r="3780">
          <cell r="A3780">
            <v>2706091130128</v>
          </cell>
          <cell r="B3780" t="str">
            <v>Maria Jose Hernandez Gonzalez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</row>
        <row r="3781">
          <cell r="A3781">
            <v>2706091130129</v>
          </cell>
          <cell r="B3781" t="str">
            <v>Omar Alejandro Perez Maravilla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</row>
        <row r="3782">
          <cell r="A3782">
            <v>2706091130130</v>
          </cell>
          <cell r="B3782" t="str">
            <v>Ricardo Arturo Rodriguez Telles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</row>
        <row r="3783">
          <cell r="A3783">
            <v>2706091130131</v>
          </cell>
          <cell r="B3783" t="str">
            <v>Teresa Marilu Alfaro Cisneros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</row>
        <row r="3784">
          <cell r="A3784">
            <v>2706091130132</v>
          </cell>
          <cell r="B3784" t="str">
            <v>Walberto Martinez Melendez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</row>
        <row r="3785">
          <cell r="A3785">
            <v>2706091130133</v>
          </cell>
          <cell r="B3785" t="str">
            <v>Katherine Gisselle Orellana Alfaro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</row>
        <row r="3786">
          <cell r="A3786">
            <v>2706091130134</v>
          </cell>
          <cell r="B3786" t="str">
            <v>Wilfrido Hernandez Alvarado</v>
          </cell>
          <cell r="C3786">
            <v>-96.75</v>
          </cell>
          <cell r="D3786">
            <v>0</v>
          </cell>
          <cell r="E3786">
            <v>0</v>
          </cell>
          <cell r="F3786">
            <v>-96.75</v>
          </cell>
        </row>
        <row r="3787">
          <cell r="A3787">
            <v>2706091130135</v>
          </cell>
          <cell r="B3787" t="str">
            <v>Claudia Elizabeth Rodriguez Ayala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</row>
        <row r="3788">
          <cell r="A3788">
            <v>2706091130136</v>
          </cell>
          <cell r="B3788" t="str">
            <v>Flor Yesenia Flores Portillo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</row>
        <row r="3789">
          <cell r="A3789">
            <v>2706091130137</v>
          </cell>
          <cell r="B3789" t="str">
            <v>Yancy Esmeralda Mendoza Jovel</v>
          </cell>
          <cell r="C3789">
            <v>-23.68</v>
          </cell>
          <cell r="D3789">
            <v>0</v>
          </cell>
          <cell r="E3789">
            <v>0</v>
          </cell>
          <cell r="F3789">
            <v>-23.68</v>
          </cell>
        </row>
        <row r="3790">
          <cell r="A3790">
            <v>2706091130138</v>
          </cell>
          <cell r="B3790" t="str">
            <v>Astrid Estefani Iraheta Cobar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</row>
        <row r="3791">
          <cell r="A3791">
            <v>2706091130139</v>
          </cell>
          <cell r="B3791" t="str">
            <v>Zayda Maria Mata de Melendez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</row>
        <row r="3792">
          <cell r="A3792">
            <v>2706091130140</v>
          </cell>
          <cell r="B3792" t="str">
            <v>Guillermo Noel Lobos Quintanilla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</row>
        <row r="3793">
          <cell r="A3793">
            <v>2706091130141</v>
          </cell>
          <cell r="B3793" t="str">
            <v>Claudia Elizabeth Vaquerano Mejia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</row>
        <row r="3794">
          <cell r="A3794">
            <v>2706091130142</v>
          </cell>
          <cell r="B3794" t="str">
            <v>Hazzel Pamela Santamaria Rodriguez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</row>
        <row r="3795">
          <cell r="A3795">
            <v>2706091130143</v>
          </cell>
          <cell r="B3795" t="str">
            <v>Cesiah Abigail Martinez de Aragon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</row>
        <row r="3796">
          <cell r="A3796">
            <v>2706091130144</v>
          </cell>
          <cell r="B3796" t="str">
            <v>Daniel Jeremias Beltran Gomez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</row>
        <row r="3797">
          <cell r="A3797">
            <v>2706091130145</v>
          </cell>
          <cell r="B3797" t="str">
            <v>Miguel Angel Molina</v>
          </cell>
          <cell r="C3797">
            <v>-144.28</v>
          </cell>
          <cell r="D3797">
            <v>0</v>
          </cell>
          <cell r="E3797">
            <v>0</v>
          </cell>
          <cell r="F3797">
            <v>-144.28</v>
          </cell>
        </row>
        <row r="3798">
          <cell r="A3798">
            <v>2706091130146</v>
          </cell>
          <cell r="B3798" t="str">
            <v>Ronald Humberto Barrera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</row>
        <row r="3799">
          <cell r="A3799">
            <v>2706091130147</v>
          </cell>
          <cell r="B3799" t="str">
            <v>Lisbeth Estefania Medrano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</row>
        <row r="3800">
          <cell r="A3800">
            <v>2706091130148</v>
          </cell>
          <cell r="B3800" t="str">
            <v>Milton Omar Alvarado</v>
          </cell>
          <cell r="C3800">
            <v>-22.36</v>
          </cell>
          <cell r="D3800">
            <v>0</v>
          </cell>
          <cell r="E3800">
            <v>0</v>
          </cell>
          <cell r="F3800">
            <v>-22.36</v>
          </cell>
        </row>
        <row r="3801">
          <cell r="A3801">
            <v>270609114</v>
          </cell>
          <cell r="B3801" t="str">
            <v>BANCO POPULAR ESPAÑA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</row>
        <row r="3802">
          <cell r="A3802">
            <v>270609115</v>
          </cell>
          <cell r="B3802" t="str">
            <v>Coaseguros y Deducibles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</row>
        <row r="3803">
          <cell r="A3803">
            <v>27060911511</v>
          </cell>
          <cell r="B3803" t="str">
            <v>Hilanderias de Exportacion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</row>
        <row r="3804">
          <cell r="A3804">
            <v>27060911523</v>
          </cell>
          <cell r="B3804" t="str">
            <v>Corporacion Ministerios Paravida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</row>
        <row r="3805">
          <cell r="A3805">
            <v>27060911539</v>
          </cell>
          <cell r="B3805" t="str">
            <v>Superintendencia Gral de Electricidad y Telecomunic- SIGET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</row>
        <row r="3806">
          <cell r="A3806">
            <v>27060911542</v>
          </cell>
          <cell r="B3806" t="str">
            <v>Oficina de Planificacion Metropolitana de S.S- OPAMS de S.S.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</row>
        <row r="3807">
          <cell r="A3807">
            <v>27060911543</v>
          </cell>
          <cell r="B3807" t="str">
            <v>Fiscalia General de la Republica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</row>
        <row r="3808">
          <cell r="A3808">
            <v>27060911547</v>
          </cell>
          <cell r="B3808" t="str">
            <v>Direccion Nacional de Medicamentos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</row>
        <row r="3809">
          <cell r="A3809">
            <v>27060911548</v>
          </cell>
          <cell r="B3809" t="str">
            <v>Autoridad Maritima Portuaria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</row>
        <row r="3810">
          <cell r="A3810">
            <v>270609116</v>
          </cell>
          <cell r="B3810" t="str">
            <v>Cheques Prescritos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</row>
        <row r="3811">
          <cell r="A3811">
            <v>27060911601</v>
          </cell>
          <cell r="B3811" t="str">
            <v>Bco.de America Central Cta No.200029254 (Cheques prescritos)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</row>
        <row r="3812">
          <cell r="A3812">
            <v>27060911602</v>
          </cell>
          <cell r="B3812" t="str">
            <v>Bco. Agricola Cta 500219734 (Cheques prescritos)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</row>
        <row r="3813">
          <cell r="A3813">
            <v>27060911603</v>
          </cell>
          <cell r="B3813" t="str">
            <v>Bco. Agricola Cta 1350011841 (Cheques prescritos)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</row>
        <row r="3814">
          <cell r="A3814">
            <v>27060911604</v>
          </cell>
          <cell r="B3814" t="str">
            <v>Banco de Fomento Cta.100-150-666775-5 (cheques prescritos)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</row>
        <row r="3815">
          <cell r="A3815">
            <v>27060911605</v>
          </cell>
          <cell r="B3815" t="str">
            <v>Banco Cuscatlán Cta.000-000-08-190135-7 (cheques prescritos)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</row>
        <row r="3816">
          <cell r="A3816">
            <v>27060911606</v>
          </cell>
          <cell r="B3816" t="str">
            <v>Banco G&amp;T Continental 083-100-00000331 ( cheques prescritos)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</row>
        <row r="3817">
          <cell r="A3817">
            <v>27060911607</v>
          </cell>
          <cell r="B3817" t="str">
            <v>Banco Hipotecario 00210217505 (cheques prescritos)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</row>
        <row r="3818">
          <cell r="A3818">
            <v>270609117</v>
          </cell>
          <cell r="B3818" t="str">
            <v>Depósito por Alquiler-Capistrano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</row>
        <row r="3819">
          <cell r="A3819">
            <v>270609118</v>
          </cell>
          <cell r="B3819" t="str">
            <v>Indesi, S.A. de C.V. -Anticipo compra venta-Res. Capistrano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</row>
        <row r="3820">
          <cell r="A3820">
            <v>270609119</v>
          </cell>
          <cell r="B3820" t="str">
            <v>DICRU, S.A .DE .C.V -Anticipo CV Cond. Bogotá, Col.San Mateo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</row>
        <row r="3821">
          <cell r="A3821">
            <v>270609120</v>
          </cell>
          <cell r="B3821" t="str">
            <v>Carlos Alberto Sanchez Ramirez-anticipo cond. V. de Alicante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</row>
        <row r="3822">
          <cell r="A3822">
            <v>270609121</v>
          </cell>
          <cell r="B3822" t="str">
            <v>Micaela Isabel Fernandez de Amaya- Anticipo Casa Madreselva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</row>
        <row r="3823">
          <cell r="A3823">
            <v>270609122</v>
          </cell>
          <cell r="B3823" t="str">
            <v>Depositos para prestamos</v>
          </cell>
          <cell r="C3823">
            <v>-494.62</v>
          </cell>
          <cell r="D3823">
            <v>0</v>
          </cell>
          <cell r="E3823">
            <v>0</v>
          </cell>
          <cell r="F3823">
            <v>-494.62</v>
          </cell>
        </row>
        <row r="3824">
          <cell r="A3824">
            <v>270609123</v>
          </cell>
          <cell r="B3824" t="str">
            <v>Jorge Alberto Palomo Anticipo Bosques de Sta Elena Pol.G No.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</row>
        <row r="3825">
          <cell r="A3825">
            <v>270609124</v>
          </cell>
          <cell r="B3825" t="str">
            <v>Lopez Hurtado, S.A. de C.V. Arras inmueble Col. San Benito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</row>
        <row r="3826">
          <cell r="A3826">
            <v>270609125</v>
          </cell>
          <cell r="B3826" t="str">
            <v>Carlos Francisco Vidri Valdes-Arras Condominio Costa Real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</row>
        <row r="3827">
          <cell r="A3827">
            <v>270609126</v>
          </cell>
          <cell r="B3827" t="str">
            <v>Retenciones a empleados Cooperativa TS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</row>
        <row r="3828">
          <cell r="A3828">
            <v>270609127</v>
          </cell>
          <cell r="B3828" t="str">
            <v>YOLANDA MARIA ALTAMIRANO DE RUIZ- ARRAS KM 4/M TRONCAL DEL N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</row>
        <row r="3829">
          <cell r="A3829">
            <v>270609128</v>
          </cell>
          <cell r="B3829" t="str">
            <v>Aportes en efectivo de accionistas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</row>
        <row r="3830">
          <cell r="A3830">
            <v>270609129</v>
          </cell>
          <cell r="B3830" t="str">
            <v>Ana Marcia Marina Mejia de Gonzalez-Arras Altamira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</row>
        <row r="3831">
          <cell r="A3831">
            <v>270609130</v>
          </cell>
          <cell r="B3831" t="str">
            <v>Impuestos Amnistia Fiscal 2021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</row>
        <row r="3832">
          <cell r="A3832">
            <v>270609131</v>
          </cell>
          <cell r="B3832" t="str">
            <v>Pedro Gerardo Blanco Gonzalez (Res.Lomas de Altamira 2-A)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</row>
        <row r="3833">
          <cell r="A3833">
            <v>270609132</v>
          </cell>
          <cell r="B3833" t="str">
            <v>Luis Rodolfo Hasbun Hasbun (El Zenzontle)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</row>
        <row r="3834">
          <cell r="A3834">
            <v>270609133</v>
          </cell>
          <cell r="B3834" t="str">
            <v>Inmueble Blvd.Luis Angel Firpo (Protersa)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</row>
        <row r="3835">
          <cell r="A3835">
            <v>270609134</v>
          </cell>
          <cell r="B3835" t="str">
            <v>Cheques con mas de 6 meses sin cobro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</row>
        <row r="3836">
          <cell r="A3836">
            <v>27060913401</v>
          </cell>
          <cell r="B3836" t="str">
            <v>Banco Agricola Cta 01350011841 (Cheques sin cobro 6 meses)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</row>
        <row r="3837">
          <cell r="A3837">
            <v>27060913402</v>
          </cell>
          <cell r="B3837" t="str">
            <v>Bco Amercica Central Cta 200029254 (cheques sin cobro 6m)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</row>
        <row r="3838">
          <cell r="A3838">
            <v>27060913403</v>
          </cell>
          <cell r="B3838" t="str">
            <v>Bco America Ctral Cta 20086518 (cheques sin cobro 6 meses)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</row>
        <row r="3839">
          <cell r="A3839">
            <v>27060913404</v>
          </cell>
          <cell r="B3839" t="str">
            <v>Bco America Ctral Cta 21177128 (cheques sin cobro 6 meses)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</row>
        <row r="3840">
          <cell r="A3840">
            <v>27060913405</v>
          </cell>
          <cell r="B3840" t="str">
            <v>Bco America Ctral Cta 201447349 (cheques sin cobro 6 meses)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</row>
        <row r="3841">
          <cell r="A3841">
            <v>27060913406</v>
          </cell>
          <cell r="B3841" t="str">
            <v>Bco Hipotecario Cta 00210217505 (cheques sin cobro 6 meses)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</row>
        <row r="3842">
          <cell r="A3842">
            <v>27060913407</v>
          </cell>
          <cell r="B3842" t="str">
            <v>Bco Fomento Agropecuario Cta 6667755 (cheques sin cobro 6m)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</row>
        <row r="3843">
          <cell r="A3843">
            <v>27060913408</v>
          </cell>
          <cell r="B3843" t="str">
            <v>Bco Cuscatlan Cta 081901357 (cheques sin cobro 6 meses)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</row>
        <row r="3844">
          <cell r="A3844">
            <v>27060913409</v>
          </cell>
          <cell r="B3844" t="str">
            <v>Bco Atlantida El Salvador,S.A 3131108 (cheques sin cobro 6m)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</row>
        <row r="3845">
          <cell r="A3845">
            <v>27060913410</v>
          </cell>
          <cell r="B3845" t="str">
            <v>Bco Atlantida ES,S.A. Cta 130978 (cheques sin cobro 6 meses)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</row>
        <row r="3846">
          <cell r="A3846">
            <v>27060913411</v>
          </cell>
          <cell r="B3846" t="str">
            <v>Bancovi de RL Cta1502070003433-2 (cheques sin cobro 6 meses)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</row>
        <row r="3847">
          <cell r="A3847">
            <v>270609135</v>
          </cell>
          <cell r="B3847" t="str">
            <v>Carlos Alberto Amaya Rosa</v>
          </cell>
          <cell r="C3847">
            <v>-5000</v>
          </cell>
          <cell r="D3847">
            <v>0</v>
          </cell>
          <cell r="E3847">
            <v>0</v>
          </cell>
          <cell r="F3847">
            <v>-5000</v>
          </cell>
        </row>
        <row r="3848">
          <cell r="A3848">
            <v>2706092</v>
          </cell>
          <cell r="B3848" t="str">
            <v>Moneda extranjera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</row>
        <row r="3849">
          <cell r="A3849">
            <v>2707</v>
          </cell>
          <cell r="B3849" t="str">
            <v>CUENTAS POR PAGAR A FILIALES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</row>
        <row r="3850">
          <cell r="A3850">
            <v>270701</v>
          </cell>
          <cell r="B3850" t="str">
            <v>Cuentas por pagar a filiales locales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</row>
        <row r="3851">
          <cell r="A3851">
            <v>2707011</v>
          </cell>
          <cell r="B3851" t="str">
            <v>Moneda nacional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</row>
        <row r="3852">
          <cell r="A3852">
            <v>2707012</v>
          </cell>
          <cell r="B3852" t="str">
            <v>Moneda extranjera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</row>
        <row r="3853">
          <cell r="A3853">
            <v>270702</v>
          </cell>
          <cell r="B3853" t="str">
            <v>Cuentas por pagar a filiales extranjeras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</row>
        <row r="3854">
          <cell r="A3854">
            <v>2707021</v>
          </cell>
          <cell r="B3854" t="str">
            <v>Moneda nacional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</row>
        <row r="3855">
          <cell r="A3855">
            <v>2707022</v>
          </cell>
          <cell r="B3855" t="str">
            <v>Moneda extranjera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</row>
        <row r="3856">
          <cell r="A3856">
            <v>28</v>
          </cell>
          <cell r="B3856" t="str">
            <v>PROVISIONES</v>
          </cell>
          <cell r="C3856">
            <v>-393725.27</v>
          </cell>
          <cell r="D3856">
            <v>172543.97</v>
          </cell>
          <cell r="E3856">
            <v>13885.45</v>
          </cell>
          <cell r="F3856">
            <v>-235066.75</v>
          </cell>
        </row>
        <row r="3857">
          <cell r="A3857">
            <v>2801</v>
          </cell>
          <cell r="B3857" t="str">
            <v>PROVISION POR OBLIGACIONES LABORALES</v>
          </cell>
          <cell r="C3857">
            <v>-228533.46</v>
          </cell>
          <cell r="D3857">
            <v>172543.97</v>
          </cell>
          <cell r="E3857">
            <v>13885.45</v>
          </cell>
          <cell r="F3857">
            <v>-69874.94</v>
          </cell>
        </row>
        <row r="3858">
          <cell r="A3858">
            <v>280101</v>
          </cell>
          <cell r="B3858" t="str">
            <v>ProvisiÛn por Obligaciones Laborales</v>
          </cell>
          <cell r="C3858">
            <v>-228533.46</v>
          </cell>
          <cell r="D3858">
            <v>172543.97</v>
          </cell>
          <cell r="E3858">
            <v>13885.45</v>
          </cell>
          <cell r="F3858">
            <v>-69874.94</v>
          </cell>
        </row>
        <row r="3859">
          <cell r="A3859">
            <v>2801010</v>
          </cell>
          <cell r="B3859" t="str">
            <v>ProvisiÛn por Obligaciones Laborales</v>
          </cell>
          <cell r="C3859">
            <v>-228533.46</v>
          </cell>
          <cell r="D3859">
            <v>172543.97</v>
          </cell>
          <cell r="E3859">
            <v>13885.45</v>
          </cell>
          <cell r="F3859">
            <v>-69874.94</v>
          </cell>
        </row>
        <row r="3860">
          <cell r="A3860">
            <v>2802</v>
          </cell>
          <cell r="B3860" t="str">
            <v>PROVISION POR CONTINGENCIAS</v>
          </cell>
          <cell r="C3860">
            <v>-165191.81</v>
          </cell>
          <cell r="D3860">
            <v>0</v>
          </cell>
          <cell r="E3860">
            <v>0</v>
          </cell>
          <cell r="F3860">
            <v>-165191.81</v>
          </cell>
        </row>
        <row r="3861">
          <cell r="A3861">
            <v>280201</v>
          </cell>
          <cell r="B3861" t="str">
            <v>ProvisiÛn para contingencias</v>
          </cell>
          <cell r="C3861">
            <v>-165191.81</v>
          </cell>
          <cell r="D3861">
            <v>0</v>
          </cell>
          <cell r="E3861">
            <v>0</v>
          </cell>
          <cell r="F3861">
            <v>-165191.81</v>
          </cell>
        </row>
        <row r="3862">
          <cell r="A3862">
            <v>2802010</v>
          </cell>
          <cell r="B3862" t="str">
            <v>ProvisiÛn para contingencias</v>
          </cell>
          <cell r="C3862">
            <v>-165191.81</v>
          </cell>
          <cell r="D3862">
            <v>0</v>
          </cell>
          <cell r="E3862">
            <v>0</v>
          </cell>
          <cell r="F3862">
            <v>-165191.81</v>
          </cell>
        </row>
        <row r="3863">
          <cell r="A3863">
            <v>29</v>
          </cell>
          <cell r="B3863" t="str">
            <v>OTROS PASIVOS</v>
          </cell>
          <cell r="C3863">
            <v>-1687362.06</v>
          </cell>
          <cell r="D3863">
            <v>163082.81</v>
          </cell>
          <cell r="E3863">
            <v>91038.61</v>
          </cell>
          <cell r="F3863">
            <v>-1615317.86</v>
          </cell>
        </row>
        <row r="3864">
          <cell r="A3864">
            <v>2901</v>
          </cell>
          <cell r="B3864" t="str">
            <v>INGRESOS DIFERIDOS</v>
          </cell>
          <cell r="C3864">
            <v>-1611547.48</v>
          </cell>
          <cell r="D3864">
            <v>92405.2</v>
          </cell>
          <cell r="E3864">
            <v>88914.880000000005</v>
          </cell>
          <cell r="F3864">
            <v>-1608057.16</v>
          </cell>
        </row>
        <row r="3865">
          <cell r="A3865">
            <v>290101</v>
          </cell>
          <cell r="B3865" t="str">
            <v>Primas percibidas no devengadas por seguros</v>
          </cell>
          <cell r="C3865">
            <v>-5718.14</v>
          </cell>
          <cell r="D3865">
            <v>0</v>
          </cell>
          <cell r="E3865">
            <v>0</v>
          </cell>
          <cell r="F3865">
            <v>-5718.14</v>
          </cell>
        </row>
        <row r="3866">
          <cell r="A3866">
            <v>2901011</v>
          </cell>
          <cell r="B3866" t="str">
            <v>Moneda nacional</v>
          </cell>
          <cell r="C3866">
            <v>-5718.14</v>
          </cell>
          <cell r="D3866">
            <v>0</v>
          </cell>
          <cell r="E3866">
            <v>0</v>
          </cell>
          <cell r="F3866">
            <v>-5718.14</v>
          </cell>
        </row>
        <row r="3867">
          <cell r="A3867">
            <v>2901012</v>
          </cell>
          <cell r="B3867" t="str">
            <v>Moneda extranjera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</row>
        <row r="3868">
          <cell r="A3868">
            <v>290102</v>
          </cell>
          <cell r="B3868" t="str">
            <v>Primas percibidas no devengadas por afianzamientos</v>
          </cell>
          <cell r="C3868">
            <v>-1396372.94</v>
          </cell>
          <cell r="D3868">
            <v>80352.3</v>
          </cell>
          <cell r="E3868">
            <v>77317.25</v>
          </cell>
          <cell r="F3868">
            <v>-1393337.89</v>
          </cell>
        </row>
        <row r="3869">
          <cell r="A3869">
            <v>2901021</v>
          </cell>
          <cell r="B3869" t="str">
            <v>Moneda nacional</v>
          </cell>
          <cell r="C3869">
            <v>-1396372.94</v>
          </cell>
          <cell r="D3869">
            <v>80352.3</v>
          </cell>
          <cell r="E3869">
            <v>77317.25</v>
          </cell>
          <cell r="F3869">
            <v>-1393337.89</v>
          </cell>
        </row>
        <row r="3870">
          <cell r="A3870">
            <v>2901022</v>
          </cell>
          <cell r="B3870" t="str">
            <v>Moneda extranjera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</row>
        <row r="3871">
          <cell r="A3871">
            <v>290103</v>
          </cell>
          <cell r="B3871" t="str">
            <v>Comisiones diferidas</v>
          </cell>
          <cell r="C3871">
            <v>-209456.4</v>
          </cell>
          <cell r="D3871">
            <v>12052.9</v>
          </cell>
          <cell r="E3871">
            <v>11597.63</v>
          </cell>
          <cell r="F3871">
            <v>-209001.13</v>
          </cell>
        </row>
        <row r="3872">
          <cell r="A3872">
            <v>2901031</v>
          </cell>
          <cell r="B3872" t="str">
            <v>Moneda nacional</v>
          </cell>
          <cell r="C3872">
            <v>-209456.4</v>
          </cell>
          <cell r="D3872">
            <v>12052.9</v>
          </cell>
          <cell r="E3872">
            <v>11597.63</v>
          </cell>
          <cell r="F3872">
            <v>-209001.13</v>
          </cell>
        </row>
        <row r="3873">
          <cell r="A3873">
            <v>290103101</v>
          </cell>
          <cell r="B3873" t="str">
            <v>Hugo Orlando Linares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</row>
        <row r="3874">
          <cell r="A3874">
            <v>290103102</v>
          </cell>
          <cell r="B3874" t="str">
            <v>Provisiones del mes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</row>
        <row r="3875">
          <cell r="A3875">
            <v>290103103</v>
          </cell>
          <cell r="B3875" t="str">
            <v>Serconse SA de CV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</row>
        <row r="3876">
          <cell r="A3876">
            <v>290103104</v>
          </cell>
          <cell r="B3876" t="str">
            <v>Asociación Salvadoreña de Desarrollo Integral - ASDI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</row>
        <row r="3877">
          <cell r="A3877">
            <v>290103105</v>
          </cell>
          <cell r="B3877" t="str">
            <v>Linares SA de CV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</row>
        <row r="3878">
          <cell r="A3878">
            <v>290103106</v>
          </cell>
          <cell r="B3878" t="str">
            <v>Fianza - Primas diferidas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</row>
        <row r="3879">
          <cell r="A3879">
            <v>290103107</v>
          </cell>
          <cell r="B3879" t="str">
            <v>Comisiones pendientes de aplicar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</row>
        <row r="3880">
          <cell r="A3880">
            <v>290103108</v>
          </cell>
          <cell r="B3880" t="str">
            <v>Comis Diferidas de Cesiones de Primas de Pols Polianuales</v>
          </cell>
          <cell r="C3880">
            <v>-209456.4</v>
          </cell>
          <cell r="D3880">
            <v>12052.9</v>
          </cell>
          <cell r="E3880">
            <v>11597.63</v>
          </cell>
          <cell r="F3880">
            <v>-209001.13</v>
          </cell>
        </row>
        <row r="3881">
          <cell r="A3881">
            <v>2901032</v>
          </cell>
          <cell r="B3881" t="str">
            <v>Moneda extranjera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</row>
        <row r="3882">
          <cell r="A3882">
            <v>290104</v>
          </cell>
          <cell r="B3882" t="str">
            <v>Alquileres cobrados por  anticipado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</row>
        <row r="3883">
          <cell r="A3883">
            <v>2901041</v>
          </cell>
          <cell r="B3883" t="str">
            <v>Moneda nacional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</row>
        <row r="3884">
          <cell r="A3884">
            <v>2901042</v>
          </cell>
          <cell r="B3884" t="str">
            <v>Moneda extranjera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</row>
        <row r="3885">
          <cell r="A3885">
            <v>290105</v>
          </cell>
          <cell r="B3885" t="str">
            <v>Ingresos percibidos no devengados por reportos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</row>
        <row r="3886">
          <cell r="A3886">
            <v>2901051</v>
          </cell>
          <cell r="B3886" t="str">
            <v>Moneda nacional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</row>
        <row r="3887">
          <cell r="A3887">
            <v>2901052</v>
          </cell>
          <cell r="B3887" t="str">
            <v>Moneda extranjera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</row>
        <row r="3888">
          <cell r="A3888">
            <v>290109</v>
          </cell>
          <cell r="B3888" t="str">
            <v>Diversos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</row>
        <row r="3889">
          <cell r="A3889">
            <v>2901091</v>
          </cell>
          <cell r="B3889" t="str">
            <v>Moneda nacional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</row>
        <row r="3890">
          <cell r="A3890">
            <v>290109101</v>
          </cell>
          <cell r="B3890" t="str">
            <v>Hugo Orlando Linares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</row>
        <row r="3891">
          <cell r="A3891">
            <v>290109102</v>
          </cell>
          <cell r="B3891" t="str">
            <v>Provisiones del mes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</row>
        <row r="3892">
          <cell r="A3892">
            <v>290109103</v>
          </cell>
          <cell r="B3892" t="str">
            <v>Linares SA de CV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</row>
        <row r="3893">
          <cell r="A3893">
            <v>290109104</v>
          </cell>
          <cell r="B3893" t="str">
            <v>Terratracto SA de CV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</row>
        <row r="3894">
          <cell r="A3894">
            <v>290109105</v>
          </cell>
          <cell r="B3894" t="str">
            <v>Salvamentos por realizar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</row>
        <row r="3895">
          <cell r="A3895">
            <v>29010910501</v>
          </cell>
          <cell r="B3895" t="str">
            <v>Ingresos Diferidos por Pago de FIanzas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</row>
        <row r="3896">
          <cell r="A3896">
            <v>2901091050101</v>
          </cell>
          <cell r="B3896" t="str">
            <v>Lara Lara y Asociados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</row>
        <row r="3897">
          <cell r="A3897">
            <v>2901091050102</v>
          </cell>
          <cell r="B3897" t="str">
            <v>TOPONORT S.A. DE C.V.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</row>
        <row r="3898">
          <cell r="A3898">
            <v>290109106</v>
          </cell>
          <cell r="B3898" t="str">
            <v>Otros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</row>
        <row r="3899">
          <cell r="A3899">
            <v>290109107</v>
          </cell>
          <cell r="B3899" t="str">
            <v>Primas diferidas por Reaseguro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</row>
        <row r="3900">
          <cell r="A3900">
            <v>290109108</v>
          </cell>
          <cell r="B3900" t="str">
            <v>Supervision 2 Diferida de Fianzas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</row>
        <row r="3901">
          <cell r="A3901">
            <v>2901092</v>
          </cell>
          <cell r="B3901" t="str">
            <v>Moneda extranjera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</row>
        <row r="3902">
          <cell r="A3902">
            <v>2904</v>
          </cell>
          <cell r="B3902" t="str">
            <v>DEBITO FISCAL - IVA</v>
          </cell>
          <cell r="C3902">
            <v>-75814.58</v>
          </cell>
          <cell r="D3902">
            <v>70677.61</v>
          </cell>
          <cell r="E3902">
            <v>2123.73</v>
          </cell>
          <cell r="F3902">
            <v>-7260.7</v>
          </cell>
        </row>
        <row r="3903">
          <cell r="A3903">
            <v>290401</v>
          </cell>
          <cell r="B3903" t="str">
            <v>Débito fiscal - IVA</v>
          </cell>
          <cell r="C3903">
            <v>-75814.58</v>
          </cell>
          <cell r="D3903">
            <v>70677.61</v>
          </cell>
          <cell r="E3903">
            <v>2123.73</v>
          </cell>
          <cell r="F3903">
            <v>-7260.7</v>
          </cell>
        </row>
        <row r="3904">
          <cell r="A3904">
            <v>2904011</v>
          </cell>
          <cell r="B3904" t="str">
            <v>Moneda nacional</v>
          </cell>
          <cell r="C3904">
            <v>-75814.58</v>
          </cell>
          <cell r="D3904">
            <v>70677.61</v>
          </cell>
          <cell r="E3904">
            <v>2123.73</v>
          </cell>
          <cell r="F3904">
            <v>-7260.7</v>
          </cell>
        </row>
        <row r="3905">
          <cell r="A3905">
            <v>290401101</v>
          </cell>
          <cell r="B3905" t="str">
            <v>Débito fiscal - IVA</v>
          </cell>
          <cell r="C3905">
            <v>-70670.399999999994</v>
          </cell>
          <cell r="D3905">
            <v>69502.95</v>
          </cell>
          <cell r="E3905">
            <v>0</v>
          </cell>
          <cell r="F3905">
            <v>-1167.45</v>
          </cell>
        </row>
        <row r="3906">
          <cell r="A3906">
            <v>290401102</v>
          </cell>
          <cell r="B3906" t="str">
            <v>Retenciones - Débito fiscal - IVA</v>
          </cell>
          <cell r="C3906">
            <v>-5144.18</v>
          </cell>
          <cell r="D3906">
            <v>1174.6600000000001</v>
          </cell>
          <cell r="E3906">
            <v>2123.73</v>
          </cell>
          <cell r="F3906">
            <v>-6093.25</v>
          </cell>
        </row>
        <row r="3907">
          <cell r="A3907">
            <v>290401103</v>
          </cell>
          <cell r="B3907" t="str">
            <v>Retención IVA Crédito fiscal Sujeto Excluido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</row>
        <row r="3908">
          <cell r="A3908">
            <v>2907</v>
          </cell>
          <cell r="B3908" t="str">
            <v>OTROS PASIVOS CON FILIALES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</row>
        <row r="3909">
          <cell r="A3909">
            <v>290701</v>
          </cell>
          <cell r="B3909" t="str">
            <v>Ingresos diferidos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</row>
        <row r="3910">
          <cell r="A3910">
            <v>2907011</v>
          </cell>
          <cell r="B3910" t="str">
            <v>Moneda nacional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</row>
        <row r="3911">
          <cell r="A3911">
            <v>2907012</v>
          </cell>
          <cell r="B3911" t="str">
            <v>Monena extranjera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</row>
        <row r="3912">
          <cell r="A3912">
            <v>3</v>
          </cell>
          <cell r="B3912" t="str">
            <v>PATRIMONIO</v>
          </cell>
          <cell r="C3912">
            <v>-16245789.77</v>
          </cell>
          <cell r="D3912">
            <v>0</v>
          </cell>
          <cell r="E3912">
            <v>0</v>
          </cell>
          <cell r="F3912">
            <v>-16245789.77</v>
          </cell>
        </row>
        <row r="3913">
          <cell r="A3913">
            <v>31</v>
          </cell>
          <cell r="B3913" t="str">
            <v>CAPITAL SOCIAL</v>
          </cell>
          <cell r="C3913">
            <v>-12513000</v>
          </cell>
          <cell r="D3913">
            <v>0</v>
          </cell>
          <cell r="E3913">
            <v>0</v>
          </cell>
          <cell r="F3913">
            <v>-12513000</v>
          </cell>
        </row>
        <row r="3914">
          <cell r="A3914">
            <v>3101</v>
          </cell>
          <cell r="B3914" t="str">
            <v>CAPITAL PAGADO</v>
          </cell>
          <cell r="C3914">
            <v>-12513000</v>
          </cell>
          <cell r="D3914">
            <v>0</v>
          </cell>
          <cell r="E3914">
            <v>0</v>
          </cell>
          <cell r="F3914">
            <v>-12513000</v>
          </cell>
        </row>
        <row r="3915">
          <cell r="A3915">
            <v>310101</v>
          </cell>
          <cell r="B3915" t="str">
            <v>Capital suscrito</v>
          </cell>
          <cell r="C3915">
            <v>-12513000</v>
          </cell>
          <cell r="D3915">
            <v>0</v>
          </cell>
          <cell r="E3915">
            <v>0</v>
          </cell>
          <cell r="F3915">
            <v>-12513000</v>
          </cell>
        </row>
        <row r="3916">
          <cell r="A3916">
            <v>3101010</v>
          </cell>
          <cell r="B3916" t="str">
            <v>Capital suscrito</v>
          </cell>
          <cell r="C3916">
            <v>-12513000</v>
          </cell>
          <cell r="D3916">
            <v>0</v>
          </cell>
          <cell r="E3916">
            <v>0</v>
          </cell>
          <cell r="F3916">
            <v>-12513000</v>
          </cell>
        </row>
        <row r="3917">
          <cell r="A3917">
            <v>310102</v>
          </cell>
          <cell r="B3917" t="str">
            <v>Capital suscrito no pagado (Cr.)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</row>
        <row r="3918">
          <cell r="A3918">
            <v>3101020</v>
          </cell>
          <cell r="B3918" t="str">
            <v>Capital suscrito no pagado (Cr.)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</row>
        <row r="3919">
          <cell r="A3919">
            <v>310103</v>
          </cell>
          <cell r="B3919" t="str">
            <v>Capital asignado a sucursales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</row>
        <row r="3920">
          <cell r="A3920">
            <v>3101030</v>
          </cell>
          <cell r="B3920" t="str">
            <v>Capital asignado a sucursales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</row>
        <row r="3921">
          <cell r="A3921">
            <v>32</v>
          </cell>
          <cell r="B3921" t="str">
            <v>CAPITAL PENDIENTE DE FORMALIZAR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</row>
        <row r="3922">
          <cell r="A3922">
            <v>3201</v>
          </cell>
          <cell r="B3922" t="str">
            <v>POR CAPITALIZAR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</row>
        <row r="3923">
          <cell r="A3923">
            <v>320101</v>
          </cell>
          <cell r="B3923" t="str">
            <v>Acciones comunes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</row>
        <row r="3924">
          <cell r="A3924">
            <v>3201010</v>
          </cell>
          <cell r="B3924" t="str">
            <v>Acciones comunes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</row>
        <row r="3925">
          <cell r="A3925">
            <v>320102</v>
          </cell>
          <cell r="B3925" t="str">
            <v>Acciones preferidas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</row>
        <row r="3926">
          <cell r="A3926">
            <v>3201020</v>
          </cell>
          <cell r="B3926" t="str">
            <v>Acciones preferidas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</row>
        <row r="3927">
          <cell r="A3927">
            <v>33</v>
          </cell>
          <cell r="B3927" t="str">
            <v>APORTE SOCIAL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</row>
        <row r="3928">
          <cell r="A3928">
            <v>3301</v>
          </cell>
          <cell r="B3928" t="str">
            <v>APORTE PAGADO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</row>
        <row r="3929">
          <cell r="A3929">
            <v>330101</v>
          </cell>
          <cell r="B3929" t="str">
            <v>Aporte suscrito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</row>
        <row r="3930">
          <cell r="A3930">
            <v>3301010</v>
          </cell>
          <cell r="B3930" t="str">
            <v>Aporte suscrito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</row>
        <row r="3931">
          <cell r="A3931">
            <v>330102</v>
          </cell>
          <cell r="B3931" t="str">
            <v>Aporte suscrito no pagado (Cr.)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</row>
        <row r="3932">
          <cell r="A3932">
            <v>3301020</v>
          </cell>
          <cell r="B3932" t="str">
            <v>Aporte suscrito no pagado (Cr.)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</row>
        <row r="3933">
          <cell r="A3933">
            <v>34</v>
          </cell>
          <cell r="B3933" t="str">
            <v>APORTES PENDIENTES DE FORMALIZAR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</row>
        <row r="3934">
          <cell r="A3934">
            <v>3401</v>
          </cell>
          <cell r="B3934" t="str">
            <v>POR CAPITALIZAR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</row>
        <row r="3935">
          <cell r="A3935">
            <v>340101</v>
          </cell>
          <cell r="B3935" t="str">
            <v>Aportaciones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</row>
        <row r="3936">
          <cell r="A3936">
            <v>3401010</v>
          </cell>
          <cell r="B3936" t="str">
            <v>Aportaciones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</row>
        <row r="3937">
          <cell r="A3937">
            <v>35</v>
          </cell>
          <cell r="B3937" t="str">
            <v>RESERVAS DE CAPITAL</v>
          </cell>
          <cell r="C3937">
            <v>-1321704.1599999999</v>
          </cell>
          <cell r="D3937">
            <v>0</v>
          </cell>
          <cell r="E3937">
            <v>0</v>
          </cell>
          <cell r="F3937">
            <v>-1321704.1599999999</v>
          </cell>
        </row>
        <row r="3938">
          <cell r="A3938">
            <v>3501</v>
          </cell>
          <cell r="B3938" t="str">
            <v>RESERVAS OBLIGATORIAS</v>
          </cell>
          <cell r="C3938">
            <v>-1321704.1599999999</v>
          </cell>
          <cell r="D3938">
            <v>0</v>
          </cell>
          <cell r="E3938">
            <v>0</v>
          </cell>
          <cell r="F3938">
            <v>-1321704.1599999999</v>
          </cell>
        </row>
        <row r="3939">
          <cell r="A3939">
            <v>350101</v>
          </cell>
          <cell r="B3939" t="str">
            <v>Reserva legal</v>
          </cell>
          <cell r="C3939">
            <v>-1321704.1599999999</v>
          </cell>
          <cell r="D3939">
            <v>0</v>
          </cell>
          <cell r="E3939">
            <v>0</v>
          </cell>
          <cell r="F3939">
            <v>-1321704.1599999999</v>
          </cell>
        </row>
        <row r="3940">
          <cell r="A3940">
            <v>3501010</v>
          </cell>
          <cell r="B3940" t="str">
            <v>Reserva legal</v>
          </cell>
          <cell r="C3940">
            <v>-1321704.1599999999</v>
          </cell>
          <cell r="D3940">
            <v>0</v>
          </cell>
          <cell r="E3940">
            <v>0</v>
          </cell>
          <cell r="F3940">
            <v>-1321704.1599999999</v>
          </cell>
        </row>
        <row r="3941">
          <cell r="A3941">
            <v>350102</v>
          </cell>
          <cell r="B3941" t="str">
            <v>Reservas estatutarias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</row>
        <row r="3942">
          <cell r="A3942">
            <v>3501020</v>
          </cell>
          <cell r="B3942" t="str">
            <v>Reservas estatutarias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</row>
        <row r="3943">
          <cell r="A3943">
            <v>3502</v>
          </cell>
          <cell r="B3943" t="str">
            <v>RESERVAS VOLUNTARIAS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</row>
        <row r="3944">
          <cell r="A3944">
            <v>350201</v>
          </cell>
          <cell r="B3944" t="str">
            <v>Reservas voluntarias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</row>
        <row r="3945">
          <cell r="A3945">
            <v>3502010</v>
          </cell>
          <cell r="B3945" t="str">
            <v>Reservas voluntarias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</row>
        <row r="3946">
          <cell r="A3946">
            <v>36</v>
          </cell>
          <cell r="B3946" t="str">
            <v>PATRIMONIO RESTRINGIDO</v>
          </cell>
          <cell r="C3946">
            <v>-428650.67</v>
          </cell>
          <cell r="D3946">
            <v>0</v>
          </cell>
          <cell r="E3946">
            <v>0</v>
          </cell>
          <cell r="F3946">
            <v>-428650.67</v>
          </cell>
        </row>
        <row r="3947">
          <cell r="A3947">
            <v>3601</v>
          </cell>
          <cell r="B3947" t="str">
            <v>REVALUACIONES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</row>
        <row r="3948">
          <cell r="A3948">
            <v>360101</v>
          </cell>
          <cell r="B3948" t="str">
            <v>RevaluaciÛn de inmuebles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</row>
        <row r="3949">
          <cell r="A3949">
            <v>3601010</v>
          </cell>
          <cell r="B3949" t="str">
            <v>RevaluaciÛn de inmuebles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</row>
        <row r="3950">
          <cell r="A3950">
            <v>360102</v>
          </cell>
          <cell r="B3950" t="str">
            <v>RevaluaciÛn de participaciones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</row>
        <row r="3951">
          <cell r="A3951">
            <v>3601020</v>
          </cell>
          <cell r="B3951" t="str">
            <v>RevaluaciÛn de participaciones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</row>
        <row r="3952">
          <cell r="A3952">
            <v>360103</v>
          </cell>
          <cell r="B3952" t="str">
            <v>Utilidades no distribuibles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</row>
        <row r="3953">
          <cell r="A3953">
            <v>3601030</v>
          </cell>
          <cell r="B3953" t="str">
            <v>Utilidades no distribuibles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</row>
        <row r="3954">
          <cell r="A3954">
            <v>3602</v>
          </cell>
          <cell r="B3954" t="str">
            <v>UTILIDADES NO DISTRIBUIBLES</v>
          </cell>
          <cell r="C3954">
            <v>-428650.67</v>
          </cell>
          <cell r="D3954">
            <v>0</v>
          </cell>
          <cell r="E3954">
            <v>0</v>
          </cell>
          <cell r="F3954">
            <v>-428650.67</v>
          </cell>
        </row>
        <row r="3955">
          <cell r="A3955">
            <v>360201</v>
          </cell>
          <cell r="B3955" t="str">
            <v>Utilidades no distribuibles</v>
          </cell>
          <cell r="C3955">
            <v>-428650.67</v>
          </cell>
          <cell r="D3955">
            <v>0</v>
          </cell>
          <cell r="E3955">
            <v>0</v>
          </cell>
          <cell r="F3955">
            <v>-428650.67</v>
          </cell>
        </row>
        <row r="3956">
          <cell r="A3956">
            <v>3602010</v>
          </cell>
          <cell r="B3956" t="str">
            <v>Utilidades no distribuibles</v>
          </cell>
          <cell r="C3956">
            <v>-428650.67</v>
          </cell>
          <cell r="D3956">
            <v>0</v>
          </cell>
          <cell r="E3956">
            <v>0</v>
          </cell>
          <cell r="F3956">
            <v>-428650.67</v>
          </cell>
        </row>
        <row r="3957">
          <cell r="A3957">
            <v>360202</v>
          </cell>
          <cell r="B3957" t="str">
            <v>Premios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</row>
        <row r="3958">
          <cell r="A3958">
            <v>3602020</v>
          </cell>
          <cell r="B3958" t="str">
            <v>Premios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</row>
        <row r="3959">
          <cell r="A3959">
            <v>360203</v>
          </cell>
          <cell r="B3959" t="str">
            <v>Recuperaciones de activos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</row>
        <row r="3960">
          <cell r="A3960">
            <v>3602030</v>
          </cell>
          <cell r="B3960" t="str">
            <v>Recuperaciones de activos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</row>
        <row r="3961">
          <cell r="A3961">
            <v>3603</v>
          </cell>
          <cell r="B3961" t="str">
            <v>DIVERSOS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</row>
        <row r="3962">
          <cell r="A3962">
            <v>36030</v>
          </cell>
          <cell r="B3962" t="str">
            <v>Diversos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</row>
        <row r="3963">
          <cell r="A3963">
            <v>360301</v>
          </cell>
          <cell r="B3963" t="str">
            <v>Diversos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</row>
        <row r="3964">
          <cell r="A3964">
            <v>3603010</v>
          </cell>
          <cell r="B3964" t="str">
            <v>Donaciones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</row>
        <row r="3965">
          <cell r="A3965">
            <v>360303</v>
          </cell>
          <cell r="B3965" t="str">
            <v>Recuperacion de Activos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</row>
        <row r="3966">
          <cell r="A3966">
            <v>3603030</v>
          </cell>
          <cell r="B3966" t="str">
            <v>Recuperación de Activos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</row>
        <row r="3967">
          <cell r="A3967">
            <v>38</v>
          </cell>
          <cell r="B3967" t="str">
            <v>RESULTADOS ACUMULADOS</v>
          </cell>
          <cell r="C3967">
            <v>-1982434.94</v>
          </cell>
          <cell r="D3967">
            <v>0</v>
          </cell>
          <cell r="E3967">
            <v>0</v>
          </cell>
          <cell r="F3967">
            <v>-1982434.94</v>
          </cell>
        </row>
        <row r="3968">
          <cell r="A3968">
            <v>3801</v>
          </cell>
          <cell r="B3968" t="str">
            <v>RESULTADOS DEL EJERCICIO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</row>
        <row r="3969">
          <cell r="A3969">
            <v>380101</v>
          </cell>
          <cell r="B3969" t="str">
            <v>Utilidades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</row>
        <row r="3970">
          <cell r="A3970">
            <v>3801010</v>
          </cell>
          <cell r="B3970" t="str">
            <v>Utilidades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</row>
        <row r="3971">
          <cell r="A3971">
            <v>380102</v>
          </cell>
          <cell r="B3971" t="str">
            <v>PÈrdidas (Cr.)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</row>
        <row r="3972">
          <cell r="A3972">
            <v>3801020</v>
          </cell>
          <cell r="B3972" t="str">
            <v>PÈrdidas (Cr.)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</row>
        <row r="3973">
          <cell r="A3973">
            <v>3802</v>
          </cell>
          <cell r="B3973" t="str">
            <v>RESULTADOS DE EJERCICIOS ANTERIORES</v>
          </cell>
          <cell r="C3973">
            <v>-1982434.94</v>
          </cell>
          <cell r="D3973">
            <v>0</v>
          </cell>
          <cell r="E3973">
            <v>0</v>
          </cell>
          <cell r="F3973">
            <v>-1982434.94</v>
          </cell>
        </row>
        <row r="3974">
          <cell r="A3974">
            <v>380201</v>
          </cell>
          <cell r="B3974" t="str">
            <v>Utilidades</v>
          </cell>
          <cell r="C3974">
            <v>-1982434.94</v>
          </cell>
          <cell r="D3974">
            <v>0</v>
          </cell>
          <cell r="E3974">
            <v>0</v>
          </cell>
          <cell r="F3974">
            <v>-1982434.94</v>
          </cell>
        </row>
        <row r="3975">
          <cell r="A3975">
            <v>3802010</v>
          </cell>
          <cell r="B3975" t="str">
            <v>Utilidades</v>
          </cell>
          <cell r="C3975">
            <v>-1982434.94</v>
          </cell>
          <cell r="D3975">
            <v>0</v>
          </cell>
          <cell r="E3975">
            <v>0</v>
          </cell>
          <cell r="F3975">
            <v>-1982434.94</v>
          </cell>
        </row>
        <row r="3976">
          <cell r="A3976">
            <v>380201001</v>
          </cell>
          <cell r="B3976" t="str">
            <v>Ejercicios anteriores</v>
          </cell>
          <cell r="C3976">
            <v>-1982434.94</v>
          </cell>
          <cell r="D3976">
            <v>0</v>
          </cell>
          <cell r="E3976">
            <v>0</v>
          </cell>
          <cell r="F3976">
            <v>-1982434.94</v>
          </cell>
        </row>
        <row r="3977">
          <cell r="A3977">
            <v>380201002</v>
          </cell>
          <cell r="B3977" t="str">
            <v>Ejercicio año 2006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</row>
        <row r="3978">
          <cell r="A3978">
            <v>380201003</v>
          </cell>
          <cell r="B3978" t="str">
            <v>Ejercicio año 2007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</row>
        <row r="3979">
          <cell r="A3979">
            <v>380201004</v>
          </cell>
          <cell r="B3979" t="str">
            <v>Ejercicio año 2008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</row>
        <row r="3980">
          <cell r="A3980">
            <v>380202</v>
          </cell>
          <cell r="B3980" t="str">
            <v>PÈrdidas (Cr.)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</row>
        <row r="3981">
          <cell r="A3981">
            <v>3802020</v>
          </cell>
          <cell r="B3981" t="str">
            <v>PÈrdidas (Cr.)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</row>
        <row r="3982">
          <cell r="A3982">
            <v>39</v>
          </cell>
          <cell r="B3982" t="str">
            <v>Cuenta liquidadora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</row>
        <row r="3983">
          <cell r="A3983">
            <v>3901</v>
          </cell>
          <cell r="B3983" t="str">
            <v>CUENTAS LIQUIDADORAS DE RESULTADOS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</row>
        <row r="3984">
          <cell r="A3984">
            <v>390101</v>
          </cell>
          <cell r="B3984" t="str">
            <v>Cuenta liquidadora de resultados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</row>
        <row r="3985">
          <cell r="A3985">
            <v>3901010</v>
          </cell>
          <cell r="B3985" t="str">
            <v>Cuenta liquidadora de resultados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</row>
        <row r="3986">
          <cell r="A3986">
            <v>4</v>
          </cell>
          <cell r="B3986" t="str">
            <v>GASTOS</v>
          </cell>
          <cell r="C3986">
            <v>13423615.68</v>
          </cell>
          <cell r="D3986">
            <v>3464668.15</v>
          </cell>
          <cell r="E3986">
            <v>399850.05</v>
          </cell>
          <cell r="F3986">
            <v>16488433.779999999</v>
          </cell>
        </row>
        <row r="3987">
          <cell r="A3987">
            <v>41</v>
          </cell>
          <cell r="B3987" t="str">
            <v>SINIESTROS</v>
          </cell>
          <cell r="C3987">
            <v>452958.15</v>
          </cell>
          <cell r="D3987">
            <v>293262.32</v>
          </cell>
          <cell r="E3987">
            <v>283549.13</v>
          </cell>
          <cell r="F3987">
            <v>462671.34</v>
          </cell>
        </row>
        <row r="3988">
          <cell r="A3988">
            <v>4101</v>
          </cell>
          <cell r="B3988" t="str">
            <v>DE SEGUROS DE VIDA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</row>
        <row r="3989">
          <cell r="A3989">
            <v>410101</v>
          </cell>
          <cell r="B3989" t="str">
            <v>VIDA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</row>
        <row r="3990">
          <cell r="A3990">
            <v>4101010</v>
          </cell>
          <cell r="B3990" t="str">
            <v>Individual de largo plazo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</row>
        <row r="3991">
          <cell r="A3991">
            <v>410101001</v>
          </cell>
          <cell r="B3991" t="str">
            <v>Seguros directos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</row>
        <row r="3992">
          <cell r="A3992">
            <v>410101002</v>
          </cell>
          <cell r="B3992" t="str">
            <v>Reaseguros tomados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</row>
        <row r="3993">
          <cell r="A3993">
            <v>410101003</v>
          </cell>
          <cell r="B3993" t="str">
            <v>Coaseguros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</row>
        <row r="3994">
          <cell r="A3994">
            <v>410101009</v>
          </cell>
          <cell r="B3994" t="str">
            <v>Seguros con filiales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</row>
        <row r="3995">
          <cell r="A3995">
            <v>41010100901</v>
          </cell>
          <cell r="B3995" t="str">
            <v>Seguros directos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</row>
        <row r="3996">
          <cell r="A3996">
            <v>41010100902</v>
          </cell>
          <cell r="B3996" t="str">
            <v>Reaseguros tomados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</row>
        <row r="3997">
          <cell r="A3997">
            <v>41010100903</v>
          </cell>
          <cell r="B3997" t="str">
            <v>Coaseguros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</row>
        <row r="3998">
          <cell r="A3998">
            <v>410102</v>
          </cell>
          <cell r="B3998" t="str">
            <v>Vida Individual Corto Plazo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</row>
        <row r="3999">
          <cell r="A3999">
            <v>4101020</v>
          </cell>
          <cell r="B3999" t="str">
            <v>Vida individual de corto plazo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</row>
        <row r="4000">
          <cell r="A4000">
            <v>410102001</v>
          </cell>
          <cell r="B4000" t="str">
            <v>Seguros directos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</row>
        <row r="4001">
          <cell r="A4001">
            <v>410102002</v>
          </cell>
          <cell r="B4001" t="str">
            <v>Reaseguros tomados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</row>
        <row r="4002">
          <cell r="A4002">
            <v>410102003</v>
          </cell>
          <cell r="B4002" t="str">
            <v>Coaseguros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</row>
        <row r="4003">
          <cell r="A4003">
            <v>410102009</v>
          </cell>
          <cell r="B4003" t="str">
            <v>Seguros con filiales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</row>
        <row r="4004">
          <cell r="A4004">
            <v>41010200901</v>
          </cell>
          <cell r="B4004" t="str">
            <v>Seguros directos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</row>
        <row r="4005">
          <cell r="A4005">
            <v>41010200902</v>
          </cell>
          <cell r="B4005" t="str">
            <v>Reaseguros tomados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</row>
        <row r="4006">
          <cell r="A4006">
            <v>41010200903</v>
          </cell>
          <cell r="B4006" t="str">
            <v>Coaseguros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</row>
        <row r="4007">
          <cell r="A4007">
            <v>410103</v>
          </cell>
          <cell r="B4007" t="str">
            <v>Colectivo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</row>
        <row r="4008">
          <cell r="A4008">
            <v>4101030</v>
          </cell>
          <cell r="B4008" t="str">
            <v>Colectivo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</row>
        <row r="4009">
          <cell r="A4009">
            <v>410103001</v>
          </cell>
          <cell r="B4009" t="str">
            <v>Seguros directos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</row>
        <row r="4010">
          <cell r="A4010">
            <v>410103002</v>
          </cell>
          <cell r="B4010" t="str">
            <v>Reaseguros tomados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</row>
        <row r="4011">
          <cell r="A4011">
            <v>410103003</v>
          </cell>
          <cell r="B4011" t="str">
            <v>Coaseguros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</row>
        <row r="4012">
          <cell r="A4012">
            <v>410103009</v>
          </cell>
          <cell r="B4012" t="str">
            <v>Seguros con filiales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</row>
        <row r="4013">
          <cell r="A4013">
            <v>41010300901</v>
          </cell>
          <cell r="B4013" t="str">
            <v>Seguros directos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</row>
        <row r="4014">
          <cell r="A4014">
            <v>41010300902</v>
          </cell>
          <cell r="B4014" t="str">
            <v>Reaseguros tomados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</row>
        <row r="4015">
          <cell r="A4015">
            <v>41010300903</v>
          </cell>
          <cell r="B4015" t="str">
            <v>Coaseguros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</row>
        <row r="4016">
          <cell r="A4016">
            <v>4101040</v>
          </cell>
          <cell r="B4016" t="str">
            <v>Otros planes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</row>
        <row r="4017">
          <cell r="A4017">
            <v>410104001</v>
          </cell>
          <cell r="B4017" t="str">
            <v>Seguros directos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</row>
        <row r="4018">
          <cell r="A4018">
            <v>410104002</v>
          </cell>
          <cell r="B4018" t="str">
            <v>Reaseguros tomados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</row>
        <row r="4019">
          <cell r="A4019">
            <v>410104003</v>
          </cell>
          <cell r="B4019" t="str">
            <v>Coaseguros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</row>
        <row r="4020">
          <cell r="A4020">
            <v>410104009</v>
          </cell>
          <cell r="B4020" t="str">
            <v>Seguros con filiales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</row>
        <row r="4021">
          <cell r="A4021">
            <v>41010400901</v>
          </cell>
          <cell r="B4021" t="str">
            <v>Seguros directos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</row>
        <row r="4022">
          <cell r="A4022">
            <v>41010400902</v>
          </cell>
          <cell r="B4022" t="str">
            <v>Reaseguros tomados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</row>
        <row r="4023">
          <cell r="A4023">
            <v>41010400903</v>
          </cell>
          <cell r="B4023" t="str">
            <v>Coaseguros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</row>
        <row r="4024">
          <cell r="A4024">
            <v>4102</v>
          </cell>
          <cell r="B4024" t="str">
            <v>DE SEGUROS PREVISIONALES RENTAS Y PENSIONES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</row>
        <row r="4025">
          <cell r="A4025">
            <v>410201</v>
          </cell>
          <cell r="B4025" t="str">
            <v>Rentas de invalidez y sobrevivencia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</row>
        <row r="4026">
          <cell r="A4026">
            <v>4102010</v>
          </cell>
          <cell r="B4026" t="str">
            <v>Rentas de invalidez y sobrevivencia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</row>
        <row r="4027">
          <cell r="A4027">
            <v>410201001</v>
          </cell>
          <cell r="B4027" t="str">
            <v>Seguros directos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</row>
        <row r="4028">
          <cell r="A4028">
            <v>410201002</v>
          </cell>
          <cell r="B4028" t="str">
            <v>Reaseguros tomados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</row>
        <row r="4029">
          <cell r="A4029">
            <v>410201003</v>
          </cell>
          <cell r="B4029" t="str">
            <v>Coaseguros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</row>
        <row r="4030">
          <cell r="A4030">
            <v>410201009</v>
          </cell>
          <cell r="B4030" t="str">
            <v>Seguros con filiales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</row>
        <row r="4031">
          <cell r="A4031">
            <v>41020100901</v>
          </cell>
          <cell r="B4031" t="str">
            <v>Seguros directos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</row>
        <row r="4032">
          <cell r="A4032">
            <v>41020100902</v>
          </cell>
          <cell r="B4032" t="str">
            <v>Reaseguros tomados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</row>
        <row r="4033">
          <cell r="A4033">
            <v>41020100903</v>
          </cell>
          <cell r="B4033" t="str">
            <v>Coaseguros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</row>
        <row r="4034">
          <cell r="A4034">
            <v>4102020</v>
          </cell>
          <cell r="B4034" t="str">
            <v>Sepelio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</row>
        <row r="4035">
          <cell r="A4035">
            <v>410202001</v>
          </cell>
          <cell r="B4035" t="str">
            <v>Seguros directos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</row>
        <row r="4036">
          <cell r="A4036">
            <v>410202002</v>
          </cell>
          <cell r="B4036" t="str">
            <v>Reaseguros tomados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</row>
        <row r="4037">
          <cell r="A4037">
            <v>410202003</v>
          </cell>
          <cell r="B4037" t="str">
            <v>Coaseguros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</row>
        <row r="4038">
          <cell r="A4038">
            <v>410202009</v>
          </cell>
          <cell r="B4038" t="str">
            <v>Seguros con filiales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</row>
        <row r="4039">
          <cell r="A4039">
            <v>41020200901</v>
          </cell>
          <cell r="B4039" t="str">
            <v>Seguros directos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</row>
        <row r="4040">
          <cell r="A4040">
            <v>41020200902</v>
          </cell>
          <cell r="B4040" t="str">
            <v>Reaseguros tomados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</row>
        <row r="4041">
          <cell r="A4041">
            <v>41020200903</v>
          </cell>
          <cell r="B4041" t="str">
            <v>Coaseguros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</row>
        <row r="4042">
          <cell r="A4042">
            <v>4102030</v>
          </cell>
          <cell r="B4042" t="str">
            <v>Otras rentas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</row>
        <row r="4043">
          <cell r="A4043">
            <v>410203001</v>
          </cell>
          <cell r="B4043" t="str">
            <v>Seguros directos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</row>
        <row r="4044">
          <cell r="A4044">
            <v>41020300101</v>
          </cell>
          <cell r="B4044" t="str">
            <v>Rentas ciertas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</row>
        <row r="4045">
          <cell r="A4045">
            <v>41020300102</v>
          </cell>
          <cell r="B4045" t="str">
            <v>Rentas temporales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</row>
        <row r="4046">
          <cell r="A4046">
            <v>41020300103</v>
          </cell>
          <cell r="B4046" t="str">
            <v>Rentas vitalicias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</row>
        <row r="4047">
          <cell r="A4047">
            <v>41020300104</v>
          </cell>
          <cell r="B4047" t="str">
            <v>Otros planes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</row>
        <row r="4048">
          <cell r="A4048">
            <v>410203002</v>
          </cell>
          <cell r="B4048" t="str">
            <v>Reaseguros tomados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</row>
        <row r="4049">
          <cell r="A4049">
            <v>410203003</v>
          </cell>
          <cell r="B4049" t="str">
            <v>Coaseguros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</row>
        <row r="4050">
          <cell r="A4050">
            <v>410203009</v>
          </cell>
          <cell r="B4050" t="str">
            <v>Seguros con filiales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</row>
        <row r="4051">
          <cell r="A4051">
            <v>41020300901</v>
          </cell>
          <cell r="B4051" t="str">
            <v>Seguros directos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</row>
        <row r="4052">
          <cell r="A4052">
            <v>41020300902</v>
          </cell>
          <cell r="B4052" t="str">
            <v>Reaseguros tomados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</row>
        <row r="4053">
          <cell r="A4053">
            <v>41020300903</v>
          </cell>
          <cell r="B4053" t="str">
            <v>Coaseguros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</row>
        <row r="4054">
          <cell r="A4054">
            <v>4102040</v>
          </cell>
          <cell r="B4054" t="str">
            <v>Pensiones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</row>
        <row r="4055">
          <cell r="A4055">
            <v>410204001</v>
          </cell>
          <cell r="B4055" t="str">
            <v>Seguros directos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</row>
        <row r="4056">
          <cell r="A4056">
            <v>410204002</v>
          </cell>
          <cell r="B4056" t="str">
            <v>Reaseguros tomados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</row>
        <row r="4057">
          <cell r="A4057">
            <v>410204003</v>
          </cell>
          <cell r="B4057" t="str">
            <v>Coaseguros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</row>
        <row r="4058">
          <cell r="A4058">
            <v>410204009</v>
          </cell>
          <cell r="B4058" t="str">
            <v>Seguros con filiales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</row>
        <row r="4059">
          <cell r="A4059">
            <v>41020400901</v>
          </cell>
          <cell r="B4059" t="str">
            <v>Seguros directos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</row>
        <row r="4060">
          <cell r="A4060">
            <v>41020400902</v>
          </cell>
          <cell r="B4060" t="str">
            <v>Reaseguros tomados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</row>
        <row r="4061">
          <cell r="A4061">
            <v>41020400903</v>
          </cell>
          <cell r="B4061" t="str">
            <v>Coaseguros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</row>
        <row r="4062">
          <cell r="A4062">
            <v>4103</v>
          </cell>
          <cell r="B4062" t="str">
            <v>DE SEGUROS DE ACCIDENTES Y ENFERMEDAD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</row>
        <row r="4063">
          <cell r="A4063">
            <v>410301</v>
          </cell>
          <cell r="B4063" t="str">
            <v>Salud y hospitalización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</row>
        <row r="4064">
          <cell r="A4064">
            <v>4103010</v>
          </cell>
          <cell r="B4064" t="str">
            <v>Salud y hospitalización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</row>
        <row r="4065">
          <cell r="A4065">
            <v>410301001</v>
          </cell>
          <cell r="B4065" t="str">
            <v>Seguros directos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</row>
        <row r="4066">
          <cell r="A4066">
            <v>410301002</v>
          </cell>
          <cell r="B4066" t="str">
            <v>Reaseguros tomados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</row>
        <row r="4067">
          <cell r="A4067">
            <v>410301003</v>
          </cell>
          <cell r="B4067" t="str">
            <v>Coaseguros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</row>
        <row r="4068">
          <cell r="A4068">
            <v>410301009</v>
          </cell>
          <cell r="B4068" t="str">
            <v>Seguros con filiales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</row>
        <row r="4069">
          <cell r="A4069">
            <v>41030100901</v>
          </cell>
          <cell r="B4069" t="str">
            <v>Seguros directos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</row>
        <row r="4070">
          <cell r="A4070">
            <v>41030100902</v>
          </cell>
          <cell r="B4070" t="str">
            <v>Reaseguros tomados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</row>
        <row r="4071">
          <cell r="A4071">
            <v>41030100903</v>
          </cell>
          <cell r="B4071" t="str">
            <v>Coaseguros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</row>
        <row r="4072">
          <cell r="A4072">
            <v>410302</v>
          </cell>
          <cell r="B4072" t="str">
            <v>Accidentes personales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</row>
        <row r="4073">
          <cell r="A4073">
            <v>4103020</v>
          </cell>
          <cell r="B4073" t="str">
            <v>Accidentes personales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</row>
        <row r="4074">
          <cell r="A4074">
            <v>410302001</v>
          </cell>
          <cell r="B4074" t="str">
            <v>Seguros directos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</row>
        <row r="4075">
          <cell r="A4075">
            <v>410302002</v>
          </cell>
          <cell r="B4075" t="str">
            <v>Reaseguros tomados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</row>
        <row r="4076">
          <cell r="A4076">
            <v>410302003</v>
          </cell>
          <cell r="B4076" t="str">
            <v>Coaseguros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</row>
        <row r="4077">
          <cell r="A4077">
            <v>410302009</v>
          </cell>
          <cell r="B4077" t="str">
            <v>Seguros con filiales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</row>
        <row r="4078">
          <cell r="A4078">
            <v>41030200901</v>
          </cell>
          <cell r="B4078" t="str">
            <v>Seguros directos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</row>
        <row r="4079">
          <cell r="A4079">
            <v>41030200902</v>
          </cell>
          <cell r="B4079" t="str">
            <v>Reaseguros tomados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</row>
        <row r="4080">
          <cell r="A4080">
            <v>41030200903</v>
          </cell>
          <cell r="B4080" t="str">
            <v>Coaseguros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</row>
        <row r="4081">
          <cell r="A4081">
            <v>410303</v>
          </cell>
          <cell r="B4081" t="str">
            <v>Accidentes Viajes Aereos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</row>
        <row r="4082">
          <cell r="A4082">
            <v>4103030</v>
          </cell>
          <cell r="B4082" t="str">
            <v>Accidentes viajes aÈreos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</row>
        <row r="4083">
          <cell r="A4083">
            <v>410303001</v>
          </cell>
          <cell r="B4083" t="str">
            <v>Seguros directos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</row>
        <row r="4084">
          <cell r="A4084">
            <v>410303002</v>
          </cell>
          <cell r="B4084" t="str">
            <v>Reaseguros tomados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</row>
        <row r="4085">
          <cell r="A4085">
            <v>410303003</v>
          </cell>
          <cell r="B4085" t="str">
            <v>Coaseguros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</row>
        <row r="4086">
          <cell r="A4086">
            <v>410303009</v>
          </cell>
          <cell r="B4086" t="str">
            <v>Seguros con filiales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</row>
        <row r="4087">
          <cell r="A4087">
            <v>41030300901</v>
          </cell>
          <cell r="B4087" t="str">
            <v>Seguros directos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</row>
        <row r="4088">
          <cell r="A4088">
            <v>41030300902</v>
          </cell>
          <cell r="B4088" t="str">
            <v>Reaseguros tomados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</row>
        <row r="4089">
          <cell r="A4089">
            <v>41030300903</v>
          </cell>
          <cell r="B4089" t="str">
            <v>Coaseguros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</row>
        <row r="4090">
          <cell r="A4090">
            <v>4103040</v>
          </cell>
          <cell r="B4090" t="str">
            <v>Escolares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</row>
        <row r="4091">
          <cell r="A4091">
            <v>410304001</v>
          </cell>
          <cell r="B4091" t="str">
            <v>Seguros directos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</row>
        <row r="4092">
          <cell r="A4092">
            <v>410304002</v>
          </cell>
          <cell r="B4092" t="str">
            <v>Reaseguros tomados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</row>
        <row r="4093">
          <cell r="A4093">
            <v>410304003</v>
          </cell>
          <cell r="B4093" t="str">
            <v>Coaseguros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</row>
        <row r="4094">
          <cell r="A4094">
            <v>410304009</v>
          </cell>
          <cell r="B4094" t="str">
            <v>Seguros con filiales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</row>
        <row r="4095">
          <cell r="A4095">
            <v>41030400901</v>
          </cell>
          <cell r="B4095" t="str">
            <v>Seguros directos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</row>
        <row r="4096">
          <cell r="A4096">
            <v>41030400902</v>
          </cell>
          <cell r="B4096" t="str">
            <v>Reaseguros tomados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</row>
        <row r="4097">
          <cell r="A4097">
            <v>41030400903</v>
          </cell>
          <cell r="B4097" t="str">
            <v>Coaseguros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</row>
        <row r="4098">
          <cell r="A4098">
            <v>4104</v>
          </cell>
          <cell r="B4098" t="str">
            <v>DE SEGUROS DE INCENDIOS Y LINEAS ALIADAS</v>
          </cell>
          <cell r="C4098">
            <v>52830.22</v>
          </cell>
          <cell r="D4098">
            <v>7123.49</v>
          </cell>
          <cell r="E4098">
            <v>0</v>
          </cell>
          <cell r="F4098">
            <v>59953.71</v>
          </cell>
        </row>
        <row r="4099">
          <cell r="A4099">
            <v>410401</v>
          </cell>
          <cell r="B4099" t="str">
            <v>Incendios</v>
          </cell>
          <cell r="C4099">
            <v>44873.16</v>
          </cell>
          <cell r="D4099">
            <v>0</v>
          </cell>
          <cell r="E4099">
            <v>0</v>
          </cell>
          <cell r="F4099">
            <v>44873.16</v>
          </cell>
        </row>
        <row r="4100">
          <cell r="A4100">
            <v>4104010</v>
          </cell>
          <cell r="B4100" t="str">
            <v>Incendios</v>
          </cell>
          <cell r="C4100">
            <v>44873.16</v>
          </cell>
          <cell r="D4100">
            <v>0</v>
          </cell>
          <cell r="E4100">
            <v>0</v>
          </cell>
          <cell r="F4100">
            <v>44873.16</v>
          </cell>
        </row>
        <row r="4101">
          <cell r="A4101">
            <v>410401001</v>
          </cell>
          <cell r="B4101" t="str">
            <v>Seguros directos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</row>
        <row r="4102">
          <cell r="A4102">
            <v>410401002</v>
          </cell>
          <cell r="B4102" t="str">
            <v>Reaseguros tomados</v>
          </cell>
          <cell r="C4102">
            <v>44873.16</v>
          </cell>
          <cell r="D4102">
            <v>0</v>
          </cell>
          <cell r="E4102">
            <v>0</v>
          </cell>
          <cell r="F4102">
            <v>44873.16</v>
          </cell>
        </row>
        <row r="4103">
          <cell r="A4103">
            <v>410401003</v>
          </cell>
          <cell r="B4103" t="str">
            <v>Coaseguros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</row>
        <row r="4104">
          <cell r="A4104">
            <v>410401009</v>
          </cell>
          <cell r="B4104" t="str">
            <v>Seguros con filiales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</row>
        <row r="4105">
          <cell r="A4105">
            <v>41040100901</v>
          </cell>
          <cell r="B4105" t="str">
            <v>Seguros directos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</row>
        <row r="4106">
          <cell r="A4106">
            <v>41040100902</v>
          </cell>
          <cell r="B4106" t="str">
            <v>Reaseguros tomados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</row>
        <row r="4107">
          <cell r="A4107">
            <v>41040100903</v>
          </cell>
          <cell r="B4107" t="str">
            <v>Coaseguros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</row>
        <row r="4108">
          <cell r="A4108">
            <v>410402</v>
          </cell>
          <cell r="B4108" t="str">
            <v>INCENDIOS Y LINEAS ALIADAS</v>
          </cell>
          <cell r="C4108">
            <v>7957.06</v>
          </cell>
          <cell r="D4108">
            <v>7123.49</v>
          </cell>
          <cell r="E4108">
            <v>0</v>
          </cell>
          <cell r="F4108">
            <v>15080.55</v>
          </cell>
        </row>
        <row r="4109">
          <cell r="A4109">
            <v>4104020</v>
          </cell>
          <cell r="B4109" t="str">
            <v>LÌneas aliadas</v>
          </cell>
          <cell r="C4109">
            <v>7957.06</v>
          </cell>
          <cell r="D4109">
            <v>7123.49</v>
          </cell>
          <cell r="E4109">
            <v>0</v>
          </cell>
          <cell r="F4109">
            <v>15080.55</v>
          </cell>
        </row>
        <row r="4110">
          <cell r="A4110">
            <v>410402001</v>
          </cell>
          <cell r="B4110" t="str">
            <v>Seguros directos</v>
          </cell>
          <cell r="C4110">
            <v>7957.06</v>
          </cell>
          <cell r="D4110">
            <v>7116.99</v>
          </cell>
          <cell r="E4110">
            <v>0</v>
          </cell>
          <cell r="F4110">
            <v>15074.05</v>
          </cell>
        </row>
        <row r="4111">
          <cell r="A4111">
            <v>410402002</v>
          </cell>
          <cell r="B4111" t="str">
            <v>Reaseguros tomados</v>
          </cell>
          <cell r="C4111">
            <v>0</v>
          </cell>
          <cell r="D4111">
            <v>6.5</v>
          </cell>
          <cell r="E4111">
            <v>0</v>
          </cell>
          <cell r="F4111">
            <v>6.5</v>
          </cell>
        </row>
        <row r="4112">
          <cell r="A4112">
            <v>410402003</v>
          </cell>
          <cell r="B4112" t="str">
            <v>Coaseguros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</row>
        <row r="4113">
          <cell r="A4113">
            <v>410402009</v>
          </cell>
          <cell r="B4113" t="str">
            <v>Seguros con filiales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</row>
        <row r="4114">
          <cell r="A4114">
            <v>41040200901</v>
          </cell>
          <cell r="B4114" t="str">
            <v>Seguros directos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</row>
        <row r="4115">
          <cell r="A4115">
            <v>41040200902</v>
          </cell>
          <cell r="B4115" t="str">
            <v>Reaseguros tomados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</row>
        <row r="4116">
          <cell r="A4116">
            <v>41040200903</v>
          </cell>
          <cell r="B4116" t="str">
            <v>Coaseguros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</row>
        <row r="4117">
          <cell r="A4117">
            <v>4105</v>
          </cell>
          <cell r="B4117" t="str">
            <v>DE SEGUROS DE AUTOMOTORES</v>
          </cell>
          <cell r="C4117">
            <v>93694.86</v>
          </cell>
          <cell r="D4117">
            <v>16340.33</v>
          </cell>
          <cell r="E4117">
            <v>389</v>
          </cell>
          <cell r="F4117">
            <v>109646.19</v>
          </cell>
        </row>
        <row r="4118">
          <cell r="A4118">
            <v>410501</v>
          </cell>
          <cell r="B4118" t="str">
            <v>Automotores</v>
          </cell>
          <cell r="C4118">
            <v>93694.86</v>
          </cell>
          <cell r="D4118">
            <v>16340.33</v>
          </cell>
          <cell r="E4118">
            <v>389</v>
          </cell>
          <cell r="F4118">
            <v>109646.19</v>
          </cell>
        </row>
        <row r="4119">
          <cell r="A4119">
            <v>4105010</v>
          </cell>
          <cell r="B4119" t="str">
            <v>Automotores</v>
          </cell>
          <cell r="C4119">
            <v>93694.86</v>
          </cell>
          <cell r="D4119">
            <v>16340.33</v>
          </cell>
          <cell r="E4119">
            <v>389</v>
          </cell>
          <cell r="F4119">
            <v>109646.19</v>
          </cell>
        </row>
        <row r="4120">
          <cell r="A4120">
            <v>410501001</v>
          </cell>
          <cell r="B4120" t="str">
            <v>Seguro directo</v>
          </cell>
          <cell r="C4120">
            <v>93694.86</v>
          </cell>
          <cell r="D4120">
            <v>14875.17</v>
          </cell>
          <cell r="E4120">
            <v>389</v>
          </cell>
          <cell r="F4120">
            <v>108181.03</v>
          </cell>
        </row>
        <row r="4121">
          <cell r="A4121">
            <v>410501002</v>
          </cell>
          <cell r="B4121" t="str">
            <v>Reaseguros tomados</v>
          </cell>
          <cell r="C4121">
            <v>0</v>
          </cell>
          <cell r="D4121">
            <v>1465.16</v>
          </cell>
          <cell r="E4121">
            <v>0</v>
          </cell>
          <cell r="F4121">
            <v>1465.16</v>
          </cell>
        </row>
        <row r="4122">
          <cell r="A4122">
            <v>410501003</v>
          </cell>
          <cell r="B4122" t="str">
            <v>Coaseguros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</row>
        <row r="4123">
          <cell r="A4123">
            <v>410501009</v>
          </cell>
          <cell r="B4123" t="str">
            <v>Seguros con filiales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</row>
        <row r="4124">
          <cell r="A4124">
            <v>41050100901</v>
          </cell>
          <cell r="B4124" t="str">
            <v>Seguros directos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</row>
        <row r="4125">
          <cell r="A4125">
            <v>41050100902</v>
          </cell>
          <cell r="B4125" t="str">
            <v>Reaseguros tomados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</row>
        <row r="4126">
          <cell r="A4126">
            <v>41050100903</v>
          </cell>
          <cell r="B4126" t="str">
            <v>Coaseguros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</row>
        <row r="4127">
          <cell r="A4127">
            <v>4106</v>
          </cell>
          <cell r="B4127" t="str">
            <v>DE OTROS SEGUROS GENERALES</v>
          </cell>
          <cell r="C4127">
            <v>3589.57</v>
          </cell>
          <cell r="D4127">
            <v>3109.05</v>
          </cell>
          <cell r="E4127">
            <v>0</v>
          </cell>
          <cell r="F4127">
            <v>6698.62</v>
          </cell>
        </row>
        <row r="4128">
          <cell r="A4128">
            <v>410601</v>
          </cell>
          <cell r="B4128" t="str">
            <v>Seguros generales</v>
          </cell>
          <cell r="C4128">
            <v>250.58</v>
          </cell>
          <cell r="D4128">
            <v>0</v>
          </cell>
          <cell r="E4128">
            <v>0</v>
          </cell>
          <cell r="F4128">
            <v>250.58</v>
          </cell>
        </row>
        <row r="4129">
          <cell r="A4129">
            <v>4106010</v>
          </cell>
          <cell r="B4129" t="str">
            <v>Rotura de Cristales</v>
          </cell>
          <cell r="C4129">
            <v>250.58</v>
          </cell>
          <cell r="D4129">
            <v>0</v>
          </cell>
          <cell r="E4129">
            <v>0</v>
          </cell>
          <cell r="F4129">
            <v>250.58</v>
          </cell>
        </row>
        <row r="4130">
          <cell r="A4130">
            <v>410601001</v>
          </cell>
          <cell r="B4130" t="str">
            <v>Seguros directos</v>
          </cell>
          <cell r="C4130">
            <v>250.58</v>
          </cell>
          <cell r="D4130">
            <v>0</v>
          </cell>
          <cell r="E4130">
            <v>0</v>
          </cell>
          <cell r="F4130">
            <v>250.58</v>
          </cell>
        </row>
        <row r="4131">
          <cell r="A4131">
            <v>410601002</v>
          </cell>
          <cell r="B4131" t="str">
            <v>Reaseguros tomados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</row>
        <row r="4132">
          <cell r="A4132">
            <v>410601003</v>
          </cell>
          <cell r="B4132" t="str">
            <v>Coaseguros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</row>
        <row r="4133">
          <cell r="A4133">
            <v>410601009</v>
          </cell>
          <cell r="B4133" t="str">
            <v>Seguros con filiales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</row>
        <row r="4134">
          <cell r="A4134">
            <v>41060100901</v>
          </cell>
          <cell r="B4134" t="str">
            <v>Seguros directos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</row>
        <row r="4135">
          <cell r="A4135">
            <v>41060100902</v>
          </cell>
          <cell r="B4135" t="str">
            <v>Reaseguros tomados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</row>
        <row r="4136">
          <cell r="A4136">
            <v>41060100903</v>
          </cell>
          <cell r="B4136" t="str">
            <v>Coaseguros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</row>
        <row r="4137">
          <cell r="A4137">
            <v>410602</v>
          </cell>
          <cell r="B4137" t="str">
            <v>Transporte marÌtimo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</row>
        <row r="4138">
          <cell r="A4138">
            <v>4106020</v>
          </cell>
          <cell r="B4138" t="str">
            <v>Transporte marÌtimo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</row>
        <row r="4139">
          <cell r="A4139">
            <v>410602001</v>
          </cell>
          <cell r="B4139" t="str">
            <v>Seguros directos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</row>
        <row r="4140">
          <cell r="A4140">
            <v>410602002</v>
          </cell>
          <cell r="B4140" t="str">
            <v>Reaseguros tomados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</row>
        <row r="4141">
          <cell r="A4141">
            <v>410602003</v>
          </cell>
          <cell r="B4141" t="str">
            <v>Coaseguros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</row>
        <row r="4142">
          <cell r="A4142">
            <v>410602009</v>
          </cell>
          <cell r="B4142" t="str">
            <v>Seguros con filiales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</row>
        <row r="4143">
          <cell r="A4143">
            <v>41060200901</v>
          </cell>
          <cell r="B4143" t="str">
            <v>Seguros directos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</row>
        <row r="4144">
          <cell r="A4144">
            <v>41060200902</v>
          </cell>
          <cell r="B4144" t="str">
            <v>Reaseguros tomados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</row>
        <row r="4145">
          <cell r="A4145">
            <v>41060200903</v>
          </cell>
          <cell r="B4145" t="str">
            <v>Coaseguros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</row>
        <row r="4146">
          <cell r="A4146">
            <v>4106030</v>
          </cell>
          <cell r="B4146" t="str">
            <v>Transporte aÈreo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</row>
        <row r="4147">
          <cell r="A4147">
            <v>410603001</v>
          </cell>
          <cell r="B4147" t="str">
            <v>Seguros directos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</row>
        <row r="4148">
          <cell r="A4148">
            <v>410603002</v>
          </cell>
          <cell r="B4148" t="str">
            <v>Reaseguros tomados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</row>
        <row r="4149">
          <cell r="A4149">
            <v>410603003</v>
          </cell>
          <cell r="B4149" t="str">
            <v>Coaseguros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</row>
        <row r="4150">
          <cell r="A4150">
            <v>410603009</v>
          </cell>
          <cell r="B4150" t="str">
            <v>Seguros con filiales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</row>
        <row r="4151">
          <cell r="A4151">
            <v>41060300901</v>
          </cell>
          <cell r="B4151" t="str">
            <v>Seguros directos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</row>
        <row r="4152">
          <cell r="A4152">
            <v>41060300902</v>
          </cell>
          <cell r="B4152" t="str">
            <v>Reaseguros tomados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</row>
        <row r="4153">
          <cell r="A4153">
            <v>41060300903</v>
          </cell>
          <cell r="B4153" t="str">
            <v>Coaseguros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</row>
        <row r="4154">
          <cell r="A4154">
            <v>410604</v>
          </cell>
          <cell r="B4154" t="str">
            <v>Transporte terrestre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</row>
        <row r="4155">
          <cell r="A4155">
            <v>4106040</v>
          </cell>
          <cell r="B4155" t="str">
            <v>Transporte terrestre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</row>
        <row r="4156">
          <cell r="A4156">
            <v>410604001</v>
          </cell>
          <cell r="B4156" t="str">
            <v>Seguros directos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</row>
        <row r="4157">
          <cell r="A4157">
            <v>410604002</v>
          </cell>
          <cell r="B4157" t="str">
            <v>Reaseguros tomados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</row>
        <row r="4158">
          <cell r="A4158">
            <v>410604003</v>
          </cell>
          <cell r="B4158" t="str">
            <v>Coaseguros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</row>
        <row r="4159">
          <cell r="A4159">
            <v>410604009</v>
          </cell>
          <cell r="B4159" t="str">
            <v>Seguros con filiales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</row>
        <row r="4160">
          <cell r="A4160">
            <v>41060400901</v>
          </cell>
          <cell r="B4160" t="str">
            <v>Seguros directos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</row>
        <row r="4161">
          <cell r="A4161">
            <v>41060400902</v>
          </cell>
          <cell r="B4161" t="str">
            <v>Reaseguros tomados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</row>
        <row r="4162">
          <cell r="A4162">
            <v>41060400903</v>
          </cell>
          <cell r="B4162" t="str">
            <v>Coaseguros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</row>
        <row r="4163">
          <cell r="A4163">
            <v>410605</v>
          </cell>
          <cell r="B4163" t="str">
            <v>MARITIMO CASCO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</row>
        <row r="4164">
          <cell r="A4164">
            <v>4106050</v>
          </cell>
          <cell r="B4164" t="str">
            <v>MarÌtimos casco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</row>
        <row r="4165">
          <cell r="A4165">
            <v>410605001</v>
          </cell>
          <cell r="B4165" t="str">
            <v>Seguros directos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</row>
        <row r="4166">
          <cell r="A4166">
            <v>410605002</v>
          </cell>
          <cell r="B4166" t="str">
            <v>Reaseguros tomados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</row>
        <row r="4167">
          <cell r="A4167">
            <v>410605003</v>
          </cell>
          <cell r="B4167" t="str">
            <v>Coaseguros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</row>
        <row r="4168">
          <cell r="A4168">
            <v>410605009</v>
          </cell>
          <cell r="B4168" t="str">
            <v>Seguros con filiales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</row>
        <row r="4169">
          <cell r="A4169">
            <v>41060500901</v>
          </cell>
          <cell r="B4169" t="str">
            <v>Seguros directos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</row>
        <row r="4170">
          <cell r="A4170">
            <v>41060500902</v>
          </cell>
          <cell r="B4170" t="str">
            <v>Reaseguros tomados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</row>
        <row r="4171">
          <cell r="A4171">
            <v>41060500903</v>
          </cell>
          <cell r="B4171" t="str">
            <v>Coaseguros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</row>
        <row r="4172">
          <cell r="A4172">
            <v>410606</v>
          </cell>
          <cell r="B4172" t="str">
            <v>Aviacion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</row>
        <row r="4173">
          <cell r="A4173">
            <v>4106060</v>
          </cell>
          <cell r="B4173" t="str">
            <v>AviaciÛn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</row>
        <row r="4174">
          <cell r="A4174">
            <v>410606001</v>
          </cell>
          <cell r="B4174" t="str">
            <v>Seguros directos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</row>
        <row r="4175">
          <cell r="A4175">
            <v>410606002</v>
          </cell>
          <cell r="B4175" t="str">
            <v>Reaseguros tomados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</row>
        <row r="4176">
          <cell r="A4176">
            <v>410606003</v>
          </cell>
          <cell r="B4176" t="str">
            <v>Coaseguros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</row>
        <row r="4177">
          <cell r="A4177">
            <v>410606009</v>
          </cell>
          <cell r="B4177" t="str">
            <v>Seguros con filiales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</row>
        <row r="4178">
          <cell r="A4178">
            <v>41060600901</v>
          </cell>
          <cell r="B4178" t="str">
            <v>Seguros directos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</row>
        <row r="4179">
          <cell r="A4179">
            <v>41060600902</v>
          </cell>
          <cell r="B4179" t="str">
            <v>Reaseguros tomados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</row>
        <row r="4180">
          <cell r="A4180">
            <v>41060600903</v>
          </cell>
          <cell r="B4180" t="str">
            <v>Coaseguros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</row>
        <row r="4181">
          <cell r="A4181">
            <v>410607</v>
          </cell>
          <cell r="B4181" t="str">
            <v>Robo y hurto</v>
          </cell>
          <cell r="C4181">
            <v>0</v>
          </cell>
          <cell r="D4181">
            <v>1575.49</v>
          </cell>
          <cell r="E4181">
            <v>0</v>
          </cell>
          <cell r="F4181">
            <v>1575.49</v>
          </cell>
        </row>
        <row r="4182">
          <cell r="A4182">
            <v>4106070</v>
          </cell>
          <cell r="B4182" t="str">
            <v>Robo y hurto</v>
          </cell>
          <cell r="C4182">
            <v>0</v>
          </cell>
          <cell r="D4182">
            <v>1575.49</v>
          </cell>
          <cell r="E4182">
            <v>0</v>
          </cell>
          <cell r="F4182">
            <v>1575.49</v>
          </cell>
        </row>
        <row r="4183">
          <cell r="A4183">
            <v>410607001</v>
          </cell>
          <cell r="B4183" t="str">
            <v>Seguros directos</v>
          </cell>
          <cell r="C4183">
            <v>0</v>
          </cell>
          <cell r="D4183">
            <v>1575.49</v>
          </cell>
          <cell r="E4183">
            <v>0</v>
          </cell>
          <cell r="F4183">
            <v>1575.49</v>
          </cell>
        </row>
        <row r="4184">
          <cell r="A4184">
            <v>410607002</v>
          </cell>
          <cell r="B4184" t="str">
            <v>Reaseguros tomados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</row>
        <row r="4185">
          <cell r="A4185">
            <v>410607003</v>
          </cell>
          <cell r="B4185" t="str">
            <v>Coaseguros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</row>
        <row r="4186">
          <cell r="A4186">
            <v>410607009</v>
          </cell>
          <cell r="B4186" t="str">
            <v>Seguros con filiales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</row>
        <row r="4187">
          <cell r="A4187">
            <v>41060700901</v>
          </cell>
          <cell r="B4187" t="str">
            <v>Seguros directos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</row>
        <row r="4188">
          <cell r="A4188">
            <v>41060700902</v>
          </cell>
          <cell r="B4188" t="str">
            <v>Reaseguros tomados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</row>
        <row r="4189">
          <cell r="A4189">
            <v>41060700903</v>
          </cell>
          <cell r="B4189" t="str">
            <v>Coaseguros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</row>
        <row r="4190">
          <cell r="A4190">
            <v>410608</v>
          </cell>
          <cell r="B4190" t="str">
            <v>FIDELIDAD</v>
          </cell>
          <cell r="C4190">
            <v>1865.75</v>
          </cell>
          <cell r="D4190">
            <v>0</v>
          </cell>
          <cell r="E4190">
            <v>0</v>
          </cell>
          <cell r="F4190">
            <v>1865.75</v>
          </cell>
        </row>
        <row r="4191">
          <cell r="A4191">
            <v>4106080</v>
          </cell>
          <cell r="B4191" t="str">
            <v>Fidelidad</v>
          </cell>
          <cell r="C4191">
            <v>1865.75</v>
          </cell>
          <cell r="D4191">
            <v>0</v>
          </cell>
          <cell r="E4191">
            <v>0</v>
          </cell>
          <cell r="F4191">
            <v>1865.75</v>
          </cell>
        </row>
        <row r="4192">
          <cell r="A4192">
            <v>410608001</v>
          </cell>
          <cell r="B4192" t="str">
            <v>Seguros directos</v>
          </cell>
          <cell r="C4192">
            <v>1865.75</v>
          </cell>
          <cell r="D4192">
            <v>0</v>
          </cell>
          <cell r="E4192">
            <v>0</v>
          </cell>
          <cell r="F4192">
            <v>1865.75</v>
          </cell>
        </row>
        <row r="4193">
          <cell r="A4193">
            <v>410608002</v>
          </cell>
          <cell r="B4193" t="str">
            <v>Reaseguros tomados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</row>
        <row r="4194">
          <cell r="A4194">
            <v>410608003</v>
          </cell>
          <cell r="B4194" t="str">
            <v>Coaseguros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</row>
        <row r="4195">
          <cell r="A4195">
            <v>410608009</v>
          </cell>
          <cell r="B4195" t="str">
            <v>Seguros con filiales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</row>
        <row r="4196">
          <cell r="A4196">
            <v>41060800901</v>
          </cell>
          <cell r="B4196" t="str">
            <v>Seguros directos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</row>
        <row r="4197">
          <cell r="A4197">
            <v>41060800902</v>
          </cell>
          <cell r="B4197" t="str">
            <v>Reaseguros tomados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</row>
        <row r="4198">
          <cell r="A4198">
            <v>41060800903</v>
          </cell>
          <cell r="B4198" t="str">
            <v>Coaseguros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</row>
        <row r="4199">
          <cell r="A4199">
            <v>4106090</v>
          </cell>
          <cell r="B4199" t="str">
            <v>Seguro de bancos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</row>
        <row r="4200">
          <cell r="A4200">
            <v>410609001</v>
          </cell>
          <cell r="B4200" t="str">
            <v>Seguros directos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</row>
        <row r="4201">
          <cell r="A4201">
            <v>410609002</v>
          </cell>
          <cell r="B4201" t="str">
            <v>Reaseguros tomados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</row>
        <row r="4202">
          <cell r="A4202">
            <v>410609003</v>
          </cell>
          <cell r="B4202" t="str">
            <v>Coaseguros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</row>
        <row r="4203">
          <cell r="A4203">
            <v>410609009</v>
          </cell>
          <cell r="B4203" t="str">
            <v>Seguros con filiales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</row>
        <row r="4204">
          <cell r="A4204">
            <v>41060900901</v>
          </cell>
          <cell r="B4204" t="str">
            <v>Seguros directos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</row>
        <row r="4205">
          <cell r="A4205">
            <v>41060900902</v>
          </cell>
          <cell r="B4205" t="str">
            <v>Reaseguros tomados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</row>
        <row r="4206">
          <cell r="A4206">
            <v>41060900903</v>
          </cell>
          <cell r="B4206" t="str">
            <v>Coaseguros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</row>
        <row r="4207">
          <cell r="A4207">
            <v>410610</v>
          </cell>
          <cell r="B4207" t="str">
            <v>Todo riesgo para contratista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</row>
        <row r="4208">
          <cell r="A4208">
            <v>4106100</v>
          </cell>
          <cell r="B4208" t="str">
            <v>Todo riesgo para contratistas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</row>
        <row r="4209">
          <cell r="A4209">
            <v>410610001</v>
          </cell>
          <cell r="B4209" t="str">
            <v>Seguros directos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</row>
        <row r="4210">
          <cell r="A4210">
            <v>410610002</v>
          </cell>
          <cell r="B4210" t="str">
            <v>Reaseguros tomados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</row>
        <row r="4211">
          <cell r="A4211">
            <v>410610003</v>
          </cell>
          <cell r="B4211" t="str">
            <v>Coaseguros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</row>
        <row r="4212">
          <cell r="A4212">
            <v>410610009</v>
          </cell>
          <cell r="B4212" t="str">
            <v>Seguros con filiales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</row>
        <row r="4213">
          <cell r="A4213">
            <v>41061000901</v>
          </cell>
          <cell r="B4213" t="str">
            <v>Seguros directos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</row>
        <row r="4214">
          <cell r="A4214">
            <v>41061000902</v>
          </cell>
          <cell r="B4214" t="str">
            <v>Reaseguros tomados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</row>
        <row r="4215">
          <cell r="A4215">
            <v>41061000903</v>
          </cell>
          <cell r="B4215" t="str">
            <v>Coaseguros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</row>
        <row r="4216">
          <cell r="A4216">
            <v>410611</v>
          </cell>
          <cell r="B4216" t="str">
            <v>Todo Riesgo Equipo Para Contratistas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</row>
        <row r="4217">
          <cell r="A4217">
            <v>4106110</v>
          </cell>
          <cell r="B4217" t="str">
            <v>Todo riesgo equipo para contratistas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</row>
        <row r="4218">
          <cell r="A4218">
            <v>410611001</v>
          </cell>
          <cell r="B4218" t="str">
            <v>Seguros directos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</row>
        <row r="4219">
          <cell r="A4219">
            <v>410611002</v>
          </cell>
          <cell r="B4219" t="str">
            <v>Reaseguros tomados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</row>
        <row r="4220">
          <cell r="A4220">
            <v>410611003</v>
          </cell>
          <cell r="B4220" t="str">
            <v>Coaseguros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</row>
        <row r="4221">
          <cell r="A4221">
            <v>410611009</v>
          </cell>
          <cell r="B4221" t="str">
            <v>Seguros con filiales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</row>
        <row r="4222">
          <cell r="A4222">
            <v>41061100901</v>
          </cell>
          <cell r="B4222" t="str">
            <v>Seguros directos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</row>
        <row r="4223">
          <cell r="A4223">
            <v>41061100902</v>
          </cell>
          <cell r="B4223" t="str">
            <v>Reaseguros tomados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</row>
        <row r="4224">
          <cell r="A4224">
            <v>41061100903</v>
          </cell>
          <cell r="B4224" t="str">
            <v>Coaseguros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</row>
        <row r="4225">
          <cell r="A4225">
            <v>410612</v>
          </cell>
          <cell r="B4225" t="str">
            <v>Rotura de Maquinaria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</row>
        <row r="4226">
          <cell r="A4226">
            <v>4106120</v>
          </cell>
          <cell r="B4226" t="str">
            <v>Rotura de maquinaria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</row>
        <row r="4227">
          <cell r="A4227">
            <v>410612001</v>
          </cell>
          <cell r="B4227" t="str">
            <v>Seguros directos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</row>
        <row r="4228">
          <cell r="A4228">
            <v>410612002</v>
          </cell>
          <cell r="B4228" t="str">
            <v>Reaseguros tomados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</row>
        <row r="4229">
          <cell r="A4229">
            <v>410612003</v>
          </cell>
          <cell r="B4229" t="str">
            <v>Coaseguros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</row>
        <row r="4230">
          <cell r="A4230">
            <v>410612009</v>
          </cell>
          <cell r="B4230" t="str">
            <v>Seguros con filiales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</row>
        <row r="4231">
          <cell r="A4231">
            <v>41061200901</v>
          </cell>
          <cell r="B4231" t="str">
            <v>Seguros directos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</row>
        <row r="4232">
          <cell r="A4232">
            <v>41061200902</v>
          </cell>
          <cell r="B4232" t="str">
            <v>Reaseguros tomados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</row>
        <row r="4233">
          <cell r="A4233">
            <v>41061200903</v>
          </cell>
          <cell r="B4233" t="str">
            <v>Coaseguros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</row>
        <row r="4234">
          <cell r="A4234">
            <v>410613</v>
          </cell>
          <cell r="B4234" t="str">
            <v>Montaje contra todo riesgo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</row>
        <row r="4235">
          <cell r="A4235">
            <v>4106130</v>
          </cell>
          <cell r="B4235" t="str">
            <v>Montaje contra todo riesgo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</row>
        <row r="4236">
          <cell r="A4236">
            <v>410613001</v>
          </cell>
          <cell r="B4236" t="str">
            <v>Seguros directos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</row>
        <row r="4237">
          <cell r="A4237">
            <v>410613002</v>
          </cell>
          <cell r="B4237" t="str">
            <v>Reaseguros tomados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</row>
        <row r="4238">
          <cell r="A4238">
            <v>410613003</v>
          </cell>
          <cell r="B4238" t="str">
            <v>Coaseguros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</row>
        <row r="4239">
          <cell r="A4239">
            <v>410613009</v>
          </cell>
          <cell r="B4239" t="str">
            <v>Seguros con filiales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</row>
        <row r="4240">
          <cell r="A4240">
            <v>41061300901</v>
          </cell>
          <cell r="B4240" t="str">
            <v>Seguros directos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</row>
        <row r="4241">
          <cell r="A4241">
            <v>41061300902</v>
          </cell>
          <cell r="B4241" t="str">
            <v>Reaseguros tomados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</row>
        <row r="4242">
          <cell r="A4242">
            <v>41061300903</v>
          </cell>
          <cell r="B4242" t="str">
            <v>Coaseguros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</row>
        <row r="4243">
          <cell r="A4243">
            <v>410614</v>
          </cell>
          <cell r="B4243" t="str">
            <v>Todo Riesgo Equipo electrónico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</row>
        <row r="4244">
          <cell r="A4244">
            <v>4106140</v>
          </cell>
          <cell r="B4244" t="str">
            <v>Todo riesgo equipo electrÛnico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</row>
        <row r="4245">
          <cell r="A4245">
            <v>410614001</v>
          </cell>
          <cell r="B4245" t="str">
            <v>Seguros directos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</row>
        <row r="4246">
          <cell r="A4246">
            <v>410614002</v>
          </cell>
          <cell r="B4246" t="str">
            <v>Reaseguros tomados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</row>
        <row r="4247">
          <cell r="A4247">
            <v>410614003</v>
          </cell>
          <cell r="B4247" t="str">
            <v>Coaseguros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</row>
        <row r="4248">
          <cell r="A4248">
            <v>410614009</v>
          </cell>
          <cell r="B4248" t="str">
            <v>Seguros con filiales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</row>
        <row r="4249">
          <cell r="A4249">
            <v>41061400901</v>
          </cell>
          <cell r="B4249" t="str">
            <v>Seguros directos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</row>
        <row r="4250">
          <cell r="A4250">
            <v>41061400902</v>
          </cell>
          <cell r="B4250" t="str">
            <v>Reaseguros tomados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</row>
        <row r="4251">
          <cell r="A4251">
            <v>41061400903</v>
          </cell>
          <cell r="B4251" t="str">
            <v>Coaseguros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</row>
        <row r="4252">
          <cell r="A4252">
            <v>4106150</v>
          </cell>
          <cell r="B4252" t="str">
            <v>Calderos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</row>
        <row r="4253">
          <cell r="A4253">
            <v>410615001</v>
          </cell>
          <cell r="B4253" t="str">
            <v>Seguros directos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</row>
        <row r="4254">
          <cell r="A4254">
            <v>410615002</v>
          </cell>
          <cell r="B4254" t="str">
            <v>Reaseguros tomados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</row>
        <row r="4255">
          <cell r="A4255">
            <v>410615003</v>
          </cell>
          <cell r="B4255" t="str">
            <v>Coaseguros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</row>
        <row r="4256">
          <cell r="A4256">
            <v>410615009</v>
          </cell>
          <cell r="B4256" t="str">
            <v>Seguros con filiales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</row>
        <row r="4257">
          <cell r="A4257">
            <v>41061500901</v>
          </cell>
          <cell r="B4257" t="str">
            <v>Seguros directos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</row>
        <row r="4258">
          <cell r="A4258">
            <v>41061500902</v>
          </cell>
          <cell r="B4258" t="str">
            <v>Reaseguros tomados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</row>
        <row r="4259">
          <cell r="A4259">
            <v>41061500903</v>
          </cell>
          <cell r="B4259" t="str">
            <v>Coaseguros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</row>
        <row r="4260">
          <cell r="A4260">
            <v>4106160</v>
          </cell>
          <cell r="B4260" t="str">
            <v>Lucro cesante por interrupciÛn de negocios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</row>
        <row r="4261">
          <cell r="A4261">
            <v>410616001</v>
          </cell>
          <cell r="B4261" t="str">
            <v>Seguros directos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</row>
        <row r="4262">
          <cell r="A4262">
            <v>410616002</v>
          </cell>
          <cell r="B4262" t="str">
            <v>Reaseguros tomados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</row>
        <row r="4263">
          <cell r="A4263">
            <v>410616003</v>
          </cell>
          <cell r="B4263" t="str">
            <v>Coaseguros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</row>
        <row r="4264">
          <cell r="A4264">
            <v>410616009</v>
          </cell>
          <cell r="B4264" t="str">
            <v>Seguros con filiales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</row>
        <row r="4265">
          <cell r="A4265">
            <v>41061600901</v>
          </cell>
          <cell r="B4265" t="str">
            <v>Seguros directos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</row>
        <row r="4266">
          <cell r="A4266">
            <v>41061600902</v>
          </cell>
          <cell r="B4266" t="str">
            <v>Reaseguros tomados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</row>
        <row r="4267">
          <cell r="A4267">
            <v>41061600903</v>
          </cell>
          <cell r="B4267" t="str">
            <v>Coaseguros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</row>
        <row r="4268">
          <cell r="A4268">
            <v>4106170</v>
          </cell>
          <cell r="B4268" t="str">
            <v>Lucro cesante rotura de maquinaria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</row>
        <row r="4269">
          <cell r="A4269">
            <v>410617001</v>
          </cell>
          <cell r="B4269" t="str">
            <v>Seguros directos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</row>
        <row r="4270">
          <cell r="A4270">
            <v>410617002</v>
          </cell>
          <cell r="B4270" t="str">
            <v>Reaseguros tomados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</row>
        <row r="4271">
          <cell r="A4271">
            <v>410617003</v>
          </cell>
          <cell r="B4271" t="str">
            <v>Coaseguros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</row>
        <row r="4272">
          <cell r="A4272">
            <v>410617009</v>
          </cell>
          <cell r="B4272" t="str">
            <v>Seguros con filiales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</row>
        <row r="4273">
          <cell r="A4273">
            <v>41061700901</v>
          </cell>
          <cell r="B4273" t="str">
            <v>Seguros directos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</row>
        <row r="4274">
          <cell r="A4274">
            <v>41061700902</v>
          </cell>
          <cell r="B4274" t="str">
            <v>Reaseguros tomados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</row>
        <row r="4275">
          <cell r="A4275">
            <v>41061700903</v>
          </cell>
          <cell r="B4275" t="str">
            <v>Coaseguros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</row>
        <row r="4276">
          <cell r="A4276">
            <v>410618</v>
          </cell>
          <cell r="B4276" t="str">
            <v>RESPONSABILIDAD CIVIL</v>
          </cell>
          <cell r="C4276">
            <v>0</v>
          </cell>
          <cell r="D4276">
            <v>1533.56</v>
          </cell>
          <cell r="E4276">
            <v>0</v>
          </cell>
          <cell r="F4276">
            <v>1533.56</v>
          </cell>
        </row>
        <row r="4277">
          <cell r="A4277">
            <v>4106180</v>
          </cell>
          <cell r="B4277" t="str">
            <v>Responsabilidad civil</v>
          </cell>
          <cell r="C4277">
            <v>0</v>
          </cell>
          <cell r="D4277">
            <v>1533.56</v>
          </cell>
          <cell r="E4277">
            <v>0</v>
          </cell>
          <cell r="F4277">
            <v>1533.56</v>
          </cell>
        </row>
        <row r="4278">
          <cell r="A4278">
            <v>410618001</v>
          </cell>
          <cell r="B4278" t="str">
            <v>Seguros directos</v>
          </cell>
          <cell r="C4278">
            <v>0</v>
          </cell>
          <cell r="D4278">
            <v>1533.56</v>
          </cell>
          <cell r="E4278">
            <v>0</v>
          </cell>
          <cell r="F4278">
            <v>1533.56</v>
          </cell>
        </row>
        <row r="4279">
          <cell r="A4279">
            <v>410618002</v>
          </cell>
          <cell r="B4279" t="str">
            <v>Reaseguros tomados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</row>
        <row r="4280">
          <cell r="A4280">
            <v>410618003</v>
          </cell>
          <cell r="B4280" t="str">
            <v>Coaseguros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</row>
        <row r="4281">
          <cell r="A4281">
            <v>410618009</v>
          </cell>
          <cell r="B4281" t="str">
            <v>Seguros con filiales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</row>
        <row r="4282">
          <cell r="A4282">
            <v>41061800901</v>
          </cell>
          <cell r="B4282" t="str">
            <v>Seguros directos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</row>
        <row r="4283">
          <cell r="A4283">
            <v>41061800902</v>
          </cell>
          <cell r="B4283" t="str">
            <v>Reaseguros tomados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</row>
        <row r="4284">
          <cell r="A4284">
            <v>41061800903</v>
          </cell>
          <cell r="B4284" t="str">
            <v>Coaseguros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</row>
        <row r="4285">
          <cell r="A4285">
            <v>4106190</v>
          </cell>
          <cell r="B4285" t="str">
            <v>Riesgos profesionales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</row>
        <row r="4286">
          <cell r="A4286">
            <v>410619001</v>
          </cell>
          <cell r="B4286" t="str">
            <v>Seguros directos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</row>
        <row r="4287">
          <cell r="A4287">
            <v>410619002</v>
          </cell>
          <cell r="B4287" t="str">
            <v>Reaseguros tomados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</row>
        <row r="4288">
          <cell r="A4288">
            <v>410619003</v>
          </cell>
          <cell r="B4288" t="str">
            <v>Coaseguros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</row>
        <row r="4289">
          <cell r="A4289">
            <v>410619009</v>
          </cell>
          <cell r="B4289" t="str">
            <v>Seguros con filiales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</row>
        <row r="4290">
          <cell r="A4290">
            <v>41061900901</v>
          </cell>
          <cell r="B4290" t="str">
            <v>Seguros directos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</row>
        <row r="4291">
          <cell r="A4291">
            <v>41061900902</v>
          </cell>
          <cell r="B4291" t="str">
            <v>Reaseguros tomados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</row>
        <row r="4292">
          <cell r="A4292">
            <v>41061900903</v>
          </cell>
          <cell r="B4292" t="str">
            <v>Coaseguros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</row>
        <row r="4293">
          <cell r="A4293">
            <v>4106200</v>
          </cell>
          <cell r="B4293" t="str">
            <v>Ganadero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</row>
        <row r="4294">
          <cell r="A4294">
            <v>410620001</v>
          </cell>
          <cell r="B4294" t="str">
            <v>Seguros directos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</row>
        <row r="4295">
          <cell r="A4295">
            <v>410620002</v>
          </cell>
          <cell r="B4295" t="str">
            <v>Reaseguros tomados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</row>
        <row r="4296">
          <cell r="A4296">
            <v>410620003</v>
          </cell>
          <cell r="B4296" t="str">
            <v>Coaseguros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</row>
        <row r="4297">
          <cell r="A4297">
            <v>410620009</v>
          </cell>
          <cell r="B4297" t="str">
            <v>Seguros con filiales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</row>
        <row r="4298">
          <cell r="A4298">
            <v>41062000901</v>
          </cell>
          <cell r="B4298" t="str">
            <v>Seguros directos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</row>
        <row r="4299">
          <cell r="A4299">
            <v>41062000902</v>
          </cell>
          <cell r="B4299" t="str">
            <v>Reaseguros tomados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</row>
        <row r="4300">
          <cell r="A4300">
            <v>41062000903</v>
          </cell>
          <cell r="B4300" t="str">
            <v>Coaseguros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</row>
        <row r="4301">
          <cell r="A4301">
            <v>410621</v>
          </cell>
          <cell r="B4301" t="str">
            <v>Agrícola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</row>
        <row r="4302">
          <cell r="A4302">
            <v>4106210</v>
          </cell>
          <cell r="B4302" t="str">
            <v>AgrÌcola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</row>
        <row r="4303">
          <cell r="A4303">
            <v>410621001</v>
          </cell>
          <cell r="B4303" t="str">
            <v>Seguros directos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</row>
        <row r="4304">
          <cell r="A4304">
            <v>410621002</v>
          </cell>
          <cell r="B4304" t="str">
            <v>Reaseguros tomados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</row>
        <row r="4305">
          <cell r="A4305">
            <v>410621003</v>
          </cell>
          <cell r="B4305" t="str">
            <v>Coaseguros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</row>
        <row r="4306">
          <cell r="A4306">
            <v>410621009</v>
          </cell>
          <cell r="B4306" t="str">
            <v>Seguros con filiales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</row>
        <row r="4307">
          <cell r="A4307">
            <v>41062100901</v>
          </cell>
          <cell r="B4307" t="str">
            <v>Seguros directos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</row>
        <row r="4308">
          <cell r="A4308">
            <v>41062100902</v>
          </cell>
          <cell r="B4308" t="str">
            <v>Reaseguros tomados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</row>
        <row r="4309">
          <cell r="A4309">
            <v>41062100903</v>
          </cell>
          <cell r="B4309" t="str">
            <v>Coaseguros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</row>
        <row r="4310">
          <cell r="A4310">
            <v>410622</v>
          </cell>
          <cell r="B4310" t="str">
            <v>Domiciliario</v>
          </cell>
          <cell r="C4310">
            <v>1473.24</v>
          </cell>
          <cell r="D4310">
            <v>0</v>
          </cell>
          <cell r="E4310">
            <v>0</v>
          </cell>
          <cell r="F4310">
            <v>1473.24</v>
          </cell>
        </row>
        <row r="4311">
          <cell r="A4311">
            <v>4106220</v>
          </cell>
          <cell r="B4311" t="str">
            <v>Domiciliario</v>
          </cell>
          <cell r="C4311">
            <v>1473.24</v>
          </cell>
          <cell r="D4311">
            <v>0</v>
          </cell>
          <cell r="E4311">
            <v>0</v>
          </cell>
          <cell r="F4311">
            <v>1473.24</v>
          </cell>
        </row>
        <row r="4312">
          <cell r="A4312">
            <v>410622001</v>
          </cell>
          <cell r="B4312" t="str">
            <v>Seguros directos</v>
          </cell>
          <cell r="C4312">
            <v>1473.24</v>
          </cell>
          <cell r="D4312">
            <v>0</v>
          </cell>
          <cell r="E4312">
            <v>0</v>
          </cell>
          <cell r="F4312">
            <v>1473.24</v>
          </cell>
        </row>
        <row r="4313">
          <cell r="A4313">
            <v>410622002</v>
          </cell>
          <cell r="B4313" t="str">
            <v>Reaseguros tomados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</row>
        <row r="4314">
          <cell r="A4314">
            <v>410622003</v>
          </cell>
          <cell r="B4314" t="str">
            <v>Coaseguros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</row>
        <row r="4315">
          <cell r="A4315">
            <v>410622009</v>
          </cell>
          <cell r="B4315" t="str">
            <v>Seguros con filiales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</row>
        <row r="4316">
          <cell r="A4316">
            <v>41062200901</v>
          </cell>
          <cell r="B4316" t="str">
            <v>Seguros directos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</row>
        <row r="4317">
          <cell r="A4317">
            <v>41062200902</v>
          </cell>
          <cell r="B4317" t="str">
            <v>Reaseguros tomados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</row>
        <row r="4318">
          <cell r="A4318">
            <v>41062200903</v>
          </cell>
          <cell r="B4318" t="str">
            <v>Coaseguros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</row>
        <row r="4319">
          <cell r="A4319">
            <v>410623</v>
          </cell>
          <cell r="B4319" t="str">
            <v>Crédito interno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</row>
        <row r="4320">
          <cell r="A4320">
            <v>4106230</v>
          </cell>
          <cell r="B4320" t="str">
            <v>Crédito interno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</row>
        <row r="4321">
          <cell r="A4321">
            <v>410623001</v>
          </cell>
          <cell r="B4321" t="str">
            <v>Seguros directos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</row>
        <row r="4322">
          <cell r="A4322">
            <v>410623002</v>
          </cell>
          <cell r="B4322" t="str">
            <v>Reaseguros tomados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</row>
        <row r="4323">
          <cell r="A4323">
            <v>410623003</v>
          </cell>
          <cell r="B4323" t="str">
            <v>Coaseguros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</row>
        <row r="4324">
          <cell r="A4324">
            <v>410623009</v>
          </cell>
          <cell r="B4324" t="str">
            <v>Seguros con filiales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</row>
        <row r="4325">
          <cell r="A4325">
            <v>41062300901</v>
          </cell>
          <cell r="B4325" t="str">
            <v>Seguros directos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</row>
        <row r="4326">
          <cell r="A4326">
            <v>41062300902</v>
          </cell>
          <cell r="B4326" t="str">
            <v>Reaseguros tomados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</row>
        <row r="4327">
          <cell r="A4327">
            <v>41062300903</v>
          </cell>
          <cell r="B4327" t="str">
            <v>Coaseguros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</row>
        <row r="4328">
          <cell r="A4328">
            <v>4106240</v>
          </cell>
          <cell r="B4328" t="str">
            <v>CrÈdito a la exportaciÛn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</row>
        <row r="4329">
          <cell r="A4329">
            <v>410624001</v>
          </cell>
          <cell r="B4329" t="str">
            <v>Seguros directos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</row>
        <row r="4330">
          <cell r="A4330">
            <v>410624002</v>
          </cell>
          <cell r="B4330" t="str">
            <v>Reaseguros tomados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</row>
        <row r="4331">
          <cell r="A4331">
            <v>410624003</v>
          </cell>
          <cell r="B4331" t="str">
            <v>Coaseguros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</row>
        <row r="4332">
          <cell r="A4332">
            <v>410624009</v>
          </cell>
          <cell r="B4332" t="str">
            <v>Seguros con filiales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</row>
        <row r="4333">
          <cell r="A4333">
            <v>41062400901</v>
          </cell>
          <cell r="B4333" t="str">
            <v>Seguros directos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</row>
        <row r="4334">
          <cell r="A4334">
            <v>41062400902</v>
          </cell>
          <cell r="B4334" t="str">
            <v>Reaseguros tomados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</row>
        <row r="4335">
          <cell r="A4335">
            <v>41062400903</v>
          </cell>
          <cell r="B4335" t="str">
            <v>Coaseguros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</row>
        <row r="4336">
          <cell r="A4336">
            <v>4106250</v>
          </cell>
          <cell r="B4336" t="str">
            <v>Miscel·neos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</row>
        <row r="4337">
          <cell r="A4337">
            <v>410625001</v>
          </cell>
          <cell r="B4337" t="str">
            <v>Seguros directos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</row>
        <row r="4338">
          <cell r="A4338">
            <v>410625002</v>
          </cell>
          <cell r="B4338" t="str">
            <v>Reaseguros tomados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</row>
        <row r="4339">
          <cell r="A4339">
            <v>410625003</v>
          </cell>
          <cell r="B4339" t="str">
            <v>Coaseguros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</row>
        <row r="4340">
          <cell r="A4340">
            <v>410625009</v>
          </cell>
          <cell r="B4340" t="str">
            <v>Seguros con filiales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</row>
        <row r="4341">
          <cell r="A4341">
            <v>41062500901</v>
          </cell>
          <cell r="B4341" t="str">
            <v>Seguros directos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</row>
        <row r="4342">
          <cell r="A4342">
            <v>41062500902</v>
          </cell>
          <cell r="B4342" t="str">
            <v>Reaseguros tomados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</row>
        <row r="4343">
          <cell r="A4343">
            <v>41062500903</v>
          </cell>
          <cell r="B4343" t="str">
            <v>Coaseguros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</row>
        <row r="4344">
          <cell r="A4344">
            <v>4107</v>
          </cell>
          <cell r="B4344" t="str">
            <v>DE FIANZAS</v>
          </cell>
          <cell r="C4344">
            <v>0</v>
          </cell>
          <cell r="D4344">
            <v>146857.51999999999</v>
          </cell>
          <cell r="E4344">
            <v>0</v>
          </cell>
          <cell r="F4344">
            <v>146857.51999999999</v>
          </cell>
        </row>
        <row r="4345">
          <cell r="A4345">
            <v>410701</v>
          </cell>
          <cell r="B4345" t="str">
            <v>Fianzas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</row>
        <row r="4346">
          <cell r="A4346">
            <v>4107010</v>
          </cell>
          <cell r="B4346" t="str">
            <v>Fidelidad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</row>
        <row r="4347">
          <cell r="A4347">
            <v>410701001</v>
          </cell>
          <cell r="B4347" t="str">
            <v>Fianzas directas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</row>
        <row r="4348">
          <cell r="A4348">
            <v>410701002</v>
          </cell>
          <cell r="B4348" t="str">
            <v>Reafianzamiento tomado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</row>
        <row r="4349">
          <cell r="A4349">
            <v>410701003</v>
          </cell>
          <cell r="B4349" t="str">
            <v>Coafianzamiento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</row>
        <row r="4350">
          <cell r="A4350">
            <v>410701009</v>
          </cell>
          <cell r="B4350" t="str">
            <v>Fianzas con filiales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</row>
        <row r="4351">
          <cell r="A4351">
            <v>41070100901</v>
          </cell>
          <cell r="B4351" t="str">
            <v>Fianzas directas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</row>
        <row r="4352">
          <cell r="A4352">
            <v>41070100902</v>
          </cell>
          <cell r="B4352" t="str">
            <v>Reafianzamiento tomado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</row>
        <row r="4353">
          <cell r="A4353">
            <v>41070100903</v>
          </cell>
          <cell r="B4353" t="str">
            <v>Coafianzamiento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</row>
        <row r="4354">
          <cell r="A4354">
            <v>410702</v>
          </cell>
          <cell r="B4354" t="str">
            <v>GARANTIA</v>
          </cell>
          <cell r="C4354">
            <v>0</v>
          </cell>
          <cell r="D4354">
            <v>146857.51999999999</v>
          </cell>
          <cell r="E4354">
            <v>0</v>
          </cell>
          <cell r="F4354">
            <v>146857.51999999999</v>
          </cell>
        </row>
        <row r="4355">
          <cell r="A4355">
            <v>4107020</v>
          </cell>
          <cell r="B4355" t="str">
            <v>Garantía</v>
          </cell>
          <cell r="C4355">
            <v>0</v>
          </cell>
          <cell r="D4355">
            <v>146857.51999999999</v>
          </cell>
          <cell r="E4355">
            <v>0</v>
          </cell>
          <cell r="F4355">
            <v>146857.51999999999</v>
          </cell>
        </row>
        <row r="4356">
          <cell r="A4356">
            <v>410702001</v>
          </cell>
          <cell r="B4356" t="str">
            <v>Fianzas directas</v>
          </cell>
          <cell r="C4356">
            <v>0</v>
          </cell>
          <cell r="D4356">
            <v>146857.51999999999</v>
          </cell>
          <cell r="E4356">
            <v>0</v>
          </cell>
          <cell r="F4356">
            <v>146857.51999999999</v>
          </cell>
        </row>
        <row r="4357">
          <cell r="A4357">
            <v>410702002</v>
          </cell>
          <cell r="B4357" t="str">
            <v>Reafianzamiento tomado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</row>
        <row r="4358">
          <cell r="A4358">
            <v>410702003</v>
          </cell>
          <cell r="B4358" t="str">
            <v>Coafianzamiento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</row>
        <row r="4359">
          <cell r="A4359">
            <v>410702009</v>
          </cell>
          <cell r="B4359" t="str">
            <v>Fianzas con filiales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</row>
        <row r="4360">
          <cell r="A4360">
            <v>41070200901</v>
          </cell>
          <cell r="B4360" t="str">
            <v>Fianzas directas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</row>
        <row r="4361">
          <cell r="A4361">
            <v>41070200902</v>
          </cell>
          <cell r="B4361" t="str">
            <v>Reafianzamiento tomado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</row>
        <row r="4362">
          <cell r="A4362">
            <v>41070200903</v>
          </cell>
          <cell r="B4362" t="str">
            <v>Coafianzamiento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</row>
        <row r="4363">
          <cell r="A4363">
            <v>4107030</v>
          </cell>
          <cell r="B4363" t="str">
            <v>Motoristas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</row>
        <row r="4364">
          <cell r="A4364">
            <v>410703001</v>
          </cell>
          <cell r="B4364" t="str">
            <v>Fianzas directas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</row>
        <row r="4365">
          <cell r="A4365">
            <v>410703002</v>
          </cell>
          <cell r="B4365" t="str">
            <v>Reafianzamiento tomado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</row>
        <row r="4366">
          <cell r="A4366">
            <v>410703003</v>
          </cell>
          <cell r="B4366" t="str">
            <v>Coafianzamiento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</row>
        <row r="4367">
          <cell r="A4367">
            <v>410703009</v>
          </cell>
          <cell r="B4367" t="str">
            <v>Fianzas con filiales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</row>
        <row r="4368">
          <cell r="A4368">
            <v>41070300901</v>
          </cell>
          <cell r="B4368" t="str">
            <v>Fianzas directas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</row>
        <row r="4369">
          <cell r="A4369">
            <v>41070300902</v>
          </cell>
          <cell r="B4369" t="str">
            <v>Reafianzamiento tomado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</row>
        <row r="4370">
          <cell r="A4370">
            <v>41070300903</v>
          </cell>
          <cell r="B4370" t="str">
            <v>Coafianzamiento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</row>
        <row r="4371">
          <cell r="A4371">
            <v>4108</v>
          </cell>
          <cell r="B4371" t="str">
            <v>DOTALES VENCIDAS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</row>
        <row r="4372">
          <cell r="A4372">
            <v>4109</v>
          </cell>
          <cell r="B4372" t="str">
            <v>RESCATES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</row>
        <row r="4373">
          <cell r="A4373">
            <v>4110</v>
          </cell>
          <cell r="B4373" t="str">
            <v>GASTOS POR LIQUIDACION DE SINIESTROS SEGUROS Y FIANZAS</v>
          </cell>
          <cell r="C4373">
            <v>302843.5</v>
          </cell>
          <cell r="D4373">
            <v>2138.1799999999998</v>
          </cell>
          <cell r="E4373">
            <v>283160.13</v>
          </cell>
          <cell r="F4373">
            <v>21821.55</v>
          </cell>
        </row>
        <row r="4374">
          <cell r="A4374">
            <v>411001</v>
          </cell>
          <cell r="B4374" t="str">
            <v>Vida</v>
          </cell>
          <cell r="C4374">
            <v>0</v>
          </cell>
          <cell r="D4374">
            <v>545.41999999999996</v>
          </cell>
          <cell r="E4374">
            <v>0</v>
          </cell>
          <cell r="F4374">
            <v>545.41999999999996</v>
          </cell>
        </row>
        <row r="4375">
          <cell r="A4375">
            <v>4110010</v>
          </cell>
          <cell r="B4375" t="str">
            <v>DE SEGUROS DE VIDA</v>
          </cell>
          <cell r="C4375">
            <v>0</v>
          </cell>
          <cell r="D4375">
            <v>545.41999999999996</v>
          </cell>
          <cell r="E4375">
            <v>0</v>
          </cell>
          <cell r="F4375">
            <v>545.41999999999996</v>
          </cell>
        </row>
        <row r="4376">
          <cell r="A4376">
            <v>411001001</v>
          </cell>
          <cell r="B4376" t="str">
            <v>Gtos por liquidac de sin de vida individual largo plazo</v>
          </cell>
          <cell r="C4376">
            <v>0</v>
          </cell>
          <cell r="D4376">
            <v>545.41999999999996</v>
          </cell>
          <cell r="E4376">
            <v>0</v>
          </cell>
          <cell r="F4376">
            <v>545.41999999999996</v>
          </cell>
        </row>
        <row r="4377">
          <cell r="A4377">
            <v>41100100101</v>
          </cell>
          <cell r="B4377" t="str">
            <v>Seguros directos</v>
          </cell>
          <cell r="C4377">
            <v>0</v>
          </cell>
          <cell r="D4377">
            <v>545.41999999999996</v>
          </cell>
          <cell r="E4377">
            <v>0</v>
          </cell>
          <cell r="F4377">
            <v>545.41999999999996</v>
          </cell>
        </row>
        <row r="4378">
          <cell r="A4378">
            <v>41100100102</v>
          </cell>
          <cell r="B4378" t="str">
            <v>Reaseguros tomados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</row>
        <row r="4379">
          <cell r="A4379">
            <v>41100100103</v>
          </cell>
          <cell r="B4379" t="str">
            <v>Coaseguros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</row>
        <row r="4380">
          <cell r="A4380">
            <v>41100100109</v>
          </cell>
          <cell r="B4380" t="str">
            <v>Seguros con filiales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</row>
        <row r="4381">
          <cell r="A4381">
            <v>4110010010901</v>
          </cell>
          <cell r="B4381" t="str">
            <v>Seguros directos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</row>
        <row r="4382">
          <cell r="A4382">
            <v>4110010010902</v>
          </cell>
          <cell r="B4382" t="str">
            <v>Reaseguros tomados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</row>
        <row r="4383">
          <cell r="A4383">
            <v>4110010010903</v>
          </cell>
          <cell r="B4383" t="str">
            <v>Coaseguros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</row>
        <row r="4384">
          <cell r="A4384">
            <v>411001002</v>
          </cell>
          <cell r="B4384" t="str">
            <v>De vida individual de corto plazo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</row>
        <row r="4385">
          <cell r="A4385">
            <v>41100100201</v>
          </cell>
          <cell r="B4385" t="str">
            <v>Seguros directos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</row>
        <row r="4386">
          <cell r="A4386">
            <v>41100100202</v>
          </cell>
          <cell r="B4386" t="str">
            <v>Reaseguros tomados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</row>
        <row r="4387">
          <cell r="A4387">
            <v>41100100203</v>
          </cell>
          <cell r="B4387" t="str">
            <v>Coaseguros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</row>
        <row r="4388">
          <cell r="A4388">
            <v>41100100209</v>
          </cell>
          <cell r="B4388" t="str">
            <v>Seguros con filiales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</row>
        <row r="4389">
          <cell r="A4389">
            <v>4110010020901</v>
          </cell>
          <cell r="B4389" t="str">
            <v>Seguros directos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</row>
        <row r="4390">
          <cell r="A4390">
            <v>4110010020902</v>
          </cell>
          <cell r="B4390" t="str">
            <v>Reaseguros tomados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</row>
        <row r="4391">
          <cell r="A4391">
            <v>4110010020903</v>
          </cell>
          <cell r="B4391" t="str">
            <v>Coaseguros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</row>
        <row r="4392">
          <cell r="A4392">
            <v>411001003</v>
          </cell>
          <cell r="B4392" t="str">
            <v>Seguro colectivo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</row>
        <row r="4393">
          <cell r="A4393">
            <v>41100100301</v>
          </cell>
          <cell r="B4393" t="str">
            <v>Seguros directos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</row>
        <row r="4394">
          <cell r="A4394">
            <v>41100100302</v>
          </cell>
          <cell r="B4394" t="str">
            <v>Reaseguros tomados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</row>
        <row r="4395">
          <cell r="A4395">
            <v>41100100303</v>
          </cell>
          <cell r="B4395" t="str">
            <v>Coaseguros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</row>
        <row r="4396">
          <cell r="A4396">
            <v>41100100309</v>
          </cell>
          <cell r="B4396" t="str">
            <v>Seguros con filiales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</row>
        <row r="4397">
          <cell r="A4397">
            <v>4110010030901</v>
          </cell>
          <cell r="B4397" t="str">
            <v>Seguros directos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</row>
        <row r="4398">
          <cell r="A4398">
            <v>4110010030902</v>
          </cell>
          <cell r="B4398" t="str">
            <v>Reaseguros tomados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</row>
        <row r="4399">
          <cell r="A4399">
            <v>4110010030903</v>
          </cell>
          <cell r="B4399" t="str">
            <v>Coaseguros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</row>
        <row r="4400">
          <cell r="A4400">
            <v>411001004</v>
          </cell>
          <cell r="B4400" t="str">
            <v>Seguro de vida- otros planes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</row>
        <row r="4401">
          <cell r="A4401">
            <v>41100100401</v>
          </cell>
          <cell r="B4401" t="str">
            <v>Seguros directos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</row>
        <row r="4402">
          <cell r="A4402">
            <v>41100100402</v>
          </cell>
          <cell r="B4402" t="str">
            <v>Reaseguros tomados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</row>
        <row r="4403">
          <cell r="A4403">
            <v>41100100403</v>
          </cell>
          <cell r="B4403" t="str">
            <v>Coaseguros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</row>
        <row r="4404">
          <cell r="A4404">
            <v>41100100409</v>
          </cell>
          <cell r="B4404" t="str">
            <v>Seguros con filiales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</row>
        <row r="4405">
          <cell r="A4405">
            <v>4110010040901</v>
          </cell>
          <cell r="B4405" t="str">
            <v>Seguros directos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</row>
        <row r="4406">
          <cell r="A4406">
            <v>4110010040902</v>
          </cell>
          <cell r="B4406" t="str">
            <v>Reaseguros tomados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</row>
        <row r="4407">
          <cell r="A4407">
            <v>4110010040903</v>
          </cell>
          <cell r="B4407" t="str">
            <v>Coaseguros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</row>
        <row r="4408">
          <cell r="A4408">
            <v>411002</v>
          </cell>
          <cell r="B4408" t="str">
            <v>DE SEGUROS PREVISIONALES DE RENTAS Y PENSIONES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</row>
        <row r="4409">
          <cell r="A4409">
            <v>4110020</v>
          </cell>
          <cell r="B4409" t="str">
            <v>DE SEGUROS PREVISIONALES RENTAS Y PENSIONES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</row>
        <row r="4410">
          <cell r="A4410">
            <v>411002001</v>
          </cell>
          <cell r="B4410" t="str">
            <v>Rentas de invalidez y sobrevivencia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</row>
        <row r="4411">
          <cell r="A4411">
            <v>41100200101</v>
          </cell>
          <cell r="B4411" t="str">
            <v>Seguros directos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</row>
        <row r="4412">
          <cell r="A4412">
            <v>41100200102</v>
          </cell>
          <cell r="B4412" t="str">
            <v>Reaseguros tomados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</row>
        <row r="4413">
          <cell r="A4413">
            <v>41100200103</v>
          </cell>
          <cell r="B4413" t="str">
            <v>Coaseguros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</row>
        <row r="4414">
          <cell r="A4414">
            <v>41100200109</v>
          </cell>
          <cell r="B4414" t="str">
            <v>Seguros con filiales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</row>
        <row r="4415">
          <cell r="A4415">
            <v>4110020010901</v>
          </cell>
          <cell r="B4415" t="str">
            <v>Seguros directos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</row>
        <row r="4416">
          <cell r="A4416">
            <v>4110020010902</v>
          </cell>
          <cell r="B4416" t="str">
            <v>Reaseguros tomados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</row>
        <row r="4417">
          <cell r="A4417">
            <v>4110020010903</v>
          </cell>
          <cell r="B4417" t="str">
            <v>Coaseguros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</row>
        <row r="4418">
          <cell r="A4418">
            <v>411002002</v>
          </cell>
          <cell r="B4418" t="str">
            <v>Sepelio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</row>
        <row r="4419">
          <cell r="A4419">
            <v>41100200201</v>
          </cell>
          <cell r="B4419" t="str">
            <v>Seguros directos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</row>
        <row r="4420">
          <cell r="A4420">
            <v>41100200202</v>
          </cell>
          <cell r="B4420" t="str">
            <v>Reaseguros tomados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</row>
        <row r="4421">
          <cell r="A4421">
            <v>41100200203</v>
          </cell>
          <cell r="B4421" t="str">
            <v>Coaseguros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</row>
        <row r="4422">
          <cell r="A4422">
            <v>41100200209</v>
          </cell>
          <cell r="B4422" t="str">
            <v>Seguros con filiales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</row>
        <row r="4423">
          <cell r="A4423">
            <v>4110020020901</v>
          </cell>
          <cell r="B4423" t="str">
            <v>Seguros directos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</row>
        <row r="4424">
          <cell r="A4424">
            <v>4110020020902</v>
          </cell>
          <cell r="B4424" t="str">
            <v>Reaseguros tomados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</row>
        <row r="4425">
          <cell r="A4425">
            <v>4110020020903</v>
          </cell>
          <cell r="B4425" t="str">
            <v>Coaseguros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</row>
        <row r="4426">
          <cell r="A4426">
            <v>411002003</v>
          </cell>
          <cell r="B4426" t="str">
            <v>Otras rentas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</row>
        <row r="4427">
          <cell r="A4427">
            <v>41100200301</v>
          </cell>
          <cell r="B4427" t="str">
            <v>Seguros directos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</row>
        <row r="4428">
          <cell r="A4428">
            <v>41100200302</v>
          </cell>
          <cell r="B4428" t="str">
            <v>Reaseguros tomados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</row>
        <row r="4429">
          <cell r="A4429">
            <v>41100200303</v>
          </cell>
          <cell r="B4429" t="str">
            <v>Coaseguros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</row>
        <row r="4430">
          <cell r="A4430">
            <v>41100200309</v>
          </cell>
          <cell r="B4430" t="str">
            <v>Seguros con filiales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</row>
        <row r="4431">
          <cell r="A4431">
            <v>4110020030901</v>
          </cell>
          <cell r="B4431" t="str">
            <v>Seguros directos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</row>
        <row r="4432">
          <cell r="A4432">
            <v>4110020030902</v>
          </cell>
          <cell r="B4432" t="str">
            <v>Reaseguros tomados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</row>
        <row r="4433">
          <cell r="A4433">
            <v>4110020030903</v>
          </cell>
          <cell r="B4433" t="str">
            <v>Coaseguros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</row>
        <row r="4434">
          <cell r="A4434">
            <v>411002004</v>
          </cell>
          <cell r="B4434" t="str">
            <v>Pensiones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</row>
        <row r="4435">
          <cell r="A4435">
            <v>41100200401</v>
          </cell>
          <cell r="B4435" t="str">
            <v>Seguros directos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</row>
        <row r="4436">
          <cell r="A4436">
            <v>41100200402</v>
          </cell>
          <cell r="B4436" t="str">
            <v>Reaseguros tomados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</row>
        <row r="4437">
          <cell r="A4437">
            <v>41100200403</v>
          </cell>
          <cell r="B4437" t="str">
            <v>Coaseguros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</row>
        <row r="4438">
          <cell r="A4438">
            <v>41100200409</v>
          </cell>
          <cell r="B4438" t="str">
            <v>Seguros con filiales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</row>
        <row r="4439">
          <cell r="A4439">
            <v>4110020040901</v>
          </cell>
          <cell r="B4439" t="str">
            <v>Seguros directos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</row>
        <row r="4440">
          <cell r="A4440">
            <v>4110020040902</v>
          </cell>
          <cell r="B4440" t="str">
            <v>Reaseguros tomados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</row>
        <row r="4441">
          <cell r="A4441">
            <v>4110020040903</v>
          </cell>
          <cell r="B4441" t="str">
            <v>Coaseguros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</row>
        <row r="4442">
          <cell r="A4442">
            <v>411003</v>
          </cell>
          <cell r="B4442" t="str">
            <v>DE SEGUROS DE ACCIDENTES Y ENFERMEDADES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</row>
        <row r="4443">
          <cell r="A4443">
            <v>4110030</v>
          </cell>
          <cell r="B4443" t="str">
            <v>DE SEGUROS DE ACCIDENTES Y ENFERMEDADES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</row>
        <row r="4444">
          <cell r="A4444">
            <v>411003001</v>
          </cell>
          <cell r="B4444" t="str">
            <v>Salud y hospitalizaciÛn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</row>
        <row r="4445">
          <cell r="A4445">
            <v>41100300101</v>
          </cell>
          <cell r="B4445" t="str">
            <v>Seguros directos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</row>
        <row r="4446">
          <cell r="A4446">
            <v>41100300102</v>
          </cell>
          <cell r="B4446" t="str">
            <v>Reaseguros tomados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</row>
        <row r="4447">
          <cell r="A4447">
            <v>41100300103</v>
          </cell>
          <cell r="B4447" t="str">
            <v>Coaseguros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</row>
        <row r="4448">
          <cell r="A4448">
            <v>41100300109</v>
          </cell>
          <cell r="B4448" t="str">
            <v>Seguros con filiales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</row>
        <row r="4449">
          <cell r="A4449">
            <v>4110030010901</v>
          </cell>
          <cell r="B4449" t="str">
            <v>Seguros directos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</row>
        <row r="4450">
          <cell r="A4450">
            <v>4110030010902</v>
          </cell>
          <cell r="B4450" t="str">
            <v>Reaseguros tomados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</row>
        <row r="4451">
          <cell r="A4451">
            <v>4110030010903</v>
          </cell>
          <cell r="B4451" t="str">
            <v>Coaseguros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</row>
        <row r="4452">
          <cell r="A4452">
            <v>411003002</v>
          </cell>
          <cell r="B4452" t="str">
            <v>Accidentes personales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</row>
        <row r="4453">
          <cell r="A4453">
            <v>41100300201</v>
          </cell>
          <cell r="B4453" t="str">
            <v>Seguros directos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</row>
        <row r="4454">
          <cell r="A4454">
            <v>41100300202</v>
          </cell>
          <cell r="B4454" t="str">
            <v>Reaseguros tomados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</row>
        <row r="4455">
          <cell r="A4455">
            <v>41100300203</v>
          </cell>
          <cell r="B4455" t="str">
            <v>Coaseguros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</row>
        <row r="4456">
          <cell r="A4456">
            <v>41100300209</v>
          </cell>
          <cell r="B4456" t="str">
            <v>Seguros con filiales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</row>
        <row r="4457">
          <cell r="A4457">
            <v>4110030020901</v>
          </cell>
          <cell r="B4457" t="str">
            <v>Seguros directos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</row>
        <row r="4458">
          <cell r="A4458">
            <v>4110030020902</v>
          </cell>
          <cell r="B4458" t="str">
            <v>Reaseguros tomados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</row>
        <row r="4459">
          <cell r="A4459">
            <v>4110030020903</v>
          </cell>
          <cell r="B4459" t="str">
            <v>Coaseguros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</row>
        <row r="4460">
          <cell r="A4460">
            <v>411003003</v>
          </cell>
          <cell r="B4460" t="str">
            <v>Accidentes viajes aÈreos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</row>
        <row r="4461">
          <cell r="A4461">
            <v>41100300301</v>
          </cell>
          <cell r="B4461" t="str">
            <v>Seguros directos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</row>
        <row r="4462">
          <cell r="A4462">
            <v>41100300302</v>
          </cell>
          <cell r="B4462" t="str">
            <v>Reaseguros tomados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</row>
        <row r="4463">
          <cell r="A4463">
            <v>41100300303</v>
          </cell>
          <cell r="B4463" t="str">
            <v>Coaseguros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</row>
        <row r="4464">
          <cell r="A4464">
            <v>41100300309</v>
          </cell>
          <cell r="B4464" t="str">
            <v>Seguros con filiales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</row>
        <row r="4465">
          <cell r="A4465">
            <v>4110030030901</v>
          </cell>
          <cell r="B4465" t="str">
            <v>Seguros directos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</row>
        <row r="4466">
          <cell r="A4466">
            <v>4110030030902</v>
          </cell>
          <cell r="B4466" t="str">
            <v>Reaseguros tomados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</row>
        <row r="4467">
          <cell r="A4467">
            <v>4110030030903</v>
          </cell>
          <cell r="B4467" t="str">
            <v>Coaseguros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</row>
        <row r="4468">
          <cell r="A4468">
            <v>411003004</v>
          </cell>
          <cell r="B4468" t="str">
            <v>Escolares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</row>
        <row r="4469">
          <cell r="A4469">
            <v>41100300401</v>
          </cell>
          <cell r="B4469" t="str">
            <v>Seguros directos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</row>
        <row r="4470">
          <cell r="A4470">
            <v>41100300402</v>
          </cell>
          <cell r="B4470" t="str">
            <v>Reaseguros tomados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</row>
        <row r="4471">
          <cell r="A4471">
            <v>41100300403</v>
          </cell>
          <cell r="B4471" t="str">
            <v>Coaseguros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</row>
        <row r="4472">
          <cell r="A4472">
            <v>41100300409</v>
          </cell>
          <cell r="B4472" t="str">
            <v>Seguros con filiales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</row>
        <row r="4473">
          <cell r="A4473">
            <v>4110030040901</v>
          </cell>
          <cell r="B4473" t="str">
            <v>Seguros directos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</row>
        <row r="4474">
          <cell r="A4474">
            <v>4110030040902</v>
          </cell>
          <cell r="B4474" t="str">
            <v>Reaseguros tomados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</row>
        <row r="4475">
          <cell r="A4475">
            <v>4110030040903</v>
          </cell>
          <cell r="B4475" t="str">
            <v>Coaseguros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</row>
        <row r="4476">
          <cell r="A4476">
            <v>411004</v>
          </cell>
          <cell r="B4476" t="str">
            <v>DE SEGUROS DE INCENDIOS Y LINEAS ALIADAS</v>
          </cell>
          <cell r="C4476">
            <v>787.38</v>
          </cell>
          <cell r="D4476">
            <v>1266.6099999999999</v>
          </cell>
          <cell r="E4476">
            <v>1090.8399999999999</v>
          </cell>
          <cell r="F4476">
            <v>963.15</v>
          </cell>
        </row>
        <row r="4477">
          <cell r="A4477">
            <v>4110040</v>
          </cell>
          <cell r="B4477" t="str">
            <v>Incendios</v>
          </cell>
          <cell r="C4477">
            <v>787.38</v>
          </cell>
          <cell r="D4477">
            <v>1266.6099999999999</v>
          </cell>
          <cell r="E4477">
            <v>1090.8399999999999</v>
          </cell>
          <cell r="F4477">
            <v>963.15</v>
          </cell>
        </row>
        <row r="4478">
          <cell r="A4478">
            <v>411004001</v>
          </cell>
          <cell r="B4478" t="str">
            <v>Incendios</v>
          </cell>
          <cell r="C4478">
            <v>787.38</v>
          </cell>
          <cell r="D4478">
            <v>1266.6099999999999</v>
          </cell>
          <cell r="E4478">
            <v>1090.8399999999999</v>
          </cell>
          <cell r="F4478">
            <v>963.15</v>
          </cell>
        </row>
        <row r="4479">
          <cell r="A4479">
            <v>41100400101</v>
          </cell>
          <cell r="B4479" t="str">
            <v>Seguros directos</v>
          </cell>
          <cell r="C4479">
            <v>787.38</v>
          </cell>
          <cell r="D4479">
            <v>1266.6099999999999</v>
          </cell>
          <cell r="E4479">
            <v>1090.8399999999999</v>
          </cell>
          <cell r="F4479">
            <v>963.15</v>
          </cell>
        </row>
        <row r="4480">
          <cell r="A4480">
            <v>41100400102</v>
          </cell>
          <cell r="B4480" t="str">
            <v>Reaseguros tomados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</row>
        <row r="4481">
          <cell r="A4481">
            <v>41100400103</v>
          </cell>
          <cell r="B4481" t="str">
            <v>Coaseguros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</row>
        <row r="4482">
          <cell r="A4482">
            <v>41100400109</v>
          </cell>
          <cell r="B4482" t="str">
            <v>Seguros con filiales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</row>
        <row r="4483">
          <cell r="A4483">
            <v>4110040010901</v>
          </cell>
          <cell r="B4483" t="str">
            <v>Seguros directos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</row>
        <row r="4484">
          <cell r="A4484">
            <v>4110040010902</v>
          </cell>
          <cell r="B4484" t="str">
            <v>Reaseguros tomados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</row>
        <row r="4485">
          <cell r="A4485">
            <v>4110040010903</v>
          </cell>
          <cell r="B4485" t="str">
            <v>Coaseguros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</row>
        <row r="4486">
          <cell r="A4486">
            <v>411004002</v>
          </cell>
          <cell r="B4486" t="str">
            <v>LÌneas aliadas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</row>
        <row r="4487">
          <cell r="A4487">
            <v>41100400201</v>
          </cell>
          <cell r="B4487" t="str">
            <v>Seguros directos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</row>
        <row r="4488">
          <cell r="A4488">
            <v>41100400202</v>
          </cell>
          <cell r="B4488" t="str">
            <v>Reaseguros tomados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</row>
        <row r="4489">
          <cell r="A4489">
            <v>41100400203</v>
          </cell>
          <cell r="B4489" t="str">
            <v>Coaseguros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</row>
        <row r="4490">
          <cell r="A4490">
            <v>41100400209</v>
          </cell>
          <cell r="B4490" t="str">
            <v>Seguros con filiales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</row>
        <row r="4491">
          <cell r="A4491">
            <v>4110040020901</v>
          </cell>
          <cell r="B4491" t="str">
            <v>Seguros directos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</row>
        <row r="4492">
          <cell r="A4492">
            <v>4110040020902</v>
          </cell>
          <cell r="B4492" t="str">
            <v>Reaseguros tomados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</row>
        <row r="4493">
          <cell r="A4493">
            <v>4110040020903</v>
          </cell>
          <cell r="B4493" t="str">
            <v>Coaseguros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</row>
        <row r="4494">
          <cell r="A4494">
            <v>411005</v>
          </cell>
          <cell r="B4494" t="str">
            <v>DE SEGUROS AUTOMOTORES</v>
          </cell>
          <cell r="C4494">
            <v>37250.76</v>
          </cell>
          <cell r="D4494">
            <v>326.14999999999998</v>
          </cell>
          <cell r="E4494">
            <v>17518.02</v>
          </cell>
          <cell r="F4494">
            <v>20058.89</v>
          </cell>
        </row>
        <row r="4495">
          <cell r="A4495">
            <v>4110050</v>
          </cell>
          <cell r="B4495" t="str">
            <v>Automotores</v>
          </cell>
          <cell r="C4495">
            <v>37250.76</v>
          </cell>
          <cell r="D4495">
            <v>326.14999999999998</v>
          </cell>
          <cell r="E4495">
            <v>17518.02</v>
          </cell>
          <cell r="F4495">
            <v>20058.89</v>
          </cell>
        </row>
        <row r="4496">
          <cell r="A4496">
            <v>411005001</v>
          </cell>
          <cell r="B4496" t="str">
            <v>Automotores</v>
          </cell>
          <cell r="C4496">
            <v>37250.76</v>
          </cell>
          <cell r="D4496">
            <v>326.14999999999998</v>
          </cell>
          <cell r="E4496">
            <v>17518.02</v>
          </cell>
          <cell r="F4496">
            <v>20058.89</v>
          </cell>
        </row>
        <row r="4497">
          <cell r="A4497">
            <v>41100500101</v>
          </cell>
          <cell r="B4497" t="str">
            <v>Seguros directos</v>
          </cell>
          <cell r="C4497">
            <v>37250.76</v>
          </cell>
          <cell r="D4497">
            <v>326.14999999999998</v>
          </cell>
          <cell r="E4497">
            <v>17518.02</v>
          </cell>
          <cell r="F4497">
            <v>20058.89</v>
          </cell>
        </row>
        <row r="4498">
          <cell r="A4498">
            <v>41100500102</v>
          </cell>
          <cell r="B4498" t="str">
            <v>Reaseguros tomados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</row>
        <row r="4499">
          <cell r="A4499">
            <v>41100500103</v>
          </cell>
          <cell r="B4499" t="str">
            <v>Coaseguros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</row>
        <row r="4500">
          <cell r="A4500">
            <v>41100500109</v>
          </cell>
          <cell r="B4500" t="str">
            <v>Seguros con filiales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</row>
        <row r="4501">
          <cell r="A4501">
            <v>4110050010901</v>
          </cell>
          <cell r="B4501" t="str">
            <v>Seguros directos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</row>
        <row r="4502">
          <cell r="A4502">
            <v>4110050010902</v>
          </cell>
          <cell r="B4502" t="str">
            <v>Reaseguros tomados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</row>
        <row r="4503">
          <cell r="A4503">
            <v>4110050010903</v>
          </cell>
          <cell r="B4503" t="str">
            <v>Coaseguros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</row>
        <row r="4504">
          <cell r="A4504">
            <v>411006</v>
          </cell>
          <cell r="B4504" t="str">
            <v>DE OTROS  SEGUROS GENERALES</v>
          </cell>
          <cell r="C4504">
            <v>254.09</v>
          </cell>
          <cell r="D4504">
            <v>0</v>
          </cell>
          <cell r="E4504">
            <v>0</v>
          </cell>
          <cell r="F4504">
            <v>254.09</v>
          </cell>
        </row>
        <row r="4505">
          <cell r="A4505">
            <v>4110060</v>
          </cell>
          <cell r="B4505" t="str">
            <v>Otros seguros generales</v>
          </cell>
          <cell r="C4505">
            <v>254.09</v>
          </cell>
          <cell r="D4505">
            <v>0</v>
          </cell>
          <cell r="E4505">
            <v>0</v>
          </cell>
          <cell r="F4505">
            <v>254.09</v>
          </cell>
        </row>
        <row r="4506">
          <cell r="A4506">
            <v>411006001</v>
          </cell>
          <cell r="B4506" t="str">
            <v>Rotura de Cristales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</row>
        <row r="4507">
          <cell r="A4507">
            <v>41100600101</v>
          </cell>
          <cell r="B4507" t="str">
            <v>Seguros directos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</row>
        <row r="4508">
          <cell r="A4508">
            <v>41100600102</v>
          </cell>
          <cell r="B4508" t="str">
            <v>Reaseguros tomados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</row>
        <row r="4509">
          <cell r="A4509">
            <v>41100600103</v>
          </cell>
          <cell r="B4509" t="str">
            <v>Coaseguros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</row>
        <row r="4510">
          <cell r="A4510">
            <v>41100600109</v>
          </cell>
          <cell r="B4510" t="str">
            <v>Seguros con filiales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</row>
        <row r="4511">
          <cell r="A4511">
            <v>4110060010901</v>
          </cell>
          <cell r="B4511" t="str">
            <v>Seguros directos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</row>
        <row r="4512">
          <cell r="A4512">
            <v>4110060010902</v>
          </cell>
          <cell r="B4512" t="str">
            <v>Reaseguros tomados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</row>
        <row r="4513">
          <cell r="A4513">
            <v>4110060010903</v>
          </cell>
          <cell r="B4513" t="str">
            <v>Coaseguros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</row>
        <row r="4514">
          <cell r="A4514">
            <v>411006002</v>
          </cell>
          <cell r="B4514" t="str">
            <v>Transporte marÌtimo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</row>
        <row r="4515">
          <cell r="A4515">
            <v>41100600201</v>
          </cell>
          <cell r="B4515" t="str">
            <v>Seguros directos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</row>
        <row r="4516">
          <cell r="A4516">
            <v>41100600202</v>
          </cell>
          <cell r="B4516" t="str">
            <v>Reaseguros tomados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</row>
        <row r="4517">
          <cell r="A4517">
            <v>41100600203</v>
          </cell>
          <cell r="B4517" t="str">
            <v>Coaseguros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</row>
        <row r="4518">
          <cell r="A4518">
            <v>41100600209</v>
          </cell>
          <cell r="B4518" t="str">
            <v>Seguros con filiales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</row>
        <row r="4519">
          <cell r="A4519">
            <v>4110060020901</v>
          </cell>
          <cell r="B4519" t="str">
            <v>Seguros directos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</row>
        <row r="4520">
          <cell r="A4520">
            <v>4110060020902</v>
          </cell>
          <cell r="B4520" t="str">
            <v>Reaseguros tomados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</row>
        <row r="4521">
          <cell r="A4521">
            <v>4110060020903</v>
          </cell>
          <cell r="B4521" t="str">
            <v>Coaseguros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</row>
        <row r="4522">
          <cell r="A4522">
            <v>411006003</v>
          </cell>
          <cell r="B4522" t="str">
            <v>Transporte aÈreo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</row>
        <row r="4523">
          <cell r="A4523">
            <v>41100600301</v>
          </cell>
          <cell r="B4523" t="str">
            <v>Seguros directos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</row>
        <row r="4524">
          <cell r="A4524">
            <v>41100600302</v>
          </cell>
          <cell r="B4524" t="str">
            <v>Reaseguros tomados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</row>
        <row r="4525">
          <cell r="A4525">
            <v>41100600303</v>
          </cell>
          <cell r="B4525" t="str">
            <v>Coaseguros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</row>
        <row r="4526">
          <cell r="A4526">
            <v>41100600309</v>
          </cell>
          <cell r="B4526" t="str">
            <v>Seguros con filiales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</row>
        <row r="4527">
          <cell r="A4527">
            <v>4110060030901</v>
          </cell>
          <cell r="B4527" t="str">
            <v>Seguros directos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</row>
        <row r="4528">
          <cell r="A4528">
            <v>4110060030902</v>
          </cell>
          <cell r="B4528" t="str">
            <v>Reaseguros tomados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</row>
        <row r="4529">
          <cell r="A4529">
            <v>4110060030903</v>
          </cell>
          <cell r="B4529" t="str">
            <v>Coaseguros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</row>
        <row r="4530">
          <cell r="A4530">
            <v>411006004</v>
          </cell>
          <cell r="B4530" t="str">
            <v>Transporte terrestre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</row>
        <row r="4531">
          <cell r="A4531">
            <v>41100600401</v>
          </cell>
          <cell r="B4531" t="str">
            <v>Seguros directos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</row>
        <row r="4532">
          <cell r="A4532">
            <v>41100600402</v>
          </cell>
          <cell r="B4532" t="str">
            <v>Reaseguros tomados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</row>
        <row r="4533">
          <cell r="A4533">
            <v>41100600403</v>
          </cell>
          <cell r="B4533" t="str">
            <v>Coaseguros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</row>
        <row r="4534">
          <cell r="A4534">
            <v>41100600409</v>
          </cell>
          <cell r="B4534" t="str">
            <v>Seguros con filiales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</row>
        <row r="4535">
          <cell r="A4535">
            <v>4110060040901</v>
          </cell>
          <cell r="B4535" t="str">
            <v>Seguros directos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</row>
        <row r="4536">
          <cell r="A4536">
            <v>4110060040902</v>
          </cell>
          <cell r="B4536" t="str">
            <v>Reaseguros tomados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</row>
        <row r="4537">
          <cell r="A4537">
            <v>4110060040903</v>
          </cell>
          <cell r="B4537" t="str">
            <v>Coaseguros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</row>
        <row r="4538">
          <cell r="A4538">
            <v>411006005</v>
          </cell>
          <cell r="B4538" t="str">
            <v>MarÌtimos casco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</row>
        <row r="4539">
          <cell r="A4539">
            <v>41100600501</v>
          </cell>
          <cell r="B4539" t="str">
            <v>Seguros directos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</row>
        <row r="4540">
          <cell r="A4540">
            <v>41100600502</v>
          </cell>
          <cell r="B4540" t="str">
            <v>Reaseguros tomados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</row>
        <row r="4541">
          <cell r="A4541">
            <v>41100600503</v>
          </cell>
          <cell r="B4541" t="str">
            <v>Coaseguros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</row>
        <row r="4542">
          <cell r="A4542">
            <v>41100600509</v>
          </cell>
          <cell r="B4542" t="str">
            <v>Seguros con filiales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</row>
        <row r="4543">
          <cell r="A4543">
            <v>4110060050901</v>
          </cell>
          <cell r="B4543" t="str">
            <v>Seguros directos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</row>
        <row r="4544">
          <cell r="A4544">
            <v>4110060050902</v>
          </cell>
          <cell r="B4544" t="str">
            <v>Reaseguros tomados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</row>
        <row r="4545">
          <cell r="A4545">
            <v>4110060050903</v>
          </cell>
          <cell r="B4545" t="str">
            <v>Coaseguros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</row>
        <row r="4546">
          <cell r="A4546">
            <v>411006006</v>
          </cell>
          <cell r="B4546" t="str">
            <v>AviaciÛn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</row>
        <row r="4547">
          <cell r="A4547">
            <v>41100600601</v>
          </cell>
          <cell r="B4547" t="str">
            <v>Seguros directos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</row>
        <row r="4548">
          <cell r="A4548">
            <v>41100600602</v>
          </cell>
          <cell r="B4548" t="str">
            <v>Reaseguros tomados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</row>
        <row r="4549">
          <cell r="A4549">
            <v>41100600603</v>
          </cell>
          <cell r="B4549" t="str">
            <v>Coaseguros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</row>
        <row r="4550">
          <cell r="A4550">
            <v>41100600609</v>
          </cell>
          <cell r="B4550" t="str">
            <v>Seguros con filiales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</row>
        <row r="4551">
          <cell r="A4551">
            <v>4110060060901</v>
          </cell>
          <cell r="B4551" t="str">
            <v>Seguros directos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</row>
        <row r="4552">
          <cell r="A4552">
            <v>4110060060902</v>
          </cell>
          <cell r="B4552" t="str">
            <v>Reaseguros tomados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</row>
        <row r="4553">
          <cell r="A4553">
            <v>4110060060903</v>
          </cell>
          <cell r="B4553" t="str">
            <v>Coaseguros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</row>
        <row r="4554">
          <cell r="A4554">
            <v>411006007</v>
          </cell>
          <cell r="B4554" t="str">
            <v>Robo y hurto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</row>
        <row r="4555">
          <cell r="A4555">
            <v>41100600701</v>
          </cell>
          <cell r="B4555" t="str">
            <v>Seguros directos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</row>
        <row r="4556">
          <cell r="A4556">
            <v>41100600702</v>
          </cell>
          <cell r="B4556" t="str">
            <v>Reaseguros tomados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</row>
        <row r="4557">
          <cell r="A4557">
            <v>41100600703</v>
          </cell>
          <cell r="B4557" t="str">
            <v>Coaseguros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</row>
        <row r="4558">
          <cell r="A4558">
            <v>41100600709</v>
          </cell>
          <cell r="B4558" t="str">
            <v>Seguros con filiales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</row>
        <row r="4559">
          <cell r="A4559">
            <v>4110060070901</v>
          </cell>
          <cell r="B4559" t="str">
            <v>Seguros directos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</row>
        <row r="4560">
          <cell r="A4560">
            <v>4110060070902</v>
          </cell>
          <cell r="B4560" t="str">
            <v>Reaseguros tomados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</row>
        <row r="4561">
          <cell r="A4561">
            <v>4110060070903</v>
          </cell>
          <cell r="B4561" t="str">
            <v>Coaseguros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</row>
        <row r="4562">
          <cell r="A4562">
            <v>411006008</v>
          </cell>
          <cell r="B4562" t="str">
            <v>Fidelidad</v>
          </cell>
          <cell r="C4562">
            <v>152.69999999999999</v>
          </cell>
          <cell r="D4562">
            <v>0</v>
          </cell>
          <cell r="E4562">
            <v>0</v>
          </cell>
          <cell r="F4562">
            <v>152.69999999999999</v>
          </cell>
        </row>
        <row r="4563">
          <cell r="A4563">
            <v>41100600801</v>
          </cell>
          <cell r="B4563" t="str">
            <v>Seguros directos</v>
          </cell>
          <cell r="C4563">
            <v>152.69999999999999</v>
          </cell>
          <cell r="D4563">
            <v>0</v>
          </cell>
          <cell r="E4563">
            <v>0</v>
          </cell>
          <cell r="F4563">
            <v>152.69999999999999</v>
          </cell>
        </row>
        <row r="4564">
          <cell r="A4564">
            <v>41100600802</v>
          </cell>
          <cell r="B4564" t="str">
            <v>Reaseguros tomados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</row>
        <row r="4565">
          <cell r="A4565">
            <v>41100600803</v>
          </cell>
          <cell r="B4565" t="str">
            <v>Coaseguros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</row>
        <row r="4566">
          <cell r="A4566">
            <v>41100600809</v>
          </cell>
          <cell r="B4566" t="str">
            <v>Seguros con filiales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</row>
        <row r="4567">
          <cell r="A4567">
            <v>4110060080901</v>
          </cell>
          <cell r="B4567" t="str">
            <v>Seguros directos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</row>
        <row r="4568">
          <cell r="A4568">
            <v>4110060080902</v>
          </cell>
          <cell r="B4568" t="str">
            <v>Reaseguros tomados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</row>
        <row r="4569">
          <cell r="A4569">
            <v>4110060080903</v>
          </cell>
          <cell r="B4569" t="str">
            <v>Coaseguros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</row>
        <row r="4570">
          <cell r="A4570">
            <v>411006009</v>
          </cell>
          <cell r="B4570" t="str">
            <v>Seguro de bancos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</row>
        <row r="4571">
          <cell r="A4571">
            <v>41100600901</v>
          </cell>
          <cell r="B4571" t="str">
            <v>Seguros directos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</row>
        <row r="4572">
          <cell r="A4572">
            <v>41100600902</v>
          </cell>
          <cell r="B4572" t="str">
            <v>Reaseguros tomados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</row>
        <row r="4573">
          <cell r="A4573">
            <v>41100600903</v>
          </cell>
          <cell r="B4573" t="str">
            <v>Coaseguros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</row>
        <row r="4574">
          <cell r="A4574">
            <v>41100600909</v>
          </cell>
          <cell r="B4574" t="str">
            <v>Seguros con filiales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</row>
        <row r="4575">
          <cell r="A4575">
            <v>4110060090901</v>
          </cell>
          <cell r="B4575" t="str">
            <v>Seguros directos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</row>
        <row r="4576">
          <cell r="A4576">
            <v>4110060090902</v>
          </cell>
          <cell r="B4576" t="str">
            <v>Reaseguros tomados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</row>
        <row r="4577">
          <cell r="A4577">
            <v>4110060090903</v>
          </cell>
          <cell r="B4577" t="str">
            <v>Coaseguros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</row>
        <row r="4578">
          <cell r="A4578">
            <v>411006010</v>
          </cell>
          <cell r="B4578" t="str">
            <v>Todo riesgo para contratistas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</row>
        <row r="4579">
          <cell r="A4579">
            <v>41100601001</v>
          </cell>
          <cell r="B4579" t="str">
            <v>Seguros directos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</row>
        <row r="4580">
          <cell r="A4580">
            <v>41100601002</v>
          </cell>
          <cell r="B4580" t="str">
            <v>Reaseguros tomados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</row>
        <row r="4581">
          <cell r="A4581">
            <v>41100601003</v>
          </cell>
          <cell r="B4581" t="str">
            <v>Coaseguros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</row>
        <row r="4582">
          <cell r="A4582">
            <v>41100601009</v>
          </cell>
          <cell r="B4582" t="str">
            <v>Seguros con filiales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</row>
        <row r="4583">
          <cell r="A4583">
            <v>4110060100901</v>
          </cell>
          <cell r="B4583" t="str">
            <v>Seguros directos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</row>
        <row r="4584">
          <cell r="A4584">
            <v>4110060100902</v>
          </cell>
          <cell r="B4584" t="str">
            <v>Reaseguros tomados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</row>
        <row r="4585">
          <cell r="A4585">
            <v>4110060100903</v>
          </cell>
          <cell r="B4585" t="str">
            <v>Coaseguros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</row>
        <row r="4586">
          <cell r="A4586">
            <v>411006011</v>
          </cell>
          <cell r="B4586" t="str">
            <v>Todo riesgo equipo para contratistas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</row>
        <row r="4587">
          <cell r="A4587">
            <v>41100601101</v>
          </cell>
          <cell r="B4587" t="str">
            <v>Seguros directos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</row>
        <row r="4588">
          <cell r="A4588">
            <v>41100601102</v>
          </cell>
          <cell r="B4588" t="str">
            <v>Reaseguros tomados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</row>
        <row r="4589">
          <cell r="A4589">
            <v>41100601103</v>
          </cell>
          <cell r="B4589" t="str">
            <v>Coaseguros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</row>
        <row r="4590">
          <cell r="A4590">
            <v>41100601109</v>
          </cell>
          <cell r="B4590" t="str">
            <v>Seguros con filiales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</row>
        <row r="4591">
          <cell r="A4591">
            <v>4110060110901</v>
          </cell>
          <cell r="B4591" t="str">
            <v>Seguros directos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</row>
        <row r="4592">
          <cell r="A4592">
            <v>4110060110902</v>
          </cell>
          <cell r="B4592" t="str">
            <v>Reaseguros tomados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</row>
        <row r="4593">
          <cell r="A4593">
            <v>4110060110903</v>
          </cell>
          <cell r="B4593" t="str">
            <v>Coaseguros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</row>
        <row r="4594">
          <cell r="A4594">
            <v>411006012</v>
          </cell>
          <cell r="B4594" t="str">
            <v>Rotura de maquinaria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</row>
        <row r="4595">
          <cell r="A4595">
            <v>41100601201</v>
          </cell>
          <cell r="B4595" t="str">
            <v>Seguros directos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</row>
        <row r="4596">
          <cell r="A4596">
            <v>41100601202</v>
          </cell>
          <cell r="B4596" t="str">
            <v>Reaseguros tomados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</row>
        <row r="4597">
          <cell r="A4597">
            <v>41100601203</v>
          </cell>
          <cell r="B4597" t="str">
            <v>Coaseguros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</row>
        <row r="4598">
          <cell r="A4598">
            <v>41100601209</v>
          </cell>
          <cell r="B4598" t="str">
            <v>Seguros con filiales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</row>
        <row r="4599">
          <cell r="A4599">
            <v>4110060120901</v>
          </cell>
          <cell r="B4599" t="str">
            <v>Seguros directos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</row>
        <row r="4600">
          <cell r="A4600">
            <v>4110060120902</v>
          </cell>
          <cell r="B4600" t="str">
            <v>Reaseguros tomados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</row>
        <row r="4601">
          <cell r="A4601">
            <v>4110060120903</v>
          </cell>
          <cell r="B4601" t="str">
            <v>Coaseguros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</row>
        <row r="4602">
          <cell r="A4602">
            <v>411006013</v>
          </cell>
          <cell r="B4602" t="str">
            <v>Montaje contra todo riesgo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</row>
        <row r="4603">
          <cell r="A4603">
            <v>41100601301</v>
          </cell>
          <cell r="B4603" t="str">
            <v>Seguros directos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</row>
        <row r="4604">
          <cell r="A4604">
            <v>41100601302</v>
          </cell>
          <cell r="B4604" t="str">
            <v>Reaseguros tomados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</row>
        <row r="4605">
          <cell r="A4605">
            <v>41100601303</v>
          </cell>
          <cell r="B4605" t="str">
            <v>Coaseguros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</row>
        <row r="4606">
          <cell r="A4606">
            <v>41100601309</v>
          </cell>
          <cell r="B4606" t="str">
            <v>Seguros con filiales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</row>
        <row r="4607">
          <cell r="A4607">
            <v>4110060130901</v>
          </cell>
          <cell r="B4607" t="str">
            <v>Seguros directos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</row>
        <row r="4608">
          <cell r="A4608">
            <v>4110060130902</v>
          </cell>
          <cell r="B4608" t="str">
            <v>Reaseguros tomados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</row>
        <row r="4609">
          <cell r="A4609">
            <v>4110060130903</v>
          </cell>
          <cell r="B4609" t="str">
            <v>Coaseguros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</row>
        <row r="4610">
          <cell r="A4610">
            <v>411006014</v>
          </cell>
          <cell r="B4610" t="str">
            <v>Todo riesgo equipo electrÛnico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</row>
        <row r="4611">
          <cell r="A4611">
            <v>41100601401</v>
          </cell>
          <cell r="B4611" t="str">
            <v>Seguros directos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</row>
        <row r="4612">
          <cell r="A4612">
            <v>41100601402</v>
          </cell>
          <cell r="B4612" t="str">
            <v>Reaseguros tomados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</row>
        <row r="4613">
          <cell r="A4613">
            <v>41100601403</v>
          </cell>
          <cell r="B4613" t="str">
            <v>Coaseguros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</row>
        <row r="4614">
          <cell r="A4614">
            <v>41100601409</v>
          </cell>
          <cell r="B4614" t="str">
            <v>Seguros con filiales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</row>
        <row r="4615">
          <cell r="A4615">
            <v>4110060140901</v>
          </cell>
          <cell r="B4615" t="str">
            <v>Seguros directos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</row>
        <row r="4616">
          <cell r="A4616">
            <v>4110060140902</v>
          </cell>
          <cell r="B4616" t="str">
            <v>Reaseguros tomados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</row>
        <row r="4617">
          <cell r="A4617">
            <v>4110060140903</v>
          </cell>
          <cell r="B4617" t="str">
            <v>Coaseguros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</row>
        <row r="4618">
          <cell r="A4618">
            <v>411006015</v>
          </cell>
          <cell r="B4618" t="str">
            <v>Calderos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</row>
        <row r="4619">
          <cell r="A4619">
            <v>41100601501</v>
          </cell>
          <cell r="B4619" t="str">
            <v>Seguros directos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</row>
        <row r="4620">
          <cell r="A4620">
            <v>41100601502</v>
          </cell>
          <cell r="B4620" t="str">
            <v>Reaseguros tomados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</row>
        <row r="4621">
          <cell r="A4621">
            <v>41100601503</v>
          </cell>
          <cell r="B4621" t="str">
            <v>Coaseguros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</row>
        <row r="4622">
          <cell r="A4622">
            <v>41100601509</v>
          </cell>
          <cell r="B4622" t="str">
            <v>Seguros con filiales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</row>
        <row r="4623">
          <cell r="A4623">
            <v>4110060150901</v>
          </cell>
          <cell r="B4623" t="str">
            <v>Seguros directos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</row>
        <row r="4624">
          <cell r="A4624">
            <v>4110060150902</v>
          </cell>
          <cell r="B4624" t="str">
            <v>Reaseguros tomados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</row>
        <row r="4625">
          <cell r="A4625">
            <v>4110060150903</v>
          </cell>
          <cell r="B4625" t="str">
            <v>Coaseguros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</row>
        <row r="4626">
          <cell r="A4626">
            <v>411006016</v>
          </cell>
          <cell r="B4626" t="str">
            <v>Lucro cesante por interrupciÛn de negocios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</row>
        <row r="4627">
          <cell r="A4627">
            <v>41100601601</v>
          </cell>
          <cell r="B4627" t="str">
            <v>Seguros directos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</row>
        <row r="4628">
          <cell r="A4628">
            <v>41100601602</v>
          </cell>
          <cell r="B4628" t="str">
            <v>Reaseguros tomados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</row>
        <row r="4629">
          <cell r="A4629">
            <v>41100601603</v>
          </cell>
          <cell r="B4629" t="str">
            <v>Coaseguros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</row>
        <row r="4630">
          <cell r="A4630">
            <v>41100601609</v>
          </cell>
          <cell r="B4630" t="str">
            <v>Seguros con filiales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</row>
        <row r="4631">
          <cell r="A4631">
            <v>4110060160901</v>
          </cell>
          <cell r="B4631" t="str">
            <v>Seguros directos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</row>
        <row r="4632">
          <cell r="A4632">
            <v>4110060160902</v>
          </cell>
          <cell r="B4632" t="str">
            <v>Reaseguros tomados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</row>
        <row r="4633">
          <cell r="A4633">
            <v>4110060160903</v>
          </cell>
          <cell r="B4633" t="str">
            <v>Coaseguros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</row>
        <row r="4634">
          <cell r="A4634">
            <v>411006017</v>
          </cell>
          <cell r="B4634" t="str">
            <v>Lucro cesante rotura de maquinaria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</row>
        <row r="4635">
          <cell r="A4635">
            <v>41100601701</v>
          </cell>
          <cell r="B4635" t="str">
            <v>Seguros directos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</row>
        <row r="4636">
          <cell r="A4636">
            <v>41100601702</v>
          </cell>
          <cell r="B4636" t="str">
            <v>Reaseguros tomados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</row>
        <row r="4637">
          <cell r="A4637">
            <v>41100601703</v>
          </cell>
          <cell r="B4637" t="str">
            <v>Coaseguros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</row>
        <row r="4638">
          <cell r="A4638">
            <v>41100601709</v>
          </cell>
          <cell r="B4638" t="str">
            <v>Seguros con filiales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</row>
        <row r="4639">
          <cell r="A4639">
            <v>4110060170901</v>
          </cell>
          <cell r="B4639" t="str">
            <v>Seguros directos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</row>
        <row r="4640">
          <cell r="A4640">
            <v>4110060170902</v>
          </cell>
          <cell r="B4640" t="str">
            <v>Reaseguros tomados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</row>
        <row r="4641">
          <cell r="A4641">
            <v>4110060170903</v>
          </cell>
          <cell r="B4641" t="str">
            <v>Coaseguros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</row>
        <row r="4642">
          <cell r="A4642">
            <v>411006018</v>
          </cell>
          <cell r="B4642" t="str">
            <v>Responsabilidad civil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</row>
        <row r="4643">
          <cell r="A4643">
            <v>41100601801</v>
          </cell>
          <cell r="B4643" t="str">
            <v>Seguros directos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</row>
        <row r="4644">
          <cell r="A4644">
            <v>41100601802</v>
          </cell>
          <cell r="B4644" t="str">
            <v>Reaseguros tomados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</row>
        <row r="4645">
          <cell r="A4645">
            <v>41100601803</v>
          </cell>
          <cell r="B4645" t="str">
            <v>Coaseguros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</row>
        <row r="4646">
          <cell r="A4646">
            <v>41100601809</v>
          </cell>
          <cell r="B4646" t="str">
            <v>Seguros con filiales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</row>
        <row r="4647">
          <cell r="A4647">
            <v>4110060180901</v>
          </cell>
          <cell r="B4647" t="str">
            <v>Seguros directos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</row>
        <row r="4648">
          <cell r="A4648">
            <v>4110060180902</v>
          </cell>
          <cell r="B4648" t="str">
            <v>Reaseguros tomados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</row>
        <row r="4649">
          <cell r="A4649">
            <v>4110060180903</v>
          </cell>
          <cell r="B4649" t="str">
            <v>Coaseguros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</row>
        <row r="4650">
          <cell r="A4650">
            <v>411006019</v>
          </cell>
          <cell r="B4650" t="str">
            <v>Riesgos profesionales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</row>
        <row r="4651">
          <cell r="A4651">
            <v>41100601901</v>
          </cell>
          <cell r="B4651" t="str">
            <v>Seguros directos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</row>
        <row r="4652">
          <cell r="A4652">
            <v>41100601902</v>
          </cell>
          <cell r="B4652" t="str">
            <v>Reaseguros tomados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</row>
        <row r="4653">
          <cell r="A4653">
            <v>41100601903</v>
          </cell>
          <cell r="B4653" t="str">
            <v>Coaseguros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</row>
        <row r="4654">
          <cell r="A4654">
            <v>41100601909</v>
          </cell>
          <cell r="B4654" t="str">
            <v>Seguros con filiales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</row>
        <row r="4655">
          <cell r="A4655">
            <v>4110060190901</v>
          </cell>
          <cell r="B4655" t="str">
            <v>Seguros directos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</row>
        <row r="4656">
          <cell r="A4656">
            <v>4110060190902</v>
          </cell>
          <cell r="B4656" t="str">
            <v>Reaseguros tomados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</row>
        <row r="4657">
          <cell r="A4657">
            <v>4110060190903</v>
          </cell>
          <cell r="B4657" t="str">
            <v>Coaseguros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</row>
        <row r="4658">
          <cell r="A4658">
            <v>411006020</v>
          </cell>
          <cell r="B4658" t="str">
            <v>Ganadero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</row>
        <row r="4659">
          <cell r="A4659">
            <v>41100602001</v>
          </cell>
          <cell r="B4659" t="str">
            <v>Seguros directos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</row>
        <row r="4660">
          <cell r="A4660">
            <v>41100602002</v>
          </cell>
          <cell r="B4660" t="str">
            <v>Reaseguros tomados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</row>
        <row r="4661">
          <cell r="A4661">
            <v>41100602003</v>
          </cell>
          <cell r="B4661" t="str">
            <v>Coaseguros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</row>
        <row r="4662">
          <cell r="A4662">
            <v>41100602009</v>
          </cell>
          <cell r="B4662" t="str">
            <v>Seguros con filiales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</row>
        <row r="4663">
          <cell r="A4663">
            <v>4110060200901</v>
          </cell>
          <cell r="B4663" t="str">
            <v>Seguros directos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</row>
        <row r="4664">
          <cell r="A4664">
            <v>4110060200902</v>
          </cell>
          <cell r="B4664" t="str">
            <v>Reaseguros tomados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</row>
        <row r="4665">
          <cell r="A4665">
            <v>4110060200903</v>
          </cell>
          <cell r="B4665" t="str">
            <v>Coaseguros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</row>
        <row r="4666">
          <cell r="A4666">
            <v>411006021</v>
          </cell>
          <cell r="B4666" t="str">
            <v>AgrÌcola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</row>
        <row r="4667">
          <cell r="A4667">
            <v>41100602101</v>
          </cell>
          <cell r="B4667" t="str">
            <v>Seguros directos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</row>
        <row r="4668">
          <cell r="A4668">
            <v>41100602102</v>
          </cell>
          <cell r="B4668" t="str">
            <v>Reaseguros tomados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</row>
        <row r="4669">
          <cell r="A4669">
            <v>41100602103</v>
          </cell>
          <cell r="B4669" t="str">
            <v>Coaseguros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</row>
        <row r="4670">
          <cell r="A4670">
            <v>41100602109</v>
          </cell>
          <cell r="B4670" t="str">
            <v>Seguros con filiales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</row>
        <row r="4671">
          <cell r="A4671">
            <v>4110060210901</v>
          </cell>
          <cell r="B4671" t="str">
            <v>Seguros directos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</row>
        <row r="4672">
          <cell r="A4672">
            <v>4110060210902</v>
          </cell>
          <cell r="B4672" t="str">
            <v>Reaseguros tomados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</row>
        <row r="4673">
          <cell r="A4673">
            <v>4110060210903</v>
          </cell>
          <cell r="B4673" t="str">
            <v>Coaseguros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</row>
        <row r="4674">
          <cell r="A4674">
            <v>411006022</v>
          </cell>
          <cell r="B4674" t="str">
            <v>Domiciliario</v>
          </cell>
          <cell r="C4674">
            <v>101.39</v>
          </cell>
          <cell r="D4674">
            <v>0</v>
          </cell>
          <cell r="E4674">
            <v>0</v>
          </cell>
          <cell r="F4674">
            <v>101.39</v>
          </cell>
        </row>
        <row r="4675">
          <cell r="A4675">
            <v>41100602201</v>
          </cell>
          <cell r="B4675" t="str">
            <v>Seguros directos</v>
          </cell>
          <cell r="C4675">
            <v>101.39</v>
          </cell>
          <cell r="D4675">
            <v>0</v>
          </cell>
          <cell r="E4675">
            <v>0</v>
          </cell>
          <cell r="F4675">
            <v>101.39</v>
          </cell>
        </row>
        <row r="4676">
          <cell r="A4676">
            <v>41100602202</v>
          </cell>
          <cell r="B4676" t="str">
            <v>Reaseguros tomados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</row>
        <row r="4677">
          <cell r="A4677">
            <v>41100602203</v>
          </cell>
          <cell r="B4677" t="str">
            <v>Coaseguros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</row>
        <row r="4678">
          <cell r="A4678">
            <v>41100602209</v>
          </cell>
          <cell r="B4678" t="str">
            <v>Seguros con filiales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</row>
        <row r="4679">
          <cell r="A4679">
            <v>4110060220901</v>
          </cell>
          <cell r="B4679" t="str">
            <v>Seguros directos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</row>
        <row r="4680">
          <cell r="A4680">
            <v>4110060220902</v>
          </cell>
          <cell r="B4680" t="str">
            <v>Reaseguros tomados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</row>
        <row r="4681">
          <cell r="A4681">
            <v>4110060220903</v>
          </cell>
          <cell r="B4681" t="str">
            <v>Coaseguros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</row>
        <row r="4682">
          <cell r="A4682">
            <v>411006023</v>
          </cell>
          <cell r="B4682" t="str">
            <v>CrÈdito interno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</row>
        <row r="4683">
          <cell r="A4683">
            <v>41100602301</v>
          </cell>
          <cell r="B4683" t="str">
            <v>Seguros directos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</row>
        <row r="4684">
          <cell r="A4684">
            <v>41100602302</v>
          </cell>
          <cell r="B4684" t="str">
            <v>Reaseguros tomados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</row>
        <row r="4685">
          <cell r="A4685">
            <v>41100602303</v>
          </cell>
          <cell r="B4685" t="str">
            <v>Coaseguros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</row>
        <row r="4686">
          <cell r="A4686">
            <v>41100602309</v>
          </cell>
          <cell r="B4686" t="str">
            <v>Seguros con filiales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</row>
        <row r="4687">
          <cell r="A4687">
            <v>4110060230901</v>
          </cell>
          <cell r="B4687" t="str">
            <v>Seguros directos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</row>
        <row r="4688">
          <cell r="A4688">
            <v>4110060230902</v>
          </cell>
          <cell r="B4688" t="str">
            <v>Reaseguros tomados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</row>
        <row r="4689">
          <cell r="A4689">
            <v>4110060230903</v>
          </cell>
          <cell r="B4689" t="str">
            <v>Coaseguros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</row>
        <row r="4690">
          <cell r="A4690">
            <v>411006024</v>
          </cell>
          <cell r="B4690" t="str">
            <v>CrÈdito a la exportaciÛn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</row>
        <row r="4691">
          <cell r="A4691">
            <v>41100602401</v>
          </cell>
          <cell r="B4691" t="str">
            <v>Seguros directos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</row>
        <row r="4692">
          <cell r="A4692">
            <v>41100602402</v>
          </cell>
          <cell r="B4692" t="str">
            <v>Reaseguros tomados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</row>
        <row r="4693">
          <cell r="A4693">
            <v>41100602403</v>
          </cell>
          <cell r="B4693" t="str">
            <v>Coaseguros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</row>
        <row r="4694">
          <cell r="A4694">
            <v>41100602409</v>
          </cell>
          <cell r="B4694" t="str">
            <v>Seguros con filiales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</row>
        <row r="4695">
          <cell r="A4695">
            <v>4110060240901</v>
          </cell>
          <cell r="B4695" t="str">
            <v>Seguros directos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</row>
        <row r="4696">
          <cell r="A4696">
            <v>4110060240902</v>
          </cell>
          <cell r="B4696" t="str">
            <v>Reaseguros tomados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</row>
        <row r="4697">
          <cell r="A4697">
            <v>4110060240903</v>
          </cell>
          <cell r="B4697" t="str">
            <v>Coaseguros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</row>
        <row r="4698">
          <cell r="A4698">
            <v>411006025</v>
          </cell>
          <cell r="B4698" t="str">
            <v>Miscel·neos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</row>
        <row r="4699">
          <cell r="A4699">
            <v>41100602501</v>
          </cell>
          <cell r="B4699" t="str">
            <v>Seguros directos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</row>
        <row r="4700">
          <cell r="A4700">
            <v>41100602502</v>
          </cell>
          <cell r="B4700" t="str">
            <v>Reaseguros tomados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</row>
        <row r="4701">
          <cell r="A4701">
            <v>41100602503</v>
          </cell>
          <cell r="B4701" t="str">
            <v>Coaseguros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</row>
        <row r="4702">
          <cell r="A4702">
            <v>41100602509</v>
          </cell>
          <cell r="B4702" t="str">
            <v>Seguros con filiales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</row>
        <row r="4703">
          <cell r="A4703">
            <v>4110060250901</v>
          </cell>
          <cell r="B4703" t="str">
            <v>Seguros directos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</row>
        <row r="4704">
          <cell r="A4704">
            <v>4110060250902</v>
          </cell>
          <cell r="B4704" t="str">
            <v>Reaseguros tomados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</row>
        <row r="4705">
          <cell r="A4705">
            <v>4110060250903</v>
          </cell>
          <cell r="B4705" t="str">
            <v>Coaseguros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</row>
        <row r="4706">
          <cell r="A4706">
            <v>411007</v>
          </cell>
          <cell r="B4706" t="str">
            <v>DE FIANZAS</v>
          </cell>
          <cell r="C4706">
            <v>264551.27</v>
          </cell>
          <cell r="D4706">
            <v>0</v>
          </cell>
          <cell r="E4706">
            <v>264551.27</v>
          </cell>
          <cell r="F4706">
            <v>0</v>
          </cell>
        </row>
        <row r="4707">
          <cell r="A4707">
            <v>4110070</v>
          </cell>
          <cell r="B4707" t="str">
            <v>FIANZAS</v>
          </cell>
          <cell r="C4707">
            <v>264551.27</v>
          </cell>
          <cell r="D4707">
            <v>0</v>
          </cell>
          <cell r="E4707">
            <v>264551.27</v>
          </cell>
          <cell r="F4707">
            <v>0</v>
          </cell>
        </row>
        <row r="4708">
          <cell r="A4708">
            <v>411007001</v>
          </cell>
          <cell r="B4708" t="str">
            <v>Fidelidad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</row>
        <row r="4709">
          <cell r="A4709">
            <v>41100700101</v>
          </cell>
          <cell r="B4709" t="str">
            <v>Fianzas directas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</row>
        <row r="4710">
          <cell r="A4710">
            <v>41100700102</v>
          </cell>
          <cell r="B4710" t="str">
            <v>Reafianzamiento tomado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</row>
        <row r="4711">
          <cell r="A4711">
            <v>41100700103</v>
          </cell>
          <cell r="B4711" t="str">
            <v>Coafianzamiento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</row>
        <row r="4712">
          <cell r="A4712">
            <v>41100700109</v>
          </cell>
          <cell r="B4712" t="str">
            <v>Fianzas con filiales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</row>
        <row r="4713">
          <cell r="A4713">
            <v>4110070010901</v>
          </cell>
          <cell r="B4713" t="str">
            <v>Fianzas directas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</row>
        <row r="4714">
          <cell r="A4714">
            <v>4110070010902</v>
          </cell>
          <cell r="B4714" t="str">
            <v>Reafianzamiento tomado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</row>
        <row r="4715">
          <cell r="A4715">
            <v>4110070010903</v>
          </cell>
          <cell r="B4715" t="str">
            <v>Coafianzamiento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</row>
        <row r="4716">
          <cell r="A4716">
            <v>411007002</v>
          </cell>
          <cell r="B4716" t="str">
            <v>GarantÌa</v>
          </cell>
          <cell r="C4716">
            <v>264551.27</v>
          </cell>
          <cell r="D4716">
            <v>0</v>
          </cell>
          <cell r="E4716">
            <v>264551.27</v>
          </cell>
          <cell r="F4716">
            <v>0</v>
          </cell>
        </row>
        <row r="4717">
          <cell r="A4717">
            <v>41100700201</v>
          </cell>
          <cell r="B4717" t="str">
            <v>Fianzas directas</v>
          </cell>
          <cell r="C4717">
            <v>264551.27</v>
          </cell>
          <cell r="D4717">
            <v>0</v>
          </cell>
          <cell r="E4717">
            <v>264551.27</v>
          </cell>
          <cell r="F4717">
            <v>0</v>
          </cell>
        </row>
        <row r="4718">
          <cell r="A4718">
            <v>41100700202</v>
          </cell>
          <cell r="B4718" t="str">
            <v>Reafianzamiento tomado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</row>
        <row r="4719">
          <cell r="A4719">
            <v>41100700203</v>
          </cell>
          <cell r="B4719" t="str">
            <v>Coafianzamiento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</row>
        <row r="4720">
          <cell r="A4720">
            <v>41100700209</v>
          </cell>
          <cell r="B4720" t="str">
            <v>Fianzas con filiales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</row>
        <row r="4721">
          <cell r="A4721">
            <v>4110070020901</v>
          </cell>
          <cell r="B4721" t="str">
            <v>Fianzas directas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</row>
        <row r="4722">
          <cell r="A4722">
            <v>4110070020902</v>
          </cell>
          <cell r="B4722" t="str">
            <v>Reafianzamiento tomado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</row>
        <row r="4723">
          <cell r="A4723">
            <v>4110070020903</v>
          </cell>
          <cell r="B4723" t="str">
            <v>Coafianzamiento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</row>
        <row r="4724">
          <cell r="A4724">
            <v>411007003</v>
          </cell>
          <cell r="B4724" t="str">
            <v>Motoristas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</row>
        <row r="4725">
          <cell r="A4725">
            <v>41100700301</v>
          </cell>
          <cell r="B4725" t="str">
            <v>Fianzas directas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</row>
        <row r="4726">
          <cell r="A4726">
            <v>41100700302</v>
          </cell>
          <cell r="B4726" t="str">
            <v>Reafianzamiento tomado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</row>
        <row r="4727">
          <cell r="A4727">
            <v>41100700303</v>
          </cell>
          <cell r="B4727" t="str">
            <v>Coafianzamiento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</row>
        <row r="4728">
          <cell r="A4728">
            <v>41100700309</v>
          </cell>
          <cell r="B4728" t="str">
            <v>Fianzas con filiales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</row>
        <row r="4729">
          <cell r="A4729">
            <v>4110070030901</v>
          </cell>
          <cell r="B4729" t="str">
            <v>Fianzas directas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</row>
        <row r="4730">
          <cell r="A4730">
            <v>4110070030902</v>
          </cell>
          <cell r="B4730" t="str">
            <v>Reafianzamiento tomado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</row>
        <row r="4731">
          <cell r="A4731">
            <v>4110070030903</v>
          </cell>
          <cell r="B4731" t="str">
            <v>Coafianzamiento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</row>
        <row r="4732">
          <cell r="A4732">
            <v>4111</v>
          </cell>
          <cell r="B4732" t="str">
            <v>SALVAMENTOS Y RECUPERACIONES-PARTICIPACION DE OTRAS ENTIDADE</v>
          </cell>
          <cell r="C4732">
            <v>0</v>
          </cell>
          <cell r="D4732">
            <v>117693.75</v>
          </cell>
          <cell r="E4732">
            <v>0</v>
          </cell>
          <cell r="F4732">
            <v>117693.75</v>
          </cell>
        </row>
        <row r="4733">
          <cell r="A4733">
            <v>411104</v>
          </cell>
          <cell r="B4733" t="str">
            <v>SALVAMENTOS DE SEGUROS DE INCENDIOS Y LINEAS ALIADAS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</row>
        <row r="4734">
          <cell r="A4734">
            <v>4111040</v>
          </cell>
          <cell r="B4734" t="str">
            <v>Incendios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</row>
        <row r="4735">
          <cell r="A4735">
            <v>411104001</v>
          </cell>
          <cell r="B4735" t="str">
            <v>Incendios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</row>
        <row r="4736">
          <cell r="A4736">
            <v>41110400103</v>
          </cell>
          <cell r="B4736" t="str">
            <v>Coaseguradoras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</row>
        <row r="4737">
          <cell r="A4737">
            <v>41110400104</v>
          </cell>
          <cell r="B4737" t="str">
            <v>Reaseguradoras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</row>
        <row r="4738">
          <cell r="A4738">
            <v>41110400105</v>
          </cell>
          <cell r="B4738" t="str">
            <v>Retrocesionarias de seguros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</row>
        <row r="4739">
          <cell r="A4739">
            <v>41110400109</v>
          </cell>
          <cell r="B4739" t="str">
            <v>Filiales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</row>
        <row r="4740">
          <cell r="A4740">
            <v>4111040010903</v>
          </cell>
          <cell r="B4740" t="str">
            <v>Coaseguradoras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</row>
        <row r="4741">
          <cell r="A4741">
            <v>4111040010904</v>
          </cell>
          <cell r="B4741" t="str">
            <v>Reaseguradoras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</row>
        <row r="4742">
          <cell r="A4742">
            <v>4111040010905</v>
          </cell>
          <cell r="B4742" t="str">
            <v>Retrocesionarias de seguros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</row>
        <row r="4743">
          <cell r="A4743">
            <v>411104002</v>
          </cell>
          <cell r="B4743" t="str">
            <v>LÌneas aliadas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</row>
        <row r="4744">
          <cell r="A4744">
            <v>41110400203</v>
          </cell>
          <cell r="B4744" t="str">
            <v>Coaseguradoras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</row>
        <row r="4745">
          <cell r="A4745">
            <v>41110400204</v>
          </cell>
          <cell r="B4745" t="str">
            <v>Reaseguradoras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</row>
        <row r="4746">
          <cell r="A4746">
            <v>41110400205</v>
          </cell>
          <cell r="B4746" t="str">
            <v>Retrocesionarias de seguros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</row>
        <row r="4747">
          <cell r="A4747">
            <v>41110400209</v>
          </cell>
          <cell r="B4747" t="str">
            <v>Filiales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</row>
        <row r="4748">
          <cell r="A4748">
            <v>4111040020903</v>
          </cell>
          <cell r="B4748" t="str">
            <v>Coaseguradoras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</row>
        <row r="4749">
          <cell r="A4749">
            <v>4111040020904</v>
          </cell>
          <cell r="B4749" t="str">
            <v>Reaseguradoras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</row>
        <row r="4750">
          <cell r="A4750">
            <v>4111040020905</v>
          </cell>
          <cell r="B4750" t="str">
            <v>Retrocesionarias de seguros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</row>
        <row r="4751">
          <cell r="A4751">
            <v>411105</v>
          </cell>
          <cell r="B4751" t="str">
            <v>SALVAMENTOS DE SEGUROS DE AUTOMOTORES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</row>
        <row r="4752">
          <cell r="A4752">
            <v>4111050</v>
          </cell>
          <cell r="B4752" t="str">
            <v>Automotores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</row>
        <row r="4753">
          <cell r="A4753">
            <v>411105001</v>
          </cell>
          <cell r="B4753" t="str">
            <v>Automotores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</row>
        <row r="4754">
          <cell r="A4754">
            <v>41110500103</v>
          </cell>
          <cell r="B4754" t="str">
            <v>Coaseguradoras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</row>
        <row r="4755">
          <cell r="A4755">
            <v>41110500104</v>
          </cell>
          <cell r="B4755" t="str">
            <v>Reaseguradoras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</row>
        <row r="4756">
          <cell r="A4756">
            <v>41110500105</v>
          </cell>
          <cell r="B4756" t="str">
            <v>Retrocesionarias de seguros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</row>
        <row r="4757">
          <cell r="A4757">
            <v>41110500109</v>
          </cell>
          <cell r="B4757" t="str">
            <v>Filiales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</row>
        <row r="4758">
          <cell r="A4758">
            <v>4111050010903</v>
          </cell>
          <cell r="B4758" t="str">
            <v>Coaseguradoras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</row>
        <row r="4759">
          <cell r="A4759">
            <v>4111050010904</v>
          </cell>
          <cell r="B4759" t="str">
            <v>Reaseguradoras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</row>
        <row r="4760">
          <cell r="A4760">
            <v>4111050010905</v>
          </cell>
          <cell r="B4760" t="str">
            <v>Retrocesionarias de seguros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</row>
        <row r="4761">
          <cell r="A4761">
            <v>411106</v>
          </cell>
          <cell r="B4761" t="str">
            <v>SALVAMENTOS DE OTROS SEGUROS GENERALES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</row>
        <row r="4762">
          <cell r="A4762">
            <v>4111060</v>
          </cell>
          <cell r="B4762" t="str">
            <v>De otros seguros generales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</row>
        <row r="4763">
          <cell r="A4763">
            <v>411106001</v>
          </cell>
          <cell r="B4763" t="str">
            <v>Rotura de Cristales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</row>
        <row r="4764">
          <cell r="A4764">
            <v>41110600103</v>
          </cell>
          <cell r="B4764" t="str">
            <v>Coaseguradoras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</row>
        <row r="4765">
          <cell r="A4765">
            <v>41110600104</v>
          </cell>
          <cell r="B4765" t="str">
            <v>Reaseguradoras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</row>
        <row r="4766">
          <cell r="A4766">
            <v>41110600105</v>
          </cell>
          <cell r="B4766" t="str">
            <v>Retrocesionarias de seguros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</row>
        <row r="4767">
          <cell r="A4767">
            <v>41110600109</v>
          </cell>
          <cell r="B4767" t="str">
            <v>Filiales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</row>
        <row r="4768">
          <cell r="A4768">
            <v>4111060010903</v>
          </cell>
          <cell r="B4768" t="str">
            <v>Coaseguradoras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</row>
        <row r="4769">
          <cell r="A4769">
            <v>4111060010904</v>
          </cell>
          <cell r="B4769" t="str">
            <v>Reaseguradoras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</row>
        <row r="4770">
          <cell r="A4770">
            <v>4111060010905</v>
          </cell>
          <cell r="B4770" t="str">
            <v>Retrocesionarias de seguros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</row>
        <row r="4771">
          <cell r="A4771">
            <v>411106002</v>
          </cell>
          <cell r="B4771" t="str">
            <v>Transporte marÌtimo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</row>
        <row r="4772">
          <cell r="A4772">
            <v>41110600203</v>
          </cell>
          <cell r="B4772" t="str">
            <v>Coaseguradoras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</row>
        <row r="4773">
          <cell r="A4773">
            <v>41110600204</v>
          </cell>
          <cell r="B4773" t="str">
            <v>Reaseguradoras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</row>
        <row r="4774">
          <cell r="A4774">
            <v>41110600205</v>
          </cell>
          <cell r="B4774" t="str">
            <v>Retrocesionarias de seguros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</row>
        <row r="4775">
          <cell r="A4775">
            <v>41110600209</v>
          </cell>
          <cell r="B4775" t="str">
            <v>Filiales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</row>
        <row r="4776">
          <cell r="A4776">
            <v>4111060020903</v>
          </cell>
          <cell r="B4776" t="str">
            <v>Coaseguradoras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</row>
        <row r="4777">
          <cell r="A4777">
            <v>4111060020904</v>
          </cell>
          <cell r="B4777" t="str">
            <v>Reaseguradoras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</row>
        <row r="4778">
          <cell r="A4778">
            <v>4111060020905</v>
          </cell>
          <cell r="B4778" t="str">
            <v>Retrocesionarias de seguros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</row>
        <row r="4779">
          <cell r="A4779">
            <v>411106003</v>
          </cell>
          <cell r="B4779" t="str">
            <v>Transporte aÈreo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</row>
        <row r="4780">
          <cell r="A4780">
            <v>41110600303</v>
          </cell>
          <cell r="B4780" t="str">
            <v>Coaseguradoras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</row>
        <row r="4781">
          <cell r="A4781">
            <v>41110600304</v>
          </cell>
          <cell r="B4781" t="str">
            <v>Reaseguradoras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</row>
        <row r="4782">
          <cell r="A4782">
            <v>41110600305</v>
          </cell>
          <cell r="B4782" t="str">
            <v>Retrocesionarias de seguros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</row>
        <row r="4783">
          <cell r="A4783">
            <v>41110600309</v>
          </cell>
          <cell r="B4783" t="str">
            <v>Filiales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</row>
        <row r="4784">
          <cell r="A4784">
            <v>4111060030903</v>
          </cell>
          <cell r="B4784" t="str">
            <v>Coaseguradoras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</row>
        <row r="4785">
          <cell r="A4785">
            <v>4111060030904</v>
          </cell>
          <cell r="B4785" t="str">
            <v>Reaseguradoras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</row>
        <row r="4786">
          <cell r="A4786">
            <v>4111060030905</v>
          </cell>
          <cell r="B4786" t="str">
            <v>Retrocesionarias de seguros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</row>
        <row r="4787">
          <cell r="A4787">
            <v>411106004</v>
          </cell>
          <cell r="B4787" t="str">
            <v>Transporte terrestre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</row>
        <row r="4788">
          <cell r="A4788">
            <v>41110600403</v>
          </cell>
          <cell r="B4788" t="str">
            <v>Coaseguradoras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</row>
        <row r="4789">
          <cell r="A4789">
            <v>41110600404</v>
          </cell>
          <cell r="B4789" t="str">
            <v>Reaseguradoras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</row>
        <row r="4790">
          <cell r="A4790">
            <v>41110600405</v>
          </cell>
          <cell r="B4790" t="str">
            <v>Retrocesionarias de seguros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</row>
        <row r="4791">
          <cell r="A4791">
            <v>41110600409</v>
          </cell>
          <cell r="B4791" t="str">
            <v>Filiales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</row>
        <row r="4792">
          <cell r="A4792">
            <v>4111060040903</v>
          </cell>
          <cell r="B4792" t="str">
            <v>Coaseguradoras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</row>
        <row r="4793">
          <cell r="A4793">
            <v>4111060040904</v>
          </cell>
          <cell r="B4793" t="str">
            <v>Reaseguradoras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</row>
        <row r="4794">
          <cell r="A4794">
            <v>4111060040905</v>
          </cell>
          <cell r="B4794" t="str">
            <v>Retrocesionarias de seguros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</row>
        <row r="4795">
          <cell r="A4795">
            <v>411106005</v>
          </cell>
          <cell r="B4795" t="str">
            <v>MarÌtimos casco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</row>
        <row r="4796">
          <cell r="A4796">
            <v>41110600503</v>
          </cell>
          <cell r="B4796" t="str">
            <v>Coaseguradoras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</row>
        <row r="4797">
          <cell r="A4797">
            <v>41110600504</v>
          </cell>
          <cell r="B4797" t="str">
            <v>Reaseguradoras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</row>
        <row r="4798">
          <cell r="A4798">
            <v>41110600505</v>
          </cell>
          <cell r="B4798" t="str">
            <v>Retrocesionarias de seguros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</row>
        <row r="4799">
          <cell r="A4799">
            <v>41110600509</v>
          </cell>
          <cell r="B4799" t="str">
            <v>Filiales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</row>
        <row r="4800">
          <cell r="A4800">
            <v>4111060050903</v>
          </cell>
          <cell r="B4800" t="str">
            <v>Coaseguradoras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</row>
        <row r="4801">
          <cell r="A4801">
            <v>4111060050904</v>
          </cell>
          <cell r="B4801" t="str">
            <v>Reaseguradoras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</row>
        <row r="4802">
          <cell r="A4802">
            <v>4111060050905</v>
          </cell>
          <cell r="B4802" t="str">
            <v>Retrocesionarias de seguros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</row>
        <row r="4803">
          <cell r="A4803">
            <v>411106006</v>
          </cell>
          <cell r="B4803" t="str">
            <v>AviaciÛn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</row>
        <row r="4804">
          <cell r="A4804">
            <v>41110600603</v>
          </cell>
          <cell r="B4804" t="str">
            <v>Coaseguradoras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</row>
        <row r="4805">
          <cell r="A4805">
            <v>41110600604</v>
          </cell>
          <cell r="B4805" t="str">
            <v>Reaseguradoras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</row>
        <row r="4806">
          <cell r="A4806">
            <v>41110600605</v>
          </cell>
          <cell r="B4806" t="str">
            <v>Retrocesionarias de seguros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</row>
        <row r="4807">
          <cell r="A4807">
            <v>41110600609</v>
          </cell>
          <cell r="B4807" t="str">
            <v>Filiales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</row>
        <row r="4808">
          <cell r="A4808">
            <v>4111060060903</v>
          </cell>
          <cell r="B4808" t="str">
            <v>Coaseguradoras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</row>
        <row r="4809">
          <cell r="A4809">
            <v>4111060060904</v>
          </cell>
          <cell r="B4809" t="str">
            <v>Reaseguradoras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</row>
        <row r="4810">
          <cell r="A4810">
            <v>4111060060905</v>
          </cell>
          <cell r="B4810" t="str">
            <v>Retrocesionarias de seguros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</row>
        <row r="4811">
          <cell r="A4811">
            <v>411106007</v>
          </cell>
          <cell r="B4811" t="str">
            <v>Robo y hurto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</row>
        <row r="4812">
          <cell r="A4812">
            <v>41110600703</v>
          </cell>
          <cell r="B4812" t="str">
            <v>Coaseguradoras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</row>
        <row r="4813">
          <cell r="A4813">
            <v>41110600704</v>
          </cell>
          <cell r="B4813" t="str">
            <v>Reaseguradoras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</row>
        <row r="4814">
          <cell r="A4814">
            <v>41110600705</v>
          </cell>
          <cell r="B4814" t="str">
            <v>Retrocesionarias de seguros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</row>
        <row r="4815">
          <cell r="A4815">
            <v>41110600709</v>
          </cell>
          <cell r="B4815" t="str">
            <v>Filiales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</row>
        <row r="4816">
          <cell r="A4816">
            <v>4111060070903</v>
          </cell>
          <cell r="B4816" t="str">
            <v>Coaseguradoras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</row>
        <row r="4817">
          <cell r="A4817">
            <v>4111060070904</v>
          </cell>
          <cell r="B4817" t="str">
            <v>Reaseguradoras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</row>
        <row r="4818">
          <cell r="A4818">
            <v>4111060070905</v>
          </cell>
          <cell r="B4818" t="str">
            <v>Retrocesionarias de seguros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</row>
        <row r="4819">
          <cell r="A4819">
            <v>411106008</v>
          </cell>
          <cell r="B4819" t="str">
            <v>Fidelidad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</row>
        <row r="4820">
          <cell r="A4820">
            <v>41110600803</v>
          </cell>
          <cell r="B4820" t="str">
            <v>Coaseguradoras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</row>
        <row r="4821">
          <cell r="A4821">
            <v>41110600804</v>
          </cell>
          <cell r="B4821" t="str">
            <v>Reaseguradoras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</row>
        <row r="4822">
          <cell r="A4822">
            <v>41110600805</v>
          </cell>
          <cell r="B4822" t="str">
            <v>Retrocesionarias de seguros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</row>
        <row r="4823">
          <cell r="A4823">
            <v>41110600809</v>
          </cell>
          <cell r="B4823" t="str">
            <v>Filiales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</row>
        <row r="4824">
          <cell r="A4824">
            <v>4111060080903</v>
          </cell>
          <cell r="B4824" t="str">
            <v>Coaseguradoras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</row>
        <row r="4825">
          <cell r="A4825">
            <v>4111060080904</v>
          </cell>
          <cell r="B4825" t="str">
            <v>Reaseguradoras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</row>
        <row r="4826">
          <cell r="A4826">
            <v>4111060080905</v>
          </cell>
          <cell r="B4826" t="str">
            <v>Retrocesionarias de seguros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</row>
        <row r="4827">
          <cell r="A4827">
            <v>411106009</v>
          </cell>
          <cell r="B4827" t="str">
            <v>Seguro de bancos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</row>
        <row r="4828">
          <cell r="A4828">
            <v>41110600903</v>
          </cell>
          <cell r="B4828" t="str">
            <v>Coaseguradoras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</row>
        <row r="4829">
          <cell r="A4829">
            <v>41110600904</v>
          </cell>
          <cell r="B4829" t="str">
            <v>Reaseguradoras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</row>
        <row r="4830">
          <cell r="A4830">
            <v>41110600905</v>
          </cell>
          <cell r="B4830" t="str">
            <v>Retrocesionarias de seguros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</row>
        <row r="4831">
          <cell r="A4831">
            <v>41110600909</v>
          </cell>
          <cell r="B4831" t="str">
            <v>Filiales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</row>
        <row r="4832">
          <cell r="A4832">
            <v>4111060090903</v>
          </cell>
          <cell r="B4832" t="str">
            <v>Coaseguradoras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</row>
        <row r="4833">
          <cell r="A4833">
            <v>4111060090904</v>
          </cell>
          <cell r="B4833" t="str">
            <v>Reaseguradoras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</row>
        <row r="4834">
          <cell r="A4834">
            <v>4111060090905</v>
          </cell>
          <cell r="B4834" t="str">
            <v>Retrocesionarias de seguros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</row>
        <row r="4835">
          <cell r="A4835">
            <v>411106010</v>
          </cell>
          <cell r="B4835" t="str">
            <v>Todo riesgo para contratistas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</row>
        <row r="4836">
          <cell r="A4836">
            <v>41110601003</v>
          </cell>
          <cell r="B4836" t="str">
            <v>Coaseguradoras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</row>
        <row r="4837">
          <cell r="A4837">
            <v>41110601004</v>
          </cell>
          <cell r="B4837" t="str">
            <v>Reaseguradoras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</row>
        <row r="4838">
          <cell r="A4838">
            <v>41110601005</v>
          </cell>
          <cell r="B4838" t="str">
            <v>Retrocesionarias de seguros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</row>
        <row r="4839">
          <cell r="A4839">
            <v>41110601009</v>
          </cell>
          <cell r="B4839" t="str">
            <v>Filiales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</row>
        <row r="4840">
          <cell r="A4840">
            <v>4111060100903</v>
          </cell>
          <cell r="B4840" t="str">
            <v>Coaseguradoras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</row>
        <row r="4841">
          <cell r="A4841">
            <v>4111060100904</v>
          </cell>
          <cell r="B4841" t="str">
            <v>Reaseguradoras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</row>
        <row r="4842">
          <cell r="A4842">
            <v>4111060100905</v>
          </cell>
          <cell r="B4842" t="str">
            <v>Retrocesionarias de seguros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</row>
        <row r="4843">
          <cell r="A4843">
            <v>411106011</v>
          </cell>
          <cell r="B4843" t="str">
            <v>Todo riesgo equipo para contratistas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</row>
        <row r="4844">
          <cell r="A4844">
            <v>41110601103</v>
          </cell>
          <cell r="B4844" t="str">
            <v>Coaseguradoras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</row>
        <row r="4845">
          <cell r="A4845">
            <v>41110601104</v>
          </cell>
          <cell r="B4845" t="str">
            <v>Reaseguradoras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</row>
        <row r="4846">
          <cell r="A4846">
            <v>41110601105</v>
          </cell>
          <cell r="B4846" t="str">
            <v>Retrocesionarias de seguros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</row>
        <row r="4847">
          <cell r="A4847">
            <v>41110601109</v>
          </cell>
          <cell r="B4847" t="str">
            <v>Filiales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</row>
        <row r="4848">
          <cell r="A4848">
            <v>4111060110903</v>
          </cell>
          <cell r="B4848" t="str">
            <v>Coaseguradoras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</row>
        <row r="4849">
          <cell r="A4849">
            <v>4111060110904</v>
          </cell>
          <cell r="B4849" t="str">
            <v>Reaseguradoras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</row>
        <row r="4850">
          <cell r="A4850">
            <v>4111060110905</v>
          </cell>
          <cell r="B4850" t="str">
            <v>Retrocesionarias de seguros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</row>
        <row r="4851">
          <cell r="A4851">
            <v>411106012</v>
          </cell>
          <cell r="B4851" t="str">
            <v>Rotura de maquinaria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</row>
        <row r="4852">
          <cell r="A4852">
            <v>41110601203</v>
          </cell>
          <cell r="B4852" t="str">
            <v>Coaseguradoras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</row>
        <row r="4853">
          <cell r="A4853">
            <v>41110601204</v>
          </cell>
          <cell r="B4853" t="str">
            <v>Reaseguradoras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</row>
        <row r="4854">
          <cell r="A4854">
            <v>41110601205</v>
          </cell>
          <cell r="B4854" t="str">
            <v>Retrocesionarias de seguros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</row>
        <row r="4855">
          <cell r="A4855">
            <v>41110601209</v>
          </cell>
          <cell r="B4855" t="str">
            <v>Filiales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</row>
        <row r="4856">
          <cell r="A4856">
            <v>4111060120903</v>
          </cell>
          <cell r="B4856" t="str">
            <v>Coaseguradoras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</row>
        <row r="4857">
          <cell r="A4857">
            <v>4111060120904</v>
          </cell>
          <cell r="B4857" t="str">
            <v>Reaseguradoras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</row>
        <row r="4858">
          <cell r="A4858">
            <v>4111060120905</v>
          </cell>
          <cell r="B4858" t="str">
            <v>Retrocesionarias de seguros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</row>
        <row r="4859">
          <cell r="A4859">
            <v>411106013</v>
          </cell>
          <cell r="B4859" t="str">
            <v>Montaje contra todo riesgo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</row>
        <row r="4860">
          <cell r="A4860">
            <v>41110601303</v>
          </cell>
          <cell r="B4860" t="str">
            <v>Coaseguradoras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</row>
        <row r="4861">
          <cell r="A4861">
            <v>41110601304</v>
          </cell>
          <cell r="B4861" t="str">
            <v>Reaseguradoras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</row>
        <row r="4862">
          <cell r="A4862">
            <v>41110601305</v>
          </cell>
          <cell r="B4862" t="str">
            <v>Retrocesionarias de seguros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</row>
        <row r="4863">
          <cell r="A4863">
            <v>41110601309</v>
          </cell>
          <cell r="B4863" t="str">
            <v>Filiales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</row>
        <row r="4864">
          <cell r="A4864">
            <v>4111060130903</v>
          </cell>
          <cell r="B4864" t="str">
            <v>Coaseguradoras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</row>
        <row r="4865">
          <cell r="A4865">
            <v>4111060130904</v>
          </cell>
          <cell r="B4865" t="str">
            <v>Reaseguradoras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</row>
        <row r="4866">
          <cell r="A4866">
            <v>4111060130905</v>
          </cell>
          <cell r="B4866" t="str">
            <v>Retrocesionarias de seguros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</row>
        <row r="4867">
          <cell r="A4867">
            <v>411106014</v>
          </cell>
          <cell r="B4867" t="str">
            <v>Todo riesgo equipo electrÛnico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</row>
        <row r="4868">
          <cell r="A4868">
            <v>41110601403</v>
          </cell>
          <cell r="B4868" t="str">
            <v>Coaseguradoras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</row>
        <row r="4869">
          <cell r="A4869">
            <v>41110601404</v>
          </cell>
          <cell r="B4869" t="str">
            <v>Reaseguradoras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</row>
        <row r="4870">
          <cell r="A4870">
            <v>41110601405</v>
          </cell>
          <cell r="B4870" t="str">
            <v>Retrocesionarias de seguros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</row>
        <row r="4871">
          <cell r="A4871">
            <v>41110601409</v>
          </cell>
          <cell r="B4871" t="str">
            <v>Filiales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</row>
        <row r="4872">
          <cell r="A4872">
            <v>4111060140903</v>
          </cell>
          <cell r="B4872" t="str">
            <v>Coaseguradoras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</row>
        <row r="4873">
          <cell r="A4873">
            <v>4111060140904</v>
          </cell>
          <cell r="B4873" t="str">
            <v>Reaseguradoras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</row>
        <row r="4874">
          <cell r="A4874">
            <v>4111060140905</v>
          </cell>
          <cell r="B4874" t="str">
            <v>Retrocesionarias de seguros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</row>
        <row r="4875">
          <cell r="A4875">
            <v>411106015</v>
          </cell>
          <cell r="B4875" t="str">
            <v>Calderos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</row>
        <row r="4876">
          <cell r="A4876">
            <v>41110601503</v>
          </cell>
          <cell r="B4876" t="str">
            <v>Coaseguradoras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</row>
        <row r="4877">
          <cell r="A4877">
            <v>41110601504</v>
          </cell>
          <cell r="B4877" t="str">
            <v>Reaseguradoras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</row>
        <row r="4878">
          <cell r="A4878">
            <v>41110601505</v>
          </cell>
          <cell r="B4878" t="str">
            <v>Retrocesionarias de seguros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</row>
        <row r="4879">
          <cell r="A4879">
            <v>41110601509</v>
          </cell>
          <cell r="B4879" t="str">
            <v>Filiales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</row>
        <row r="4880">
          <cell r="A4880">
            <v>4111060150903</v>
          </cell>
          <cell r="B4880" t="str">
            <v>Coaseguradoras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</row>
        <row r="4881">
          <cell r="A4881">
            <v>4111060150904</v>
          </cell>
          <cell r="B4881" t="str">
            <v>Reaseguradoras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</row>
        <row r="4882">
          <cell r="A4882">
            <v>4111060150905</v>
          </cell>
          <cell r="B4882" t="str">
            <v>Retrocesionarias de seguros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</row>
        <row r="4883">
          <cell r="A4883">
            <v>411106016</v>
          </cell>
          <cell r="B4883" t="str">
            <v>Lucro cesante por interrupciÛn de negocios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</row>
        <row r="4884">
          <cell r="A4884">
            <v>41110601603</v>
          </cell>
          <cell r="B4884" t="str">
            <v>Coaseguradoras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</row>
        <row r="4885">
          <cell r="A4885">
            <v>41110601604</v>
          </cell>
          <cell r="B4885" t="str">
            <v>Reaseguradoras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</row>
        <row r="4886">
          <cell r="A4886">
            <v>41110601605</v>
          </cell>
          <cell r="B4886" t="str">
            <v>Retrocesionarias de seguros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</row>
        <row r="4887">
          <cell r="A4887">
            <v>41110601609</v>
          </cell>
          <cell r="B4887" t="str">
            <v>Filiales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</row>
        <row r="4888">
          <cell r="A4888">
            <v>4111060160903</v>
          </cell>
          <cell r="B4888" t="str">
            <v>Coaseguradoras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</row>
        <row r="4889">
          <cell r="A4889">
            <v>4111060160904</v>
          </cell>
          <cell r="B4889" t="str">
            <v>Reaseguradoras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</row>
        <row r="4890">
          <cell r="A4890">
            <v>4111060160905</v>
          </cell>
          <cell r="B4890" t="str">
            <v>Retrocesionarias de seguros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</row>
        <row r="4891">
          <cell r="A4891">
            <v>411106017</v>
          </cell>
          <cell r="B4891" t="str">
            <v>Lucro cesante rotura de maquinaria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</row>
        <row r="4892">
          <cell r="A4892">
            <v>41110601703</v>
          </cell>
          <cell r="B4892" t="str">
            <v>Coaseguradoras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</row>
        <row r="4893">
          <cell r="A4893">
            <v>41110601704</v>
          </cell>
          <cell r="B4893" t="str">
            <v>Reaseguradoras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</row>
        <row r="4894">
          <cell r="A4894">
            <v>41110601705</v>
          </cell>
          <cell r="B4894" t="str">
            <v>Retrocesionarias de seguros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</row>
        <row r="4895">
          <cell r="A4895">
            <v>41110601709</v>
          </cell>
          <cell r="B4895" t="str">
            <v>Filiales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</row>
        <row r="4896">
          <cell r="A4896">
            <v>4111060170903</v>
          </cell>
          <cell r="B4896" t="str">
            <v>Coaseguradoras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</row>
        <row r="4897">
          <cell r="A4897">
            <v>4111060170904</v>
          </cell>
          <cell r="B4897" t="str">
            <v>Reaseguradoras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</row>
        <row r="4898">
          <cell r="A4898">
            <v>4111060170905</v>
          </cell>
          <cell r="B4898" t="str">
            <v>Retrocesionarias de seguros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</row>
        <row r="4899">
          <cell r="A4899">
            <v>411106018</v>
          </cell>
          <cell r="B4899" t="str">
            <v>Responsabilidad civil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</row>
        <row r="4900">
          <cell r="A4900">
            <v>41110601803</v>
          </cell>
          <cell r="B4900" t="str">
            <v>Coaseguradoras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</row>
        <row r="4901">
          <cell r="A4901">
            <v>41110601804</v>
          </cell>
          <cell r="B4901" t="str">
            <v>Reaseguradoras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</row>
        <row r="4902">
          <cell r="A4902">
            <v>41110601805</v>
          </cell>
          <cell r="B4902" t="str">
            <v>Retrocesionarias de seguros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</row>
        <row r="4903">
          <cell r="A4903">
            <v>41110601809</v>
          </cell>
          <cell r="B4903" t="str">
            <v>Filiales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</row>
        <row r="4904">
          <cell r="A4904">
            <v>4111060180903</v>
          </cell>
          <cell r="B4904" t="str">
            <v>Coaseguradoras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</row>
        <row r="4905">
          <cell r="A4905">
            <v>4111060180904</v>
          </cell>
          <cell r="B4905" t="str">
            <v>Reaseguradoras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</row>
        <row r="4906">
          <cell r="A4906">
            <v>4111060180905</v>
          </cell>
          <cell r="B4906" t="str">
            <v>Retrocesionarias de seguros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</row>
        <row r="4907">
          <cell r="A4907">
            <v>411106019</v>
          </cell>
          <cell r="B4907" t="str">
            <v>Riesgos profesionales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</row>
        <row r="4908">
          <cell r="A4908">
            <v>41110601903</v>
          </cell>
          <cell r="B4908" t="str">
            <v>Coaseguradoras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</row>
        <row r="4909">
          <cell r="A4909">
            <v>41110601904</v>
          </cell>
          <cell r="B4909" t="str">
            <v>Reaseguradoras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</row>
        <row r="4910">
          <cell r="A4910">
            <v>41110601905</v>
          </cell>
          <cell r="B4910" t="str">
            <v>Retrocesionarias de seguros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</row>
        <row r="4911">
          <cell r="A4911">
            <v>41110601909</v>
          </cell>
          <cell r="B4911" t="str">
            <v>Filiales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</row>
        <row r="4912">
          <cell r="A4912">
            <v>4111060190903</v>
          </cell>
          <cell r="B4912" t="str">
            <v>Coaseguradoras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</row>
        <row r="4913">
          <cell r="A4913">
            <v>4111060190904</v>
          </cell>
          <cell r="B4913" t="str">
            <v>Reaseguradoras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</row>
        <row r="4914">
          <cell r="A4914">
            <v>4111060190905</v>
          </cell>
          <cell r="B4914" t="str">
            <v>Retrocesionarias de seguros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</row>
        <row r="4915">
          <cell r="A4915">
            <v>411106020</v>
          </cell>
          <cell r="B4915" t="str">
            <v>Ganadero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</row>
        <row r="4916">
          <cell r="A4916">
            <v>41110602003</v>
          </cell>
          <cell r="B4916" t="str">
            <v>Coaseguradoras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</row>
        <row r="4917">
          <cell r="A4917">
            <v>41110602004</v>
          </cell>
          <cell r="B4917" t="str">
            <v>Reaseguradoras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</row>
        <row r="4918">
          <cell r="A4918">
            <v>41110602005</v>
          </cell>
          <cell r="B4918" t="str">
            <v>Retrocesionarias de seguros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</row>
        <row r="4919">
          <cell r="A4919">
            <v>41110602009</v>
          </cell>
          <cell r="B4919" t="str">
            <v>Filiales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</row>
        <row r="4920">
          <cell r="A4920">
            <v>4111060200903</v>
          </cell>
          <cell r="B4920" t="str">
            <v>Coaseguradoras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</row>
        <row r="4921">
          <cell r="A4921">
            <v>4111060200904</v>
          </cell>
          <cell r="B4921" t="str">
            <v>Reaseguradoras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</row>
        <row r="4922">
          <cell r="A4922">
            <v>4111060200905</v>
          </cell>
          <cell r="B4922" t="str">
            <v>Retrocesionarias de seguros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</row>
        <row r="4923">
          <cell r="A4923">
            <v>411106021</v>
          </cell>
          <cell r="B4923" t="str">
            <v>AgrÌcola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</row>
        <row r="4924">
          <cell r="A4924">
            <v>41110602103</v>
          </cell>
          <cell r="B4924" t="str">
            <v>Coaseguradoras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</row>
        <row r="4925">
          <cell r="A4925">
            <v>41110602104</v>
          </cell>
          <cell r="B4925" t="str">
            <v>Reaseguradoras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</row>
        <row r="4926">
          <cell r="A4926">
            <v>41110602105</v>
          </cell>
          <cell r="B4926" t="str">
            <v>Retrocesionarias de seguros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</row>
        <row r="4927">
          <cell r="A4927">
            <v>41110602109</v>
          </cell>
          <cell r="B4927" t="str">
            <v>Filiales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</row>
        <row r="4928">
          <cell r="A4928">
            <v>4111060210903</v>
          </cell>
          <cell r="B4928" t="str">
            <v>Coaseguradoras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</row>
        <row r="4929">
          <cell r="A4929">
            <v>4111060210904</v>
          </cell>
          <cell r="B4929" t="str">
            <v>Reaseguradoras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</row>
        <row r="4930">
          <cell r="A4930">
            <v>4111060210905</v>
          </cell>
          <cell r="B4930" t="str">
            <v>Retrocesionarias de seguros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</row>
        <row r="4931">
          <cell r="A4931">
            <v>411106022</v>
          </cell>
          <cell r="B4931" t="str">
            <v>Domiciliario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</row>
        <row r="4932">
          <cell r="A4932">
            <v>41110602203</v>
          </cell>
          <cell r="B4932" t="str">
            <v>Coaseguradoras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</row>
        <row r="4933">
          <cell r="A4933">
            <v>41110602204</v>
          </cell>
          <cell r="B4933" t="str">
            <v>Reaseguradoras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</row>
        <row r="4934">
          <cell r="A4934">
            <v>41110602205</v>
          </cell>
          <cell r="B4934" t="str">
            <v>Retrocesionarias de seguros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</row>
        <row r="4935">
          <cell r="A4935">
            <v>41110602209</v>
          </cell>
          <cell r="B4935" t="str">
            <v>Filiales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</row>
        <row r="4936">
          <cell r="A4936">
            <v>4111060220903</v>
          </cell>
          <cell r="B4936" t="str">
            <v>Coaseguradoras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</row>
        <row r="4937">
          <cell r="A4937">
            <v>4111060220904</v>
          </cell>
          <cell r="B4937" t="str">
            <v>Reaseguradoras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</row>
        <row r="4938">
          <cell r="A4938">
            <v>4111060220905</v>
          </cell>
          <cell r="B4938" t="str">
            <v>Retrocesionarias de seguros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</row>
        <row r="4939">
          <cell r="A4939">
            <v>411106023</v>
          </cell>
          <cell r="B4939" t="str">
            <v>CrÈdito interno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</row>
        <row r="4940">
          <cell r="A4940">
            <v>41110602303</v>
          </cell>
          <cell r="B4940" t="str">
            <v>Coaseguradoras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</row>
        <row r="4941">
          <cell r="A4941">
            <v>41110602304</v>
          </cell>
          <cell r="B4941" t="str">
            <v>Reaseguradoras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</row>
        <row r="4942">
          <cell r="A4942">
            <v>41110602305</v>
          </cell>
          <cell r="B4942" t="str">
            <v>Retrocesionarias de seguros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</row>
        <row r="4943">
          <cell r="A4943">
            <v>41110602309</v>
          </cell>
          <cell r="B4943" t="str">
            <v>Filiales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</row>
        <row r="4944">
          <cell r="A4944">
            <v>4111060230903</v>
          </cell>
          <cell r="B4944" t="str">
            <v>Coaseguradoras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</row>
        <row r="4945">
          <cell r="A4945">
            <v>4111060230904</v>
          </cell>
          <cell r="B4945" t="str">
            <v>Reaseguradoras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</row>
        <row r="4946">
          <cell r="A4946">
            <v>4111060230905</v>
          </cell>
          <cell r="B4946" t="str">
            <v>Retrocesionarias de seguros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</row>
        <row r="4947">
          <cell r="A4947">
            <v>411106024</v>
          </cell>
          <cell r="B4947" t="str">
            <v>CrÈdito a la exportaciÛn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</row>
        <row r="4948">
          <cell r="A4948">
            <v>41110602403</v>
          </cell>
          <cell r="B4948" t="str">
            <v>Coaseguradoras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</row>
        <row r="4949">
          <cell r="A4949">
            <v>41110602404</v>
          </cell>
          <cell r="B4949" t="str">
            <v>Reaseguradoras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</row>
        <row r="4950">
          <cell r="A4950">
            <v>41110602405</v>
          </cell>
          <cell r="B4950" t="str">
            <v>Retrocesionarias de seguros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</row>
        <row r="4951">
          <cell r="A4951">
            <v>41110602409</v>
          </cell>
          <cell r="B4951" t="str">
            <v>Filiales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</row>
        <row r="4952">
          <cell r="A4952">
            <v>4111060240903</v>
          </cell>
          <cell r="B4952" t="str">
            <v>Coaseguradoras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</row>
        <row r="4953">
          <cell r="A4953">
            <v>4111060240904</v>
          </cell>
          <cell r="B4953" t="str">
            <v>Reaseguradoras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</row>
        <row r="4954">
          <cell r="A4954">
            <v>4111060240905</v>
          </cell>
          <cell r="B4954" t="str">
            <v>Retrocesionarias de seguros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</row>
        <row r="4955">
          <cell r="A4955">
            <v>411106025</v>
          </cell>
          <cell r="B4955" t="str">
            <v>Miscel·neos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</row>
        <row r="4956">
          <cell r="A4956">
            <v>41110602503</v>
          </cell>
          <cell r="B4956" t="str">
            <v>Coaseguradoras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</row>
        <row r="4957">
          <cell r="A4957">
            <v>41110602504</v>
          </cell>
          <cell r="B4957" t="str">
            <v>Reaseguradoras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</row>
        <row r="4958">
          <cell r="A4958">
            <v>41110602505</v>
          </cell>
          <cell r="B4958" t="str">
            <v>Retrocesionarias de seguros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</row>
        <row r="4959">
          <cell r="A4959">
            <v>41110602509</v>
          </cell>
          <cell r="B4959" t="str">
            <v>Filiales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</row>
        <row r="4960">
          <cell r="A4960">
            <v>4111060250903</v>
          </cell>
          <cell r="B4960" t="str">
            <v>Coaseguradoras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</row>
        <row r="4961">
          <cell r="A4961">
            <v>4111060250904</v>
          </cell>
          <cell r="B4961" t="str">
            <v>Reaseguradoras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</row>
        <row r="4962">
          <cell r="A4962">
            <v>4111060250905</v>
          </cell>
          <cell r="B4962" t="str">
            <v>Retrocesionarias de seguros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</row>
        <row r="4963">
          <cell r="A4963">
            <v>411107</v>
          </cell>
          <cell r="B4963" t="str">
            <v>RECUPERACIONES DE FIANZAS</v>
          </cell>
          <cell r="C4963">
            <v>0</v>
          </cell>
          <cell r="D4963">
            <v>117693.75</v>
          </cell>
          <cell r="E4963">
            <v>0</v>
          </cell>
          <cell r="F4963">
            <v>117693.75</v>
          </cell>
        </row>
        <row r="4964">
          <cell r="A4964">
            <v>4111070</v>
          </cell>
          <cell r="B4964" t="str">
            <v>RECUPERACIONES DE FIANZAS</v>
          </cell>
          <cell r="C4964">
            <v>0</v>
          </cell>
          <cell r="D4964">
            <v>117693.75</v>
          </cell>
          <cell r="E4964">
            <v>0</v>
          </cell>
          <cell r="F4964">
            <v>117693.75</v>
          </cell>
        </row>
        <row r="4965">
          <cell r="A4965">
            <v>411107001</v>
          </cell>
          <cell r="B4965" t="str">
            <v>Fidelidad</v>
          </cell>
          <cell r="C4965">
            <v>0</v>
          </cell>
          <cell r="D4965">
            <v>117693.75</v>
          </cell>
          <cell r="E4965">
            <v>0</v>
          </cell>
          <cell r="F4965">
            <v>117693.75</v>
          </cell>
        </row>
        <row r="4966">
          <cell r="A4966">
            <v>41110700103</v>
          </cell>
          <cell r="B4966" t="str">
            <v>Coafianzadoras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</row>
        <row r="4967">
          <cell r="A4967">
            <v>41110700104</v>
          </cell>
          <cell r="B4967" t="str">
            <v>Reafianzadoras</v>
          </cell>
          <cell r="C4967">
            <v>0</v>
          </cell>
          <cell r="D4967">
            <v>117693.75</v>
          </cell>
          <cell r="E4967">
            <v>0</v>
          </cell>
          <cell r="F4967">
            <v>117693.75</v>
          </cell>
        </row>
        <row r="4968">
          <cell r="A4968">
            <v>41110700105</v>
          </cell>
          <cell r="B4968" t="str">
            <v>Retrocesionarias de fianzas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</row>
        <row r="4969">
          <cell r="A4969">
            <v>41110700109</v>
          </cell>
          <cell r="B4969" t="str">
            <v>Fianzas con filiales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</row>
        <row r="4970">
          <cell r="A4970">
            <v>4111070010903</v>
          </cell>
          <cell r="B4970" t="str">
            <v>Coafianzadoras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</row>
        <row r="4971">
          <cell r="A4971">
            <v>4111070010904</v>
          </cell>
          <cell r="B4971" t="str">
            <v>Reafianzadoras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</row>
        <row r="4972">
          <cell r="A4972">
            <v>4111070010905</v>
          </cell>
          <cell r="B4972" t="str">
            <v>Retrocesionarias de fianzas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</row>
        <row r="4973">
          <cell r="A4973">
            <v>411107002</v>
          </cell>
          <cell r="B4973" t="str">
            <v>GarantÌa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</row>
        <row r="4974">
          <cell r="A4974">
            <v>41110700203</v>
          </cell>
          <cell r="B4974" t="str">
            <v>Coafianzadoras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</row>
        <row r="4975">
          <cell r="A4975">
            <v>41110700204</v>
          </cell>
          <cell r="B4975" t="str">
            <v>Reafianzadoras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</row>
        <row r="4976">
          <cell r="A4976">
            <v>41110700205</v>
          </cell>
          <cell r="B4976" t="str">
            <v>Retrocesionarias de fianzas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</row>
        <row r="4977">
          <cell r="A4977">
            <v>41110700209</v>
          </cell>
          <cell r="B4977" t="str">
            <v>Fianzas con filiales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</row>
        <row r="4978">
          <cell r="A4978">
            <v>4111070020903</v>
          </cell>
          <cell r="B4978" t="str">
            <v>Coafianzadoras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</row>
        <row r="4979">
          <cell r="A4979">
            <v>4111070020904</v>
          </cell>
          <cell r="B4979" t="str">
            <v>Reafianzadoras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</row>
        <row r="4980">
          <cell r="A4980">
            <v>4111070020905</v>
          </cell>
          <cell r="B4980" t="str">
            <v>Retrocesionarias de fianzas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</row>
        <row r="4981">
          <cell r="A4981">
            <v>411107003</v>
          </cell>
          <cell r="B4981" t="str">
            <v>Motoristas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</row>
        <row r="4982">
          <cell r="A4982">
            <v>41110700303</v>
          </cell>
          <cell r="B4982" t="str">
            <v>Coafianzadoras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</row>
        <row r="4983">
          <cell r="A4983">
            <v>41110700304</v>
          </cell>
          <cell r="B4983" t="str">
            <v>Reafianzadoras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</row>
        <row r="4984">
          <cell r="A4984">
            <v>41110700305</v>
          </cell>
          <cell r="B4984" t="str">
            <v>Retrocesionarias de fianzas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</row>
        <row r="4985">
          <cell r="A4985">
            <v>41110700309</v>
          </cell>
          <cell r="B4985" t="str">
            <v>Fianzas con filiales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</row>
        <row r="4986">
          <cell r="A4986">
            <v>4111070030903</v>
          </cell>
          <cell r="B4986" t="str">
            <v>Coafianzadoras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</row>
        <row r="4987">
          <cell r="A4987">
            <v>4111070030904</v>
          </cell>
          <cell r="B4987" t="str">
            <v>Reafianzadoras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</row>
        <row r="4988">
          <cell r="A4988">
            <v>4111070030905</v>
          </cell>
          <cell r="B4988" t="str">
            <v>Retrocesionarias de fianzas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</row>
        <row r="4989">
          <cell r="A4989">
            <v>42</v>
          </cell>
          <cell r="B4989" t="str">
            <v>PRIMAS CEDIDAS POR REASEGUROS Y REAFIANZAMINETOS</v>
          </cell>
          <cell r="C4989">
            <v>6714204.3099999996</v>
          </cell>
          <cell r="D4989">
            <v>1878452.29</v>
          </cell>
          <cell r="E4989">
            <v>38658.620000000003</v>
          </cell>
          <cell r="F4989">
            <v>8553997.9800000004</v>
          </cell>
        </row>
        <row r="4990">
          <cell r="A4990">
            <v>4201</v>
          </cell>
          <cell r="B4990" t="str">
            <v>DE SEGUROS DE VIDA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</row>
        <row r="4991">
          <cell r="A4991">
            <v>4201010</v>
          </cell>
          <cell r="B4991" t="str">
            <v>Individual de largo plazo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</row>
        <row r="4992">
          <cell r="A4992">
            <v>420101004</v>
          </cell>
          <cell r="B4992" t="str">
            <v>Reaseguros cedidos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</row>
        <row r="4993">
          <cell r="A4993">
            <v>420101005</v>
          </cell>
          <cell r="B4993" t="str">
            <v>RetrocesiÛn de seguros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</row>
        <row r="4994">
          <cell r="A4994">
            <v>420101009</v>
          </cell>
          <cell r="B4994" t="str">
            <v>Seguros a filiales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</row>
        <row r="4995">
          <cell r="A4995">
            <v>42010100901</v>
          </cell>
          <cell r="B4995" t="str">
            <v>Reaseguros cedidos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</row>
        <row r="4996">
          <cell r="A4996">
            <v>42010100902</v>
          </cell>
          <cell r="B4996" t="str">
            <v>RetrocesiÛn de seguros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</row>
        <row r="4997">
          <cell r="A4997">
            <v>420102</v>
          </cell>
          <cell r="B4997" t="str">
            <v>Vida individual de corto plazo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</row>
        <row r="4998">
          <cell r="A4998">
            <v>4201020</v>
          </cell>
          <cell r="B4998" t="str">
            <v>Vida individual de corto plazo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</row>
        <row r="4999">
          <cell r="A4999">
            <v>420102004</v>
          </cell>
          <cell r="B4999" t="str">
            <v>Reaseguros cedidos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</row>
        <row r="5000">
          <cell r="A5000">
            <v>420102005</v>
          </cell>
          <cell r="B5000" t="str">
            <v>RetrocesiÛn de seguros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</row>
        <row r="5001">
          <cell r="A5001">
            <v>420102009</v>
          </cell>
          <cell r="B5001" t="str">
            <v>Seguros a filiales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</row>
        <row r="5002">
          <cell r="A5002">
            <v>42010200901</v>
          </cell>
          <cell r="B5002" t="str">
            <v>Reaseguros cedidos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</row>
        <row r="5003">
          <cell r="A5003">
            <v>42010200902</v>
          </cell>
          <cell r="B5003" t="str">
            <v>RetrocesiÛn de seguros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</row>
        <row r="5004">
          <cell r="A5004">
            <v>420103</v>
          </cell>
          <cell r="B5004" t="str">
            <v>Colectivo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</row>
        <row r="5005">
          <cell r="A5005">
            <v>4201030</v>
          </cell>
          <cell r="B5005" t="str">
            <v>Colectivo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</row>
        <row r="5006">
          <cell r="A5006">
            <v>420103004</v>
          </cell>
          <cell r="B5006" t="str">
            <v>Reaseguros cedidos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</row>
        <row r="5007">
          <cell r="A5007">
            <v>420103005</v>
          </cell>
          <cell r="B5007" t="str">
            <v>Retrocesión de seguros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</row>
        <row r="5008">
          <cell r="A5008">
            <v>420103009</v>
          </cell>
          <cell r="B5008" t="str">
            <v>Seguros a filiales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</row>
        <row r="5009">
          <cell r="A5009">
            <v>42010300901</v>
          </cell>
          <cell r="B5009" t="str">
            <v>Reaseguros cedidos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</row>
        <row r="5010">
          <cell r="A5010">
            <v>42010300902</v>
          </cell>
          <cell r="B5010" t="str">
            <v>RetrocesiÛn de seguros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</row>
        <row r="5011">
          <cell r="A5011">
            <v>4201040</v>
          </cell>
          <cell r="B5011" t="str">
            <v>Otros planes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</row>
        <row r="5012">
          <cell r="A5012">
            <v>420104004</v>
          </cell>
          <cell r="B5012" t="str">
            <v>Reaseguros cedidos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</row>
        <row r="5013">
          <cell r="A5013">
            <v>420104005</v>
          </cell>
          <cell r="B5013" t="str">
            <v>RetrocesiÛn de seguros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</row>
        <row r="5014">
          <cell r="A5014">
            <v>420104009</v>
          </cell>
          <cell r="B5014" t="str">
            <v>Seguros a filiales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</row>
        <row r="5015">
          <cell r="A5015">
            <v>42010400901</v>
          </cell>
          <cell r="B5015" t="str">
            <v>Reaseguros cedidos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</row>
        <row r="5016">
          <cell r="A5016">
            <v>42010400902</v>
          </cell>
          <cell r="B5016" t="str">
            <v>RetrocesiÛn de seguros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</row>
        <row r="5017">
          <cell r="A5017">
            <v>4202</v>
          </cell>
          <cell r="B5017" t="str">
            <v>DE SEGUROS PREVISIONALES RENTAS Y PENSIONES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</row>
        <row r="5018">
          <cell r="A5018">
            <v>4202010</v>
          </cell>
          <cell r="B5018" t="str">
            <v>Rentas de invalidez y sobrevivencia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</row>
        <row r="5019">
          <cell r="A5019">
            <v>420201004</v>
          </cell>
          <cell r="B5019" t="str">
            <v>Reaseguros cedidos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</row>
        <row r="5020">
          <cell r="A5020">
            <v>420201005</v>
          </cell>
          <cell r="B5020" t="str">
            <v>RetrocesiÛn de seguros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</row>
        <row r="5021">
          <cell r="A5021">
            <v>420201009</v>
          </cell>
          <cell r="B5021" t="str">
            <v>Seguros a filiales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</row>
        <row r="5022">
          <cell r="A5022">
            <v>42020100901</v>
          </cell>
          <cell r="B5022" t="str">
            <v>Reaseguros cedidos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</row>
        <row r="5023">
          <cell r="A5023">
            <v>42020100902</v>
          </cell>
          <cell r="B5023" t="str">
            <v>RetrocesiÛn de seguros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</row>
        <row r="5024">
          <cell r="A5024">
            <v>4202020</v>
          </cell>
          <cell r="B5024" t="str">
            <v>Sepelio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</row>
        <row r="5025">
          <cell r="A5025">
            <v>420202004</v>
          </cell>
          <cell r="B5025" t="str">
            <v>Reaseguros cedidos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</row>
        <row r="5026">
          <cell r="A5026">
            <v>420202005</v>
          </cell>
          <cell r="B5026" t="str">
            <v>RetrocesiÛn de seguros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</row>
        <row r="5027">
          <cell r="A5027">
            <v>420202009</v>
          </cell>
          <cell r="B5027" t="str">
            <v>Seguros a filiales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</row>
        <row r="5028">
          <cell r="A5028">
            <v>42020200901</v>
          </cell>
          <cell r="B5028" t="str">
            <v>Reaseguros cedidos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</row>
        <row r="5029">
          <cell r="A5029">
            <v>42020200902</v>
          </cell>
          <cell r="B5029" t="str">
            <v>RetrocesiÛn de seguros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</row>
        <row r="5030">
          <cell r="A5030">
            <v>4202030</v>
          </cell>
          <cell r="B5030" t="str">
            <v>Otras rentas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</row>
        <row r="5031">
          <cell r="A5031">
            <v>420203004</v>
          </cell>
          <cell r="B5031" t="str">
            <v>Reaseguros cedidos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</row>
        <row r="5032">
          <cell r="A5032">
            <v>420203005</v>
          </cell>
          <cell r="B5032" t="str">
            <v>RetrocesiÛn de seguros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</row>
        <row r="5033">
          <cell r="A5033">
            <v>420203009</v>
          </cell>
          <cell r="B5033" t="str">
            <v>Seguros a filiales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</row>
        <row r="5034">
          <cell r="A5034">
            <v>42020300901</v>
          </cell>
          <cell r="B5034" t="str">
            <v>Reaseguros cedidos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</row>
        <row r="5035">
          <cell r="A5035">
            <v>42020300902</v>
          </cell>
          <cell r="B5035" t="str">
            <v>RetrocesiÛn de seguros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</row>
        <row r="5036">
          <cell r="A5036">
            <v>4202040</v>
          </cell>
          <cell r="B5036" t="str">
            <v>Pensiones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</row>
        <row r="5037">
          <cell r="A5037">
            <v>420204004</v>
          </cell>
          <cell r="B5037" t="str">
            <v>Reaseguros cedidos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</row>
        <row r="5038">
          <cell r="A5038">
            <v>420204005</v>
          </cell>
          <cell r="B5038" t="str">
            <v>RetrocesiÛn de seguros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</row>
        <row r="5039">
          <cell r="A5039">
            <v>420204009</v>
          </cell>
          <cell r="B5039" t="str">
            <v>Seguros a filiales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</row>
        <row r="5040">
          <cell r="A5040">
            <v>42020400901</v>
          </cell>
          <cell r="B5040" t="str">
            <v>Reaseguros cedidos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</row>
        <row r="5041">
          <cell r="A5041">
            <v>42020400902</v>
          </cell>
          <cell r="B5041" t="str">
            <v>RetrocesiÛn de seguros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</row>
        <row r="5042">
          <cell r="A5042">
            <v>4203</v>
          </cell>
          <cell r="B5042" t="str">
            <v>DE SEGUROS DE ACCIDENTES Y ENFERMEDADES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</row>
        <row r="5043">
          <cell r="A5043">
            <v>420301</v>
          </cell>
          <cell r="B5043" t="str">
            <v>Salud y hospitalización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</row>
        <row r="5044">
          <cell r="A5044">
            <v>4203010</v>
          </cell>
          <cell r="B5044" t="str">
            <v>Salud y hospitalización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</row>
        <row r="5045">
          <cell r="A5045">
            <v>420301004</v>
          </cell>
          <cell r="B5045" t="str">
            <v>Reaseguros cedidos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</row>
        <row r="5046">
          <cell r="A5046">
            <v>42030100401</v>
          </cell>
          <cell r="B5046" t="str">
            <v>Reaseguro cedido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</row>
        <row r="5047">
          <cell r="A5047">
            <v>42030100402</v>
          </cell>
          <cell r="B5047" t="str">
            <v>Exceso de pérdida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</row>
        <row r="5048">
          <cell r="A5048">
            <v>420301005</v>
          </cell>
          <cell r="B5048" t="str">
            <v>Retrocesión de seguros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</row>
        <row r="5049">
          <cell r="A5049">
            <v>420301009</v>
          </cell>
          <cell r="B5049" t="str">
            <v>Seguros a filiales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</row>
        <row r="5050">
          <cell r="A5050">
            <v>42030100901</v>
          </cell>
          <cell r="B5050" t="str">
            <v>Reaseguros cedidos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</row>
        <row r="5051">
          <cell r="A5051">
            <v>42030100902</v>
          </cell>
          <cell r="B5051" t="str">
            <v>RetrocesiÛn de seguros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</row>
        <row r="5052">
          <cell r="A5052">
            <v>420302</v>
          </cell>
          <cell r="B5052" t="str">
            <v>Accidentes personales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</row>
        <row r="5053">
          <cell r="A5053">
            <v>4203020</v>
          </cell>
          <cell r="B5053" t="str">
            <v>Accidentes personales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</row>
        <row r="5054">
          <cell r="A5054">
            <v>420302004</v>
          </cell>
          <cell r="B5054" t="str">
            <v>Reaseguros cedidos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</row>
        <row r="5055">
          <cell r="A5055">
            <v>420302005</v>
          </cell>
          <cell r="B5055" t="str">
            <v>RetrocesiÛn de seguros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</row>
        <row r="5056">
          <cell r="A5056">
            <v>420302009</v>
          </cell>
          <cell r="B5056" t="str">
            <v>Seguros a filiales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</row>
        <row r="5057">
          <cell r="A5057">
            <v>42030200901</v>
          </cell>
          <cell r="B5057" t="str">
            <v>Reaseguros cedidos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</row>
        <row r="5058">
          <cell r="A5058">
            <v>42030200902</v>
          </cell>
          <cell r="B5058" t="str">
            <v>RetrocesiÛn de seguros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</row>
        <row r="5059">
          <cell r="A5059">
            <v>420303</v>
          </cell>
          <cell r="B5059" t="str">
            <v>Accidentes viajes aÈreos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</row>
        <row r="5060">
          <cell r="A5060">
            <v>4203030</v>
          </cell>
          <cell r="B5060" t="str">
            <v>Accidentes viajes aÈreos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</row>
        <row r="5061">
          <cell r="A5061">
            <v>420303004</v>
          </cell>
          <cell r="B5061" t="str">
            <v>Reaseguros cedidos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</row>
        <row r="5062">
          <cell r="A5062">
            <v>420303005</v>
          </cell>
          <cell r="B5062" t="str">
            <v>RetrocesiÛn de seguros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</row>
        <row r="5063">
          <cell r="A5063">
            <v>420303009</v>
          </cell>
          <cell r="B5063" t="str">
            <v>Seguros a filiales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</row>
        <row r="5064">
          <cell r="A5064">
            <v>42030300901</v>
          </cell>
          <cell r="B5064" t="str">
            <v>Reaseguros cedidos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</row>
        <row r="5065">
          <cell r="A5065">
            <v>42030300902</v>
          </cell>
          <cell r="B5065" t="str">
            <v>RetrocesiÛn de seguros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</row>
        <row r="5066">
          <cell r="A5066">
            <v>4203040</v>
          </cell>
          <cell r="B5066" t="str">
            <v>Escolares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</row>
        <row r="5067">
          <cell r="A5067">
            <v>420304004</v>
          </cell>
          <cell r="B5067" t="str">
            <v>Reaseguros cedidos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</row>
        <row r="5068">
          <cell r="A5068">
            <v>420304005</v>
          </cell>
          <cell r="B5068" t="str">
            <v>RetrocesiÛn de seguros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</row>
        <row r="5069">
          <cell r="A5069">
            <v>420304009</v>
          </cell>
          <cell r="B5069" t="str">
            <v>Seguros a filiales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</row>
        <row r="5070">
          <cell r="A5070">
            <v>42030400901</v>
          </cell>
          <cell r="B5070" t="str">
            <v>Reaseguros cedidos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</row>
        <row r="5071">
          <cell r="A5071">
            <v>42030400902</v>
          </cell>
          <cell r="B5071" t="str">
            <v>RetrocesiÛn de seguros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</row>
        <row r="5072">
          <cell r="A5072">
            <v>4204</v>
          </cell>
          <cell r="B5072" t="str">
            <v>DE SEGUROS DE INCENDIOS Y LINEAS ALIADAS</v>
          </cell>
          <cell r="C5072">
            <v>812538.64</v>
          </cell>
          <cell r="D5072">
            <v>1574721.39</v>
          </cell>
          <cell r="E5072">
            <v>0</v>
          </cell>
          <cell r="F5072">
            <v>2387260.0299999998</v>
          </cell>
        </row>
        <row r="5073">
          <cell r="A5073">
            <v>420401</v>
          </cell>
          <cell r="B5073" t="str">
            <v>Incendios</v>
          </cell>
          <cell r="C5073">
            <v>294728.05</v>
          </cell>
          <cell r="D5073">
            <v>766272.41</v>
          </cell>
          <cell r="E5073">
            <v>0</v>
          </cell>
          <cell r="F5073">
            <v>1061000.46</v>
          </cell>
        </row>
        <row r="5074">
          <cell r="A5074">
            <v>4204010</v>
          </cell>
          <cell r="B5074" t="str">
            <v>Incendios</v>
          </cell>
          <cell r="C5074">
            <v>294728.05</v>
          </cell>
          <cell r="D5074">
            <v>766272.41</v>
          </cell>
          <cell r="E5074">
            <v>0</v>
          </cell>
          <cell r="F5074">
            <v>1061000.46</v>
          </cell>
        </row>
        <row r="5075">
          <cell r="A5075">
            <v>420401004</v>
          </cell>
          <cell r="B5075" t="str">
            <v>Reaseguros cedidos</v>
          </cell>
          <cell r="C5075">
            <v>294728.05</v>
          </cell>
          <cell r="D5075">
            <v>766272.41</v>
          </cell>
          <cell r="E5075">
            <v>0</v>
          </cell>
          <cell r="F5075">
            <v>1061000.46</v>
          </cell>
        </row>
        <row r="5076">
          <cell r="A5076">
            <v>42040100401</v>
          </cell>
          <cell r="B5076" t="str">
            <v>Reaseguro cedido</v>
          </cell>
          <cell r="C5076">
            <v>228933.31</v>
          </cell>
          <cell r="D5076">
            <v>745112.72</v>
          </cell>
          <cell r="E5076">
            <v>0</v>
          </cell>
          <cell r="F5076">
            <v>974046.03</v>
          </cell>
        </row>
        <row r="5077">
          <cell r="A5077">
            <v>42040100402</v>
          </cell>
          <cell r="B5077" t="str">
            <v>Exceso de pérdida</v>
          </cell>
          <cell r="C5077">
            <v>65794.740000000005</v>
          </cell>
          <cell r="D5077">
            <v>21159.69</v>
          </cell>
          <cell r="E5077">
            <v>0</v>
          </cell>
          <cell r="F5077">
            <v>86954.43</v>
          </cell>
        </row>
        <row r="5078">
          <cell r="A5078">
            <v>420401005</v>
          </cell>
          <cell r="B5078" t="str">
            <v>Retrocesión de seguros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</row>
        <row r="5079">
          <cell r="A5079">
            <v>420401009</v>
          </cell>
          <cell r="B5079" t="str">
            <v>Seguros a filiales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</row>
        <row r="5080">
          <cell r="A5080">
            <v>42040100901</v>
          </cell>
          <cell r="B5080" t="str">
            <v>Reaseguros cedidos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</row>
        <row r="5081">
          <cell r="A5081">
            <v>42040100902</v>
          </cell>
          <cell r="B5081" t="str">
            <v>RetrocesiÛn de seguros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</row>
        <row r="5082">
          <cell r="A5082">
            <v>420402</v>
          </cell>
          <cell r="B5082" t="str">
            <v>Líneas aliadas</v>
          </cell>
          <cell r="C5082">
            <v>517810.59</v>
          </cell>
          <cell r="D5082">
            <v>808448.98</v>
          </cell>
          <cell r="E5082">
            <v>0</v>
          </cell>
          <cell r="F5082">
            <v>1326259.57</v>
          </cell>
        </row>
        <row r="5083">
          <cell r="A5083">
            <v>4204020</v>
          </cell>
          <cell r="B5083" t="str">
            <v>LÌneas aliadas</v>
          </cell>
          <cell r="C5083">
            <v>517810.59</v>
          </cell>
          <cell r="D5083">
            <v>808448.98</v>
          </cell>
          <cell r="E5083">
            <v>0</v>
          </cell>
          <cell r="F5083">
            <v>1326259.57</v>
          </cell>
        </row>
        <row r="5084">
          <cell r="A5084">
            <v>420402004</v>
          </cell>
          <cell r="B5084" t="str">
            <v>Reaseguros cedidos</v>
          </cell>
          <cell r="C5084">
            <v>517810.59</v>
          </cell>
          <cell r="D5084">
            <v>808448.98</v>
          </cell>
          <cell r="E5084">
            <v>0</v>
          </cell>
          <cell r="F5084">
            <v>1326259.57</v>
          </cell>
        </row>
        <row r="5085">
          <cell r="A5085">
            <v>42040200401</v>
          </cell>
          <cell r="B5085" t="str">
            <v>Reaseguro cedido</v>
          </cell>
          <cell r="C5085">
            <v>228933.31</v>
          </cell>
          <cell r="D5085">
            <v>745112.72</v>
          </cell>
          <cell r="E5085">
            <v>0</v>
          </cell>
          <cell r="F5085">
            <v>974046.03</v>
          </cell>
        </row>
        <row r="5086">
          <cell r="A5086">
            <v>42040200402</v>
          </cell>
          <cell r="B5086" t="str">
            <v>Exceso de pérdida</v>
          </cell>
          <cell r="C5086">
            <v>288877.28000000003</v>
          </cell>
          <cell r="D5086">
            <v>63336.26</v>
          </cell>
          <cell r="E5086">
            <v>0</v>
          </cell>
          <cell r="F5086">
            <v>352213.54</v>
          </cell>
        </row>
        <row r="5087">
          <cell r="A5087">
            <v>420402005</v>
          </cell>
          <cell r="B5087" t="str">
            <v>RetrocesiÛn de seguros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</row>
        <row r="5088">
          <cell r="A5088">
            <v>420402009</v>
          </cell>
          <cell r="B5088" t="str">
            <v>Seguros a filiales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</row>
        <row r="5089">
          <cell r="A5089">
            <v>42040200901</v>
          </cell>
          <cell r="B5089" t="str">
            <v>Reaseguros cedidos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</row>
        <row r="5090">
          <cell r="A5090">
            <v>42040200902</v>
          </cell>
          <cell r="B5090" t="str">
            <v>RetrocesiÛn de seguros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</row>
        <row r="5091">
          <cell r="A5091">
            <v>4205</v>
          </cell>
          <cell r="B5091" t="str">
            <v>DE SEGUROS DE AUTOMOTORES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</row>
        <row r="5092">
          <cell r="A5092">
            <v>420501</v>
          </cell>
          <cell r="B5092" t="str">
            <v>Automotores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</row>
        <row r="5093">
          <cell r="A5093">
            <v>4205010</v>
          </cell>
          <cell r="B5093" t="str">
            <v>Automotores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</row>
        <row r="5094">
          <cell r="A5094">
            <v>420501004</v>
          </cell>
          <cell r="B5094" t="str">
            <v>Reaseguros cedidos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</row>
        <row r="5095">
          <cell r="A5095">
            <v>420501005</v>
          </cell>
          <cell r="B5095" t="str">
            <v>RetrocesiÛn de seguros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</row>
        <row r="5096">
          <cell r="A5096">
            <v>420501009</v>
          </cell>
          <cell r="B5096" t="str">
            <v>Seguros a filiales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</row>
        <row r="5097">
          <cell r="A5097">
            <v>42050100901</v>
          </cell>
          <cell r="B5097" t="str">
            <v>Reaseguros cedidos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</row>
        <row r="5098">
          <cell r="A5098">
            <v>42050100902</v>
          </cell>
          <cell r="B5098" t="str">
            <v>RetrocesiÛn de seguros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</row>
        <row r="5099">
          <cell r="A5099">
            <v>4206</v>
          </cell>
          <cell r="B5099" t="str">
            <v>DE OTROS SEGUROS GENERALES</v>
          </cell>
          <cell r="C5099">
            <v>5213699.12</v>
          </cell>
          <cell r="D5099">
            <v>89238.29</v>
          </cell>
          <cell r="E5099">
            <v>0</v>
          </cell>
          <cell r="F5099">
            <v>5302937.41</v>
          </cell>
        </row>
        <row r="5100">
          <cell r="A5100">
            <v>420601</v>
          </cell>
          <cell r="B5100" t="str">
            <v>Rotura de Cristales</v>
          </cell>
          <cell r="C5100">
            <v>3.23</v>
          </cell>
          <cell r="D5100">
            <v>3.23</v>
          </cell>
          <cell r="E5100">
            <v>0</v>
          </cell>
          <cell r="F5100">
            <v>6.46</v>
          </cell>
        </row>
        <row r="5101">
          <cell r="A5101">
            <v>4206010</v>
          </cell>
          <cell r="B5101" t="str">
            <v>Rotura de Cristales</v>
          </cell>
          <cell r="C5101">
            <v>3.23</v>
          </cell>
          <cell r="D5101">
            <v>3.23</v>
          </cell>
          <cell r="E5101">
            <v>0</v>
          </cell>
          <cell r="F5101">
            <v>6.46</v>
          </cell>
        </row>
        <row r="5102">
          <cell r="A5102">
            <v>420601004</v>
          </cell>
          <cell r="B5102" t="str">
            <v>Reaseguros cedidos</v>
          </cell>
          <cell r="C5102">
            <v>3.23</v>
          </cell>
          <cell r="D5102">
            <v>3.23</v>
          </cell>
          <cell r="E5102">
            <v>0</v>
          </cell>
          <cell r="F5102">
            <v>6.46</v>
          </cell>
        </row>
        <row r="5103">
          <cell r="A5103">
            <v>42060100402</v>
          </cell>
          <cell r="B5103" t="str">
            <v>Exceso de Pérdida</v>
          </cell>
          <cell r="C5103">
            <v>3.23</v>
          </cell>
          <cell r="D5103">
            <v>3.23</v>
          </cell>
          <cell r="E5103">
            <v>0</v>
          </cell>
          <cell r="F5103">
            <v>6.46</v>
          </cell>
        </row>
        <row r="5104">
          <cell r="A5104">
            <v>420601005</v>
          </cell>
          <cell r="B5104" t="str">
            <v>RetrocesiÛn de seguros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</row>
        <row r="5105">
          <cell r="A5105">
            <v>420601009</v>
          </cell>
          <cell r="B5105" t="str">
            <v>Seguros a filiales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</row>
        <row r="5106">
          <cell r="A5106">
            <v>42060100901</v>
          </cell>
          <cell r="B5106" t="str">
            <v>Reaseguros cedidos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</row>
        <row r="5107">
          <cell r="A5107">
            <v>42060100902</v>
          </cell>
          <cell r="B5107" t="str">
            <v>RetrocesiÛn de seguros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</row>
        <row r="5108">
          <cell r="A5108">
            <v>420602</v>
          </cell>
          <cell r="B5108" t="str">
            <v>Transporte marítimo</v>
          </cell>
          <cell r="C5108">
            <v>1153.4100000000001</v>
          </cell>
          <cell r="D5108">
            <v>501.12</v>
          </cell>
          <cell r="E5108">
            <v>0</v>
          </cell>
          <cell r="F5108">
            <v>1654.53</v>
          </cell>
        </row>
        <row r="5109">
          <cell r="A5109">
            <v>4206020</v>
          </cell>
          <cell r="B5109" t="str">
            <v>Transporte marítimo</v>
          </cell>
          <cell r="C5109">
            <v>1153.4100000000001</v>
          </cell>
          <cell r="D5109">
            <v>501.12</v>
          </cell>
          <cell r="E5109">
            <v>0</v>
          </cell>
          <cell r="F5109">
            <v>1654.53</v>
          </cell>
        </row>
        <row r="5110">
          <cell r="A5110">
            <v>420602004</v>
          </cell>
          <cell r="B5110" t="str">
            <v>Reaseguros cedidos</v>
          </cell>
          <cell r="C5110">
            <v>1153.4100000000001</v>
          </cell>
          <cell r="D5110">
            <v>501.12</v>
          </cell>
          <cell r="E5110">
            <v>0</v>
          </cell>
          <cell r="F5110">
            <v>1654.53</v>
          </cell>
        </row>
        <row r="5111">
          <cell r="A5111">
            <v>42060200401</v>
          </cell>
          <cell r="B5111" t="str">
            <v>Transporte Maritimo</v>
          </cell>
          <cell r="C5111">
            <v>501.12</v>
          </cell>
          <cell r="D5111">
            <v>501.12</v>
          </cell>
          <cell r="E5111">
            <v>0</v>
          </cell>
          <cell r="F5111">
            <v>1002.24</v>
          </cell>
        </row>
        <row r="5112">
          <cell r="A5112">
            <v>42060200402</v>
          </cell>
          <cell r="B5112" t="str">
            <v>Exceso de Pérdida</v>
          </cell>
          <cell r="C5112">
            <v>652.29</v>
          </cell>
          <cell r="D5112">
            <v>0</v>
          </cell>
          <cell r="E5112">
            <v>0</v>
          </cell>
          <cell r="F5112">
            <v>652.29</v>
          </cell>
        </row>
        <row r="5113">
          <cell r="A5113">
            <v>420602005</v>
          </cell>
          <cell r="B5113" t="str">
            <v>RetrocesiÛn de seguros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</row>
        <row r="5114">
          <cell r="A5114">
            <v>420602009</v>
          </cell>
          <cell r="B5114" t="str">
            <v>Seguros a filiales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</row>
        <row r="5115">
          <cell r="A5115">
            <v>42060200901</v>
          </cell>
          <cell r="B5115" t="str">
            <v>Reaseguros cedidos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</row>
        <row r="5116">
          <cell r="A5116">
            <v>42060200902</v>
          </cell>
          <cell r="B5116" t="str">
            <v>RetrocesiÛn de seguros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</row>
        <row r="5117">
          <cell r="A5117">
            <v>420603</v>
          </cell>
          <cell r="B5117" t="str">
            <v>Transporte aéreo</v>
          </cell>
          <cell r="C5117">
            <v>8.99</v>
          </cell>
          <cell r="D5117">
            <v>8.99</v>
          </cell>
          <cell r="E5117">
            <v>0</v>
          </cell>
          <cell r="F5117">
            <v>17.98</v>
          </cell>
        </row>
        <row r="5118">
          <cell r="A5118">
            <v>4206030</v>
          </cell>
          <cell r="B5118" t="str">
            <v>Transporte aéreo</v>
          </cell>
          <cell r="C5118">
            <v>8.99</v>
          </cell>
          <cell r="D5118">
            <v>8.99</v>
          </cell>
          <cell r="E5118">
            <v>0</v>
          </cell>
          <cell r="F5118">
            <v>17.98</v>
          </cell>
        </row>
        <row r="5119">
          <cell r="A5119">
            <v>420603004</v>
          </cell>
          <cell r="B5119" t="str">
            <v>Reaseguros cedidos</v>
          </cell>
          <cell r="C5119">
            <v>8.99</v>
          </cell>
          <cell r="D5119">
            <v>8.99</v>
          </cell>
          <cell r="E5119">
            <v>0</v>
          </cell>
          <cell r="F5119">
            <v>17.98</v>
          </cell>
        </row>
        <row r="5120">
          <cell r="A5120">
            <v>42060300402</v>
          </cell>
          <cell r="B5120" t="str">
            <v>Exceso de Pérdida</v>
          </cell>
          <cell r="C5120">
            <v>8.99</v>
          </cell>
          <cell r="D5120">
            <v>8.99</v>
          </cell>
          <cell r="E5120">
            <v>0</v>
          </cell>
          <cell r="F5120">
            <v>17.98</v>
          </cell>
        </row>
        <row r="5121">
          <cell r="A5121">
            <v>420603005</v>
          </cell>
          <cell r="B5121" t="str">
            <v>RetrocesiÛn de seguros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</row>
        <row r="5122">
          <cell r="A5122">
            <v>420603009</v>
          </cell>
          <cell r="B5122" t="str">
            <v>Seguros a filiales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</row>
        <row r="5123">
          <cell r="A5123">
            <v>42060300901</v>
          </cell>
          <cell r="B5123" t="str">
            <v>Reaseguros cedidos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</row>
        <row r="5124">
          <cell r="A5124">
            <v>42060300902</v>
          </cell>
          <cell r="B5124" t="str">
            <v>RetrocesiÛn de seguros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</row>
        <row r="5125">
          <cell r="A5125">
            <v>420604</v>
          </cell>
          <cell r="B5125" t="str">
            <v>Transporte terrestre</v>
          </cell>
          <cell r="C5125">
            <v>1217.93</v>
          </cell>
          <cell r="D5125">
            <v>386.66</v>
          </cell>
          <cell r="E5125">
            <v>0</v>
          </cell>
          <cell r="F5125">
            <v>1604.59</v>
          </cell>
        </row>
        <row r="5126">
          <cell r="A5126">
            <v>4206040</v>
          </cell>
          <cell r="B5126" t="str">
            <v>Transporte terrestre</v>
          </cell>
          <cell r="C5126">
            <v>1217.93</v>
          </cell>
          <cell r="D5126">
            <v>386.66</v>
          </cell>
          <cell r="E5126">
            <v>0</v>
          </cell>
          <cell r="F5126">
            <v>1604.59</v>
          </cell>
        </row>
        <row r="5127">
          <cell r="A5127">
            <v>420604004</v>
          </cell>
          <cell r="B5127" t="str">
            <v>Reaseguros cedidos</v>
          </cell>
          <cell r="C5127">
            <v>1217.93</v>
          </cell>
          <cell r="D5127">
            <v>386.66</v>
          </cell>
          <cell r="E5127">
            <v>0</v>
          </cell>
          <cell r="F5127">
            <v>1604.59</v>
          </cell>
        </row>
        <row r="5128">
          <cell r="A5128">
            <v>42060400402</v>
          </cell>
          <cell r="B5128" t="str">
            <v>Exceso de Pérdida</v>
          </cell>
          <cell r="C5128">
            <v>1217.93</v>
          </cell>
          <cell r="D5128">
            <v>386.66</v>
          </cell>
          <cell r="E5128">
            <v>0</v>
          </cell>
          <cell r="F5128">
            <v>1604.59</v>
          </cell>
        </row>
        <row r="5129">
          <cell r="A5129">
            <v>420604005</v>
          </cell>
          <cell r="B5129" t="str">
            <v>RetrocesiÛn de seguros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</row>
        <row r="5130">
          <cell r="A5130">
            <v>420604009</v>
          </cell>
          <cell r="B5130" t="str">
            <v>Seguros a filiales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</row>
        <row r="5131">
          <cell r="A5131">
            <v>42060400901</v>
          </cell>
          <cell r="B5131" t="str">
            <v>Reaseguros cedidos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</row>
        <row r="5132">
          <cell r="A5132">
            <v>42060400902</v>
          </cell>
          <cell r="B5132" t="str">
            <v>RetrocesiÛn de seguros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</row>
        <row r="5133">
          <cell r="A5133">
            <v>420605</v>
          </cell>
          <cell r="B5133" t="str">
            <v>Marítimos casco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</row>
        <row r="5134">
          <cell r="A5134">
            <v>4206050</v>
          </cell>
          <cell r="B5134" t="str">
            <v>Marítimos casco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</row>
        <row r="5135">
          <cell r="A5135">
            <v>420605004</v>
          </cell>
          <cell r="B5135" t="str">
            <v>Reaseguros cedidos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</row>
        <row r="5136">
          <cell r="A5136">
            <v>420605005</v>
          </cell>
          <cell r="B5136" t="str">
            <v>RetrocesiÛn de seguros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</row>
        <row r="5137">
          <cell r="A5137">
            <v>420605009</v>
          </cell>
          <cell r="B5137" t="str">
            <v>Seguros a filiales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</row>
        <row r="5138">
          <cell r="A5138">
            <v>42060500901</v>
          </cell>
          <cell r="B5138" t="str">
            <v>Reaseguros cedidos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</row>
        <row r="5139">
          <cell r="A5139">
            <v>42060500902</v>
          </cell>
          <cell r="B5139" t="str">
            <v>RetrocesiÛn de seguros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</row>
        <row r="5140">
          <cell r="A5140">
            <v>420606</v>
          </cell>
          <cell r="B5140" t="str">
            <v>Aviación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</row>
        <row r="5141">
          <cell r="A5141">
            <v>4206060</v>
          </cell>
          <cell r="B5141" t="str">
            <v>Aviación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</row>
        <row r="5142">
          <cell r="A5142">
            <v>420606004</v>
          </cell>
          <cell r="B5142" t="str">
            <v>Reaseguros cedidos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</row>
        <row r="5143">
          <cell r="A5143">
            <v>420606005</v>
          </cell>
          <cell r="B5143" t="str">
            <v>RetrocesiÛn de seguros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</row>
        <row r="5144">
          <cell r="A5144">
            <v>420606009</v>
          </cell>
          <cell r="B5144" t="str">
            <v>Seguros a filiales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</row>
        <row r="5145">
          <cell r="A5145">
            <v>42060600901</v>
          </cell>
          <cell r="B5145" t="str">
            <v>Reaseguros cedidos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</row>
        <row r="5146">
          <cell r="A5146">
            <v>42060600902</v>
          </cell>
          <cell r="B5146" t="str">
            <v>RetrocesiÛn de seguros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</row>
        <row r="5147">
          <cell r="A5147">
            <v>420607</v>
          </cell>
          <cell r="B5147" t="str">
            <v>Robo y hurto</v>
          </cell>
          <cell r="C5147">
            <v>1605.48</v>
          </cell>
          <cell r="D5147">
            <v>363.39</v>
          </cell>
          <cell r="E5147">
            <v>0</v>
          </cell>
          <cell r="F5147">
            <v>1968.87</v>
          </cell>
        </row>
        <row r="5148">
          <cell r="A5148">
            <v>4206070</v>
          </cell>
          <cell r="B5148" t="str">
            <v>Robo y hurto</v>
          </cell>
          <cell r="C5148">
            <v>1605.48</v>
          </cell>
          <cell r="D5148">
            <v>363.39</v>
          </cell>
          <cell r="E5148">
            <v>0</v>
          </cell>
          <cell r="F5148">
            <v>1968.87</v>
          </cell>
        </row>
        <row r="5149">
          <cell r="A5149">
            <v>420607004</v>
          </cell>
          <cell r="B5149" t="str">
            <v>Reaseguros cedidos</v>
          </cell>
          <cell r="C5149">
            <v>1605.48</v>
          </cell>
          <cell r="D5149">
            <v>363.39</v>
          </cell>
          <cell r="E5149">
            <v>0</v>
          </cell>
          <cell r="F5149">
            <v>1968.87</v>
          </cell>
        </row>
        <row r="5150">
          <cell r="A5150">
            <v>42060700402</v>
          </cell>
          <cell r="B5150" t="str">
            <v>Exceso de Pérdida</v>
          </cell>
          <cell r="C5150">
            <v>1605.48</v>
          </cell>
          <cell r="D5150">
            <v>363.39</v>
          </cell>
          <cell r="E5150">
            <v>0</v>
          </cell>
          <cell r="F5150">
            <v>1968.87</v>
          </cell>
        </row>
        <row r="5151">
          <cell r="A5151">
            <v>420607005</v>
          </cell>
          <cell r="B5151" t="str">
            <v>RetrocesiÛn de seguros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</row>
        <row r="5152">
          <cell r="A5152">
            <v>420607009</v>
          </cell>
          <cell r="B5152" t="str">
            <v>Seguros a filiales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</row>
        <row r="5153">
          <cell r="A5153">
            <v>42060700901</v>
          </cell>
          <cell r="B5153" t="str">
            <v>Reaseguros cedidos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</row>
        <row r="5154">
          <cell r="A5154">
            <v>42060700902</v>
          </cell>
          <cell r="B5154" t="str">
            <v>RetrocesiÛn de seguros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</row>
        <row r="5155">
          <cell r="A5155">
            <v>420608</v>
          </cell>
          <cell r="B5155" t="str">
            <v>Fidelidad</v>
          </cell>
          <cell r="C5155">
            <v>2709.35</v>
          </cell>
          <cell r="D5155">
            <v>408.38</v>
          </cell>
          <cell r="E5155">
            <v>0</v>
          </cell>
          <cell r="F5155">
            <v>3117.73</v>
          </cell>
        </row>
        <row r="5156">
          <cell r="A5156">
            <v>4206080</v>
          </cell>
          <cell r="B5156" t="str">
            <v>Fidelidad</v>
          </cell>
          <cell r="C5156">
            <v>2709.35</v>
          </cell>
          <cell r="D5156">
            <v>408.38</v>
          </cell>
          <cell r="E5156">
            <v>0</v>
          </cell>
          <cell r="F5156">
            <v>3117.73</v>
          </cell>
        </row>
        <row r="5157">
          <cell r="A5157">
            <v>420608004</v>
          </cell>
          <cell r="B5157" t="str">
            <v>Reaseguros cedidos</v>
          </cell>
          <cell r="C5157">
            <v>2709.35</v>
          </cell>
          <cell r="D5157">
            <v>408.38</v>
          </cell>
          <cell r="E5157">
            <v>0</v>
          </cell>
          <cell r="F5157">
            <v>3117.73</v>
          </cell>
        </row>
        <row r="5158">
          <cell r="A5158">
            <v>42060800402</v>
          </cell>
          <cell r="B5158" t="str">
            <v>Exceso de Pérdida</v>
          </cell>
          <cell r="C5158">
            <v>2709.35</v>
          </cell>
          <cell r="D5158">
            <v>408.38</v>
          </cell>
          <cell r="E5158">
            <v>0</v>
          </cell>
          <cell r="F5158">
            <v>3117.73</v>
          </cell>
        </row>
        <row r="5159">
          <cell r="A5159">
            <v>420608005</v>
          </cell>
          <cell r="B5159" t="str">
            <v>RetrocesiÛn de seguros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</row>
        <row r="5160">
          <cell r="A5160">
            <v>420608009</v>
          </cell>
          <cell r="B5160" t="str">
            <v>Seguros a filiales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</row>
        <row r="5161">
          <cell r="A5161">
            <v>42060800901</v>
          </cell>
          <cell r="B5161" t="str">
            <v>Reaseguros cedidos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</row>
        <row r="5162">
          <cell r="A5162">
            <v>42060800902</v>
          </cell>
          <cell r="B5162" t="str">
            <v>RetrocesiÛn de seguros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</row>
        <row r="5163">
          <cell r="A5163">
            <v>420609</v>
          </cell>
          <cell r="B5163" t="str">
            <v>Seguro de bancos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</row>
        <row r="5164">
          <cell r="A5164">
            <v>4206090</v>
          </cell>
          <cell r="B5164" t="str">
            <v>Seguro de bancos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</row>
        <row r="5165">
          <cell r="A5165">
            <v>420609004</v>
          </cell>
          <cell r="B5165" t="str">
            <v>Reaseguros cedidos</v>
          </cell>
          <cell r="C5165">
            <v>0</v>
          </cell>
          <cell r="D5165">
            <v>0</v>
          </cell>
          <cell r="E5165">
            <v>0</v>
          </cell>
          <cell r="F5165">
            <v>0</v>
          </cell>
        </row>
        <row r="5166">
          <cell r="A5166">
            <v>420609005</v>
          </cell>
          <cell r="B5166" t="str">
            <v>RetrocesiÛn de seguros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</row>
        <row r="5167">
          <cell r="A5167">
            <v>420609009</v>
          </cell>
          <cell r="B5167" t="str">
            <v>Seguros a filiales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</row>
        <row r="5168">
          <cell r="A5168">
            <v>42060900901</v>
          </cell>
          <cell r="B5168" t="str">
            <v>Reaseguros cedidos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</row>
        <row r="5169">
          <cell r="A5169">
            <v>42060900902</v>
          </cell>
          <cell r="B5169" t="str">
            <v>RetrocesiÛn de seguros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</row>
        <row r="5170">
          <cell r="A5170">
            <v>420610</v>
          </cell>
          <cell r="B5170" t="str">
            <v>Todo riesgo para contratista</v>
          </cell>
          <cell r="C5170">
            <v>53520.12</v>
          </cell>
          <cell r="D5170">
            <v>13746.74</v>
          </cell>
          <cell r="E5170">
            <v>0</v>
          </cell>
          <cell r="F5170">
            <v>67266.86</v>
          </cell>
        </row>
        <row r="5171">
          <cell r="A5171">
            <v>4206100</v>
          </cell>
          <cell r="B5171" t="str">
            <v>Todo riesgo para contratistas</v>
          </cell>
          <cell r="C5171">
            <v>53520.12</v>
          </cell>
          <cell r="D5171">
            <v>13746.74</v>
          </cell>
          <cell r="E5171">
            <v>0</v>
          </cell>
          <cell r="F5171">
            <v>67266.86</v>
          </cell>
        </row>
        <row r="5172">
          <cell r="A5172">
            <v>420610004</v>
          </cell>
          <cell r="B5172" t="str">
            <v>Reaseguros cedidos</v>
          </cell>
          <cell r="C5172">
            <v>53520.12</v>
          </cell>
          <cell r="D5172">
            <v>13746.74</v>
          </cell>
          <cell r="E5172">
            <v>0</v>
          </cell>
          <cell r="F5172">
            <v>67266.86</v>
          </cell>
        </row>
        <row r="5173">
          <cell r="A5173">
            <v>42061000401</v>
          </cell>
          <cell r="B5173" t="str">
            <v>Reaseguro cedido</v>
          </cell>
          <cell r="C5173">
            <v>7160.4</v>
          </cell>
          <cell r="D5173">
            <v>7160.4</v>
          </cell>
          <cell r="E5173">
            <v>0</v>
          </cell>
          <cell r="F5173">
            <v>14320.8</v>
          </cell>
        </row>
        <row r="5174">
          <cell r="A5174">
            <v>42061000402</v>
          </cell>
          <cell r="B5174" t="str">
            <v>Exceso de pérdida</v>
          </cell>
          <cell r="C5174">
            <v>46359.72</v>
          </cell>
          <cell r="D5174">
            <v>6586.34</v>
          </cell>
          <cell r="E5174">
            <v>0</v>
          </cell>
          <cell r="F5174">
            <v>52946.06</v>
          </cell>
        </row>
        <row r="5175">
          <cell r="A5175">
            <v>420610005</v>
          </cell>
          <cell r="B5175" t="str">
            <v>RetrocesiÛn de seguros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</row>
        <row r="5176">
          <cell r="A5176">
            <v>420610009</v>
          </cell>
          <cell r="B5176" t="str">
            <v>Seguros a filiales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</row>
        <row r="5177">
          <cell r="A5177">
            <v>42061000901</v>
          </cell>
          <cell r="B5177" t="str">
            <v>Reaseguros cedidos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</row>
        <row r="5178">
          <cell r="A5178">
            <v>42061000902</v>
          </cell>
          <cell r="B5178" t="str">
            <v>RetrocesiÛn de seguros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</row>
        <row r="5179">
          <cell r="A5179">
            <v>420611</v>
          </cell>
          <cell r="B5179" t="str">
            <v>Todo riesgo equipo para contratistas</v>
          </cell>
          <cell r="C5179">
            <v>45518.15</v>
          </cell>
          <cell r="D5179">
            <v>1524.62</v>
          </cell>
          <cell r="E5179">
            <v>0</v>
          </cell>
          <cell r="F5179">
            <v>47042.77</v>
          </cell>
        </row>
        <row r="5180">
          <cell r="A5180">
            <v>4206110</v>
          </cell>
          <cell r="B5180" t="str">
            <v>Todo riesgo equipo para contratistas</v>
          </cell>
          <cell r="C5180">
            <v>45518.15</v>
          </cell>
          <cell r="D5180">
            <v>1524.62</v>
          </cell>
          <cell r="E5180">
            <v>0</v>
          </cell>
          <cell r="F5180">
            <v>47042.77</v>
          </cell>
        </row>
        <row r="5181">
          <cell r="A5181">
            <v>420611004</v>
          </cell>
          <cell r="B5181" t="str">
            <v>Reaseguros cedidos</v>
          </cell>
          <cell r="C5181">
            <v>45518.15</v>
          </cell>
          <cell r="D5181">
            <v>1524.62</v>
          </cell>
          <cell r="E5181">
            <v>0</v>
          </cell>
          <cell r="F5181">
            <v>47042.77</v>
          </cell>
        </row>
        <row r="5182">
          <cell r="A5182">
            <v>42061100402</v>
          </cell>
          <cell r="B5182" t="str">
            <v>Exceso de Pérdida</v>
          </cell>
          <cell r="C5182">
            <v>45518.15</v>
          </cell>
          <cell r="D5182">
            <v>1524.62</v>
          </cell>
          <cell r="E5182">
            <v>0</v>
          </cell>
          <cell r="F5182">
            <v>47042.77</v>
          </cell>
        </row>
        <row r="5183">
          <cell r="A5183">
            <v>420611005</v>
          </cell>
          <cell r="B5183" t="str">
            <v>RetrocesiÛn de seguros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</row>
        <row r="5184">
          <cell r="A5184">
            <v>420611009</v>
          </cell>
          <cell r="B5184" t="str">
            <v>Seguros a filiales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</row>
        <row r="5185">
          <cell r="A5185">
            <v>42061100901</v>
          </cell>
          <cell r="B5185" t="str">
            <v>Reaseguros cedidos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</row>
        <row r="5186">
          <cell r="A5186">
            <v>42061100902</v>
          </cell>
          <cell r="B5186" t="str">
            <v>RetrocesiÛn de seguros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</row>
        <row r="5187">
          <cell r="A5187">
            <v>420612</v>
          </cell>
          <cell r="B5187" t="str">
            <v>Rotura de maquinaria</v>
          </cell>
          <cell r="C5187">
            <v>238.96</v>
          </cell>
          <cell r="D5187">
            <v>45.49</v>
          </cell>
          <cell r="E5187">
            <v>0</v>
          </cell>
          <cell r="F5187">
            <v>284.45</v>
          </cell>
        </row>
        <row r="5188">
          <cell r="A5188">
            <v>4206120</v>
          </cell>
          <cell r="B5188" t="str">
            <v>Rotura de maquinaria</v>
          </cell>
          <cell r="C5188">
            <v>238.96</v>
          </cell>
          <cell r="D5188">
            <v>45.49</v>
          </cell>
          <cell r="E5188">
            <v>0</v>
          </cell>
          <cell r="F5188">
            <v>284.45</v>
          </cell>
        </row>
        <row r="5189">
          <cell r="A5189">
            <v>420612004</v>
          </cell>
          <cell r="B5189" t="str">
            <v>Reaseguros cedidos</v>
          </cell>
          <cell r="C5189">
            <v>238.96</v>
          </cell>
          <cell r="D5189">
            <v>45.49</v>
          </cell>
          <cell r="E5189">
            <v>0</v>
          </cell>
          <cell r="F5189">
            <v>284.45</v>
          </cell>
        </row>
        <row r="5190">
          <cell r="A5190">
            <v>42061200401</v>
          </cell>
          <cell r="B5190" t="str">
            <v>Reaseguros cedidos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</row>
        <row r="5191">
          <cell r="A5191">
            <v>42061200402</v>
          </cell>
          <cell r="B5191" t="str">
            <v>Exceso de perdida</v>
          </cell>
          <cell r="C5191">
            <v>238.96</v>
          </cell>
          <cell r="D5191">
            <v>45.49</v>
          </cell>
          <cell r="E5191">
            <v>0</v>
          </cell>
          <cell r="F5191">
            <v>284.45</v>
          </cell>
        </row>
        <row r="5192">
          <cell r="A5192">
            <v>420612005</v>
          </cell>
          <cell r="B5192" t="str">
            <v>RetrocesiÛn de seguros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</row>
        <row r="5193">
          <cell r="A5193">
            <v>420612009</v>
          </cell>
          <cell r="B5193" t="str">
            <v>Seguros a filiales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</row>
        <row r="5194">
          <cell r="A5194">
            <v>42061200901</v>
          </cell>
          <cell r="B5194" t="str">
            <v>Reaseguros cedidos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</row>
        <row r="5195">
          <cell r="A5195">
            <v>42061200902</v>
          </cell>
          <cell r="B5195" t="str">
            <v>RetrocesiÛn de seguros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</row>
        <row r="5196">
          <cell r="A5196">
            <v>420613</v>
          </cell>
          <cell r="B5196" t="str">
            <v>Montaje contra todo riesgo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</row>
        <row r="5197">
          <cell r="A5197">
            <v>4206130</v>
          </cell>
          <cell r="B5197" t="str">
            <v>Montaje contra todo riesgo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</row>
        <row r="5198">
          <cell r="A5198">
            <v>420613004</v>
          </cell>
          <cell r="B5198" t="str">
            <v>Reaseguros cedidos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</row>
        <row r="5199">
          <cell r="A5199">
            <v>420613005</v>
          </cell>
          <cell r="B5199" t="str">
            <v>RetrocesiÛn de seguros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</row>
        <row r="5200">
          <cell r="A5200">
            <v>420613009</v>
          </cell>
          <cell r="B5200" t="str">
            <v>Seguros a filiales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</row>
        <row r="5201">
          <cell r="A5201">
            <v>42061300901</v>
          </cell>
          <cell r="B5201" t="str">
            <v>Reaseguros cedidos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</row>
        <row r="5202">
          <cell r="A5202">
            <v>42061300902</v>
          </cell>
          <cell r="B5202" t="str">
            <v>RetrocesiÛn de seguros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</row>
        <row r="5203">
          <cell r="A5203">
            <v>420614</v>
          </cell>
          <cell r="B5203" t="str">
            <v>Todo riesgo equipo electrónico</v>
          </cell>
          <cell r="C5203">
            <v>6769.17</v>
          </cell>
          <cell r="D5203">
            <v>607.05999999999995</v>
          </cell>
          <cell r="E5203">
            <v>0</v>
          </cell>
          <cell r="F5203">
            <v>7376.23</v>
          </cell>
        </row>
        <row r="5204">
          <cell r="A5204">
            <v>4206140</v>
          </cell>
          <cell r="B5204" t="str">
            <v>Todo riesgo equipo electrónico</v>
          </cell>
          <cell r="C5204">
            <v>6769.17</v>
          </cell>
          <cell r="D5204">
            <v>607.05999999999995</v>
          </cell>
          <cell r="E5204">
            <v>0</v>
          </cell>
          <cell r="F5204">
            <v>7376.23</v>
          </cell>
        </row>
        <row r="5205">
          <cell r="A5205">
            <v>420614004</v>
          </cell>
          <cell r="B5205" t="str">
            <v>Reaseguros cedidos</v>
          </cell>
          <cell r="C5205">
            <v>6769.17</v>
          </cell>
          <cell r="D5205">
            <v>607.05999999999995</v>
          </cell>
          <cell r="E5205">
            <v>0</v>
          </cell>
          <cell r="F5205">
            <v>7376.23</v>
          </cell>
        </row>
        <row r="5206">
          <cell r="A5206">
            <v>42061400401</v>
          </cell>
          <cell r="B5206" t="str">
            <v>Reaseguros Cedidos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</row>
        <row r="5207">
          <cell r="A5207">
            <v>42061400402</v>
          </cell>
          <cell r="B5207" t="str">
            <v>Exceso de Pérdida</v>
          </cell>
          <cell r="C5207">
            <v>6769.17</v>
          </cell>
          <cell r="D5207">
            <v>607.05999999999995</v>
          </cell>
          <cell r="E5207">
            <v>0</v>
          </cell>
          <cell r="F5207">
            <v>7376.23</v>
          </cell>
        </row>
        <row r="5208">
          <cell r="A5208">
            <v>420614005</v>
          </cell>
          <cell r="B5208" t="str">
            <v>RetrocesiÛn de seguros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</row>
        <row r="5209">
          <cell r="A5209">
            <v>420614009</v>
          </cell>
          <cell r="B5209" t="str">
            <v>Seguros a filiales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</row>
        <row r="5210">
          <cell r="A5210">
            <v>42061400901</v>
          </cell>
          <cell r="B5210" t="str">
            <v>Reaseguros cedidos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</row>
        <row r="5211">
          <cell r="A5211">
            <v>42061400902</v>
          </cell>
          <cell r="B5211" t="str">
            <v>RetrocesiÛn de seguros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</row>
        <row r="5212">
          <cell r="A5212">
            <v>420615</v>
          </cell>
          <cell r="B5212" t="str">
            <v>CALDEROS</v>
          </cell>
          <cell r="C5212">
            <v>11.76</v>
          </cell>
          <cell r="D5212">
            <v>11.76</v>
          </cell>
          <cell r="E5212">
            <v>0</v>
          </cell>
          <cell r="F5212">
            <v>23.52</v>
          </cell>
        </row>
        <row r="5213">
          <cell r="A5213">
            <v>4206150</v>
          </cell>
          <cell r="B5213" t="str">
            <v>Calderos</v>
          </cell>
          <cell r="C5213">
            <v>11.76</v>
          </cell>
          <cell r="D5213">
            <v>11.76</v>
          </cell>
          <cell r="E5213">
            <v>0</v>
          </cell>
          <cell r="F5213">
            <v>23.52</v>
          </cell>
        </row>
        <row r="5214">
          <cell r="A5214">
            <v>420615004</v>
          </cell>
          <cell r="B5214" t="str">
            <v>Reaseguros cedidos</v>
          </cell>
          <cell r="C5214">
            <v>11.76</v>
          </cell>
          <cell r="D5214">
            <v>11.76</v>
          </cell>
          <cell r="E5214">
            <v>0</v>
          </cell>
          <cell r="F5214">
            <v>23.52</v>
          </cell>
        </row>
        <row r="5215">
          <cell r="A5215">
            <v>42061500402</v>
          </cell>
          <cell r="B5215" t="str">
            <v>Exceso de Pérdida</v>
          </cell>
          <cell r="C5215">
            <v>11.76</v>
          </cell>
          <cell r="D5215">
            <v>11.76</v>
          </cell>
          <cell r="E5215">
            <v>0</v>
          </cell>
          <cell r="F5215">
            <v>23.52</v>
          </cell>
        </row>
        <row r="5216">
          <cell r="A5216">
            <v>420615005</v>
          </cell>
          <cell r="B5216" t="str">
            <v>RetrocesiÛn de seguros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</row>
        <row r="5217">
          <cell r="A5217">
            <v>420615009</v>
          </cell>
          <cell r="B5217" t="str">
            <v>Seguros a filiales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</row>
        <row r="5218">
          <cell r="A5218">
            <v>42061500901</v>
          </cell>
          <cell r="B5218" t="str">
            <v>Reaseguros cedidos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</row>
        <row r="5219">
          <cell r="A5219">
            <v>42061500902</v>
          </cell>
          <cell r="B5219" t="str">
            <v>RetrocesiÛn de seguros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</row>
        <row r="5220">
          <cell r="A5220">
            <v>420616</v>
          </cell>
          <cell r="B5220" t="str">
            <v>Lucro cesante por interrupción de negocios</v>
          </cell>
          <cell r="C5220">
            <v>19110.900000000001</v>
          </cell>
          <cell r="D5220">
            <v>0</v>
          </cell>
          <cell r="E5220">
            <v>0</v>
          </cell>
          <cell r="F5220">
            <v>19110.900000000001</v>
          </cell>
        </row>
        <row r="5221">
          <cell r="A5221">
            <v>4206160</v>
          </cell>
          <cell r="B5221" t="str">
            <v>Lucro cesante por interrupción de negocios</v>
          </cell>
          <cell r="C5221">
            <v>19110.900000000001</v>
          </cell>
          <cell r="D5221">
            <v>0</v>
          </cell>
          <cell r="E5221">
            <v>0</v>
          </cell>
          <cell r="F5221">
            <v>19110.900000000001</v>
          </cell>
        </row>
        <row r="5222">
          <cell r="A5222">
            <v>420616004</v>
          </cell>
          <cell r="B5222" t="str">
            <v>Reaseguros cedidos</v>
          </cell>
          <cell r="C5222">
            <v>19110.900000000001</v>
          </cell>
          <cell r="D5222">
            <v>0</v>
          </cell>
          <cell r="E5222">
            <v>0</v>
          </cell>
          <cell r="F5222">
            <v>19110.900000000001</v>
          </cell>
        </row>
        <row r="5223">
          <cell r="A5223">
            <v>42061600401</v>
          </cell>
          <cell r="B5223" t="str">
            <v>Reaseguro cedido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</row>
        <row r="5224">
          <cell r="A5224">
            <v>42061600402</v>
          </cell>
          <cell r="B5224" t="str">
            <v>Exceso de pérdida</v>
          </cell>
          <cell r="C5224">
            <v>19110.900000000001</v>
          </cell>
          <cell r="D5224">
            <v>0</v>
          </cell>
          <cell r="E5224">
            <v>0</v>
          </cell>
          <cell r="F5224">
            <v>19110.900000000001</v>
          </cell>
        </row>
        <row r="5225">
          <cell r="A5225">
            <v>420616005</v>
          </cell>
          <cell r="B5225" t="str">
            <v>RetrocesiÛn de seguros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</row>
        <row r="5226">
          <cell r="A5226">
            <v>420616009</v>
          </cell>
          <cell r="B5226" t="str">
            <v>Seguros a filiales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</row>
        <row r="5227">
          <cell r="A5227">
            <v>42061600901</v>
          </cell>
          <cell r="B5227" t="str">
            <v>Reaseguros cedidos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</row>
        <row r="5228">
          <cell r="A5228">
            <v>42061600902</v>
          </cell>
          <cell r="B5228" t="str">
            <v>RetrocesiÛn de seguros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</row>
        <row r="5229">
          <cell r="A5229">
            <v>4206170</v>
          </cell>
          <cell r="B5229" t="str">
            <v>Lucro cesante rotura de maquinaria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</row>
        <row r="5230">
          <cell r="A5230">
            <v>420617004</v>
          </cell>
          <cell r="B5230" t="str">
            <v>Reaseguros cedidos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</row>
        <row r="5231">
          <cell r="A5231">
            <v>420617005</v>
          </cell>
          <cell r="B5231" t="str">
            <v>RetrocesiÛn de seguros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</row>
        <row r="5232">
          <cell r="A5232">
            <v>420617009</v>
          </cell>
          <cell r="B5232" t="str">
            <v>Seguros a filiales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</row>
        <row r="5233">
          <cell r="A5233">
            <v>42061700901</v>
          </cell>
          <cell r="B5233" t="str">
            <v>Reaseguros cedidos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</row>
        <row r="5234">
          <cell r="A5234">
            <v>42061700902</v>
          </cell>
          <cell r="B5234" t="str">
            <v>RetrocesiÛn de seguros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</row>
        <row r="5235">
          <cell r="A5235">
            <v>420618</v>
          </cell>
          <cell r="B5235" t="str">
            <v>Responsabilidad civil</v>
          </cell>
          <cell r="C5235">
            <v>123152.01</v>
          </cell>
          <cell r="D5235">
            <v>70765.63</v>
          </cell>
          <cell r="E5235">
            <v>0</v>
          </cell>
          <cell r="F5235">
            <v>193917.64</v>
          </cell>
        </row>
        <row r="5236">
          <cell r="A5236">
            <v>4206180</v>
          </cell>
          <cell r="B5236" t="str">
            <v>Responsabilidad civil</v>
          </cell>
          <cell r="C5236">
            <v>123152.01</v>
          </cell>
          <cell r="D5236">
            <v>70765.63</v>
          </cell>
          <cell r="E5236">
            <v>0</v>
          </cell>
          <cell r="F5236">
            <v>193917.64</v>
          </cell>
        </row>
        <row r="5237">
          <cell r="A5237">
            <v>420618004</v>
          </cell>
          <cell r="B5237" t="str">
            <v>Reaseguros cedidos</v>
          </cell>
          <cell r="C5237">
            <v>123152.01</v>
          </cell>
          <cell r="D5237">
            <v>70765.63</v>
          </cell>
          <cell r="E5237">
            <v>0</v>
          </cell>
          <cell r="F5237">
            <v>193917.64</v>
          </cell>
        </row>
        <row r="5238">
          <cell r="A5238">
            <v>42061800401</v>
          </cell>
          <cell r="B5238" t="str">
            <v>Reaseguro cedido</v>
          </cell>
          <cell r="C5238">
            <v>115330.85</v>
          </cell>
          <cell r="D5238">
            <v>67327.740000000005</v>
          </cell>
          <cell r="E5238">
            <v>0</v>
          </cell>
          <cell r="F5238">
            <v>182658.59</v>
          </cell>
        </row>
        <row r="5239">
          <cell r="A5239">
            <v>42061800402</v>
          </cell>
          <cell r="B5239" t="str">
            <v>Exceso de Pérdida</v>
          </cell>
          <cell r="C5239">
            <v>7821.16</v>
          </cell>
          <cell r="D5239">
            <v>3437.89</v>
          </cell>
          <cell r="E5239">
            <v>0</v>
          </cell>
          <cell r="F5239">
            <v>11259.05</v>
          </cell>
        </row>
        <row r="5240">
          <cell r="A5240">
            <v>420618005</v>
          </cell>
          <cell r="B5240" t="str">
            <v>RetrocesiÛn de seguros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</row>
        <row r="5241">
          <cell r="A5241">
            <v>420618009</v>
          </cell>
          <cell r="B5241" t="str">
            <v>Seguros a filiales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</row>
        <row r="5242">
          <cell r="A5242">
            <v>42061800901</v>
          </cell>
          <cell r="B5242" t="str">
            <v>Reaseguros cedidos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</row>
        <row r="5243">
          <cell r="A5243">
            <v>42061800902</v>
          </cell>
          <cell r="B5243" t="str">
            <v>RetrocesiÛn de seguros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</row>
        <row r="5244">
          <cell r="A5244">
            <v>4206190</v>
          </cell>
          <cell r="B5244" t="str">
            <v>Riesgos profesionales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</row>
        <row r="5245">
          <cell r="A5245">
            <v>420619004</v>
          </cell>
          <cell r="B5245" t="str">
            <v>Reaseguros cedidos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</row>
        <row r="5246">
          <cell r="A5246">
            <v>420619005</v>
          </cell>
          <cell r="B5246" t="str">
            <v>RetrocesiÛn de seguros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</row>
        <row r="5247">
          <cell r="A5247">
            <v>420619009</v>
          </cell>
          <cell r="B5247" t="str">
            <v>Seguros a filiales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</row>
        <row r="5248">
          <cell r="A5248">
            <v>42061900901</v>
          </cell>
          <cell r="B5248" t="str">
            <v>Reaseguros cedidos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</row>
        <row r="5249">
          <cell r="A5249">
            <v>42061900902</v>
          </cell>
          <cell r="B5249" t="str">
            <v>RetrocesiÛn de seguros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</row>
        <row r="5250">
          <cell r="A5250">
            <v>4206200</v>
          </cell>
          <cell r="B5250" t="str">
            <v>Ganadero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</row>
        <row r="5251">
          <cell r="A5251">
            <v>420620004</v>
          </cell>
          <cell r="B5251" t="str">
            <v>Reaseguros cedidos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</row>
        <row r="5252">
          <cell r="A5252">
            <v>420620005</v>
          </cell>
          <cell r="B5252" t="str">
            <v>RetrocesiÛn de seguros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</row>
        <row r="5253">
          <cell r="A5253">
            <v>420620009</v>
          </cell>
          <cell r="B5253" t="str">
            <v>Seguros a filiales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</row>
        <row r="5254">
          <cell r="A5254">
            <v>42062000901</v>
          </cell>
          <cell r="B5254" t="str">
            <v>Reaseguros cedidos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</row>
        <row r="5255">
          <cell r="A5255">
            <v>42062000902</v>
          </cell>
          <cell r="B5255" t="str">
            <v>RetrocesiÛn de seguros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</row>
        <row r="5256">
          <cell r="A5256">
            <v>420621</v>
          </cell>
          <cell r="B5256" t="str">
            <v>Agricola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</row>
        <row r="5257">
          <cell r="A5257">
            <v>4206210</v>
          </cell>
          <cell r="B5257" t="str">
            <v>AgrÌcola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</row>
        <row r="5258">
          <cell r="A5258">
            <v>420621004</v>
          </cell>
          <cell r="B5258" t="str">
            <v>Reaseguros cedidos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</row>
        <row r="5259">
          <cell r="A5259">
            <v>420621005</v>
          </cell>
          <cell r="B5259" t="str">
            <v>RetrocesiÛn de seguros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</row>
        <row r="5260">
          <cell r="A5260">
            <v>420621009</v>
          </cell>
          <cell r="B5260" t="str">
            <v>Seguros a filiales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</row>
        <row r="5261">
          <cell r="A5261">
            <v>42062100901</v>
          </cell>
          <cell r="B5261" t="str">
            <v>Reaseguros cedidos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</row>
        <row r="5262">
          <cell r="A5262">
            <v>42062100902</v>
          </cell>
          <cell r="B5262" t="str">
            <v>RetrocesiÛn de seguros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</row>
        <row r="5263">
          <cell r="A5263">
            <v>420622</v>
          </cell>
          <cell r="B5263" t="str">
            <v>Domiciliario</v>
          </cell>
          <cell r="C5263">
            <v>10948.37</v>
          </cell>
          <cell r="D5263">
            <v>865.22</v>
          </cell>
          <cell r="E5263">
            <v>0</v>
          </cell>
          <cell r="F5263">
            <v>11813.59</v>
          </cell>
        </row>
        <row r="5264">
          <cell r="A5264">
            <v>4206220</v>
          </cell>
          <cell r="B5264" t="str">
            <v>Domiciliario</v>
          </cell>
          <cell r="C5264">
            <v>10948.37</v>
          </cell>
          <cell r="D5264">
            <v>865.22</v>
          </cell>
          <cell r="E5264">
            <v>0</v>
          </cell>
          <cell r="F5264">
            <v>11813.59</v>
          </cell>
        </row>
        <row r="5265">
          <cell r="A5265">
            <v>420622004</v>
          </cell>
          <cell r="B5265" t="str">
            <v>Reaseguros cedidos</v>
          </cell>
          <cell r="C5265">
            <v>10948.37</v>
          </cell>
          <cell r="D5265">
            <v>865.22</v>
          </cell>
          <cell r="E5265">
            <v>0</v>
          </cell>
          <cell r="F5265">
            <v>11813.59</v>
          </cell>
        </row>
        <row r="5266">
          <cell r="A5266">
            <v>42062200401</v>
          </cell>
          <cell r="B5266" t="str">
            <v>Reaseguro cedido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</row>
        <row r="5267">
          <cell r="A5267">
            <v>42062200402</v>
          </cell>
          <cell r="B5267" t="str">
            <v>Exceso de pérdida</v>
          </cell>
          <cell r="C5267">
            <v>10948.37</v>
          </cell>
          <cell r="D5267">
            <v>865.22</v>
          </cell>
          <cell r="E5267">
            <v>0</v>
          </cell>
          <cell r="F5267">
            <v>11813.59</v>
          </cell>
        </row>
        <row r="5268">
          <cell r="A5268">
            <v>420622005</v>
          </cell>
          <cell r="B5268" t="str">
            <v>RetrocesiÛn de seguros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</row>
        <row r="5269">
          <cell r="A5269">
            <v>420622009</v>
          </cell>
          <cell r="B5269" t="str">
            <v>Seguros a filiales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</row>
        <row r="5270">
          <cell r="A5270">
            <v>42062200901</v>
          </cell>
          <cell r="B5270" t="str">
            <v>Reaseguros cedidos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</row>
        <row r="5271">
          <cell r="A5271">
            <v>42062200902</v>
          </cell>
          <cell r="B5271" t="str">
            <v>RetrocesiÛn de seguros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</row>
        <row r="5272">
          <cell r="A5272">
            <v>420623</v>
          </cell>
          <cell r="B5272" t="str">
            <v>Crédito interno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</row>
        <row r="5273">
          <cell r="A5273">
            <v>4206230</v>
          </cell>
          <cell r="B5273" t="str">
            <v>Crédito interno</v>
          </cell>
          <cell r="C5273">
            <v>0</v>
          </cell>
          <cell r="D5273">
            <v>0</v>
          </cell>
          <cell r="E5273">
            <v>0</v>
          </cell>
          <cell r="F5273">
            <v>0</v>
          </cell>
        </row>
        <row r="5274">
          <cell r="A5274">
            <v>420623004</v>
          </cell>
          <cell r="B5274" t="str">
            <v>Reaseguros cedidos</v>
          </cell>
          <cell r="C5274">
            <v>0</v>
          </cell>
          <cell r="D5274">
            <v>0</v>
          </cell>
          <cell r="E5274">
            <v>0</v>
          </cell>
          <cell r="F5274">
            <v>0</v>
          </cell>
        </row>
        <row r="5275">
          <cell r="A5275">
            <v>420623005</v>
          </cell>
          <cell r="B5275" t="str">
            <v>RetrocesiÛn de seguros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</row>
        <row r="5276">
          <cell r="A5276">
            <v>420623009</v>
          </cell>
          <cell r="B5276" t="str">
            <v>Seguros a filiales</v>
          </cell>
          <cell r="C5276">
            <v>0</v>
          </cell>
          <cell r="D5276">
            <v>0</v>
          </cell>
          <cell r="E5276">
            <v>0</v>
          </cell>
          <cell r="F5276">
            <v>0</v>
          </cell>
        </row>
        <row r="5277">
          <cell r="A5277">
            <v>42062300901</v>
          </cell>
          <cell r="B5277" t="str">
            <v>Reaseguros cedidos</v>
          </cell>
          <cell r="C5277">
            <v>0</v>
          </cell>
          <cell r="D5277">
            <v>0</v>
          </cell>
          <cell r="E5277">
            <v>0</v>
          </cell>
          <cell r="F5277">
            <v>0</v>
          </cell>
        </row>
        <row r="5278">
          <cell r="A5278">
            <v>42062300902</v>
          </cell>
          <cell r="B5278" t="str">
            <v>RetrocesiÛn de seguros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</row>
        <row r="5279">
          <cell r="A5279">
            <v>4206240</v>
          </cell>
          <cell r="B5279" t="str">
            <v>CrÈdito a la exportaciÛn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</row>
        <row r="5280">
          <cell r="A5280">
            <v>420624004</v>
          </cell>
          <cell r="B5280" t="str">
            <v>Reaseguros cedidos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</row>
        <row r="5281">
          <cell r="A5281">
            <v>420624005</v>
          </cell>
          <cell r="B5281" t="str">
            <v>RetrocesiÛn de seguros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</row>
        <row r="5282">
          <cell r="A5282">
            <v>420624009</v>
          </cell>
          <cell r="B5282" t="str">
            <v>Seguros a filiales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</row>
        <row r="5283">
          <cell r="A5283">
            <v>42062400901</v>
          </cell>
          <cell r="B5283" t="str">
            <v>Reaseguros cedidos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</row>
        <row r="5284">
          <cell r="A5284">
            <v>42062400902</v>
          </cell>
          <cell r="B5284" t="str">
            <v>RetrocesiÛn de seguros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</row>
        <row r="5285">
          <cell r="A5285">
            <v>420625</v>
          </cell>
          <cell r="B5285" t="str">
            <v>Miscelaneos</v>
          </cell>
          <cell r="C5285">
            <v>4947731.29</v>
          </cell>
          <cell r="D5285">
            <v>0</v>
          </cell>
          <cell r="E5285">
            <v>0</v>
          </cell>
          <cell r="F5285">
            <v>4947731.29</v>
          </cell>
        </row>
        <row r="5286">
          <cell r="A5286">
            <v>4206250</v>
          </cell>
          <cell r="B5286" t="str">
            <v>Miscel·neos</v>
          </cell>
          <cell r="C5286">
            <v>4947731.29</v>
          </cell>
          <cell r="D5286">
            <v>0</v>
          </cell>
          <cell r="E5286">
            <v>0</v>
          </cell>
          <cell r="F5286">
            <v>4947731.29</v>
          </cell>
        </row>
        <row r="5287">
          <cell r="A5287">
            <v>420625004</v>
          </cell>
          <cell r="B5287" t="str">
            <v>Reaseguros cedidos</v>
          </cell>
          <cell r="C5287">
            <v>4947731.29</v>
          </cell>
          <cell r="D5287">
            <v>0</v>
          </cell>
          <cell r="E5287">
            <v>0</v>
          </cell>
          <cell r="F5287">
            <v>4947731.29</v>
          </cell>
        </row>
        <row r="5288">
          <cell r="A5288">
            <v>420625005</v>
          </cell>
          <cell r="B5288" t="str">
            <v>RetrocesiÛn de seguros</v>
          </cell>
          <cell r="C5288">
            <v>0</v>
          </cell>
          <cell r="D5288">
            <v>0</v>
          </cell>
          <cell r="E5288">
            <v>0</v>
          </cell>
          <cell r="F5288">
            <v>0</v>
          </cell>
        </row>
        <row r="5289">
          <cell r="A5289">
            <v>420625009</v>
          </cell>
          <cell r="B5289" t="str">
            <v>Seguros a filiales</v>
          </cell>
          <cell r="C5289">
            <v>0</v>
          </cell>
          <cell r="D5289">
            <v>0</v>
          </cell>
          <cell r="E5289">
            <v>0</v>
          </cell>
          <cell r="F5289">
            <v>0</v>
          </cell>
        </row>
        <row r="5290">
          <cell r="A5290">
            <v>42062500901</v>
          </cell>
          <cell r="B5290" t="str">
            <v>Reaseguros cedidos</v>
          </cell>
          <cell r="C5290">
            <v>0</v>
          </cell>
          <cell r="D5290">
            <v>0</v>
          </cell>
          <cell r="E5290">
            <v>0</v>
          </cell>
          <cell r="F5290">
            <v>0</v>
          </cell>
        </row>
        <row r="5291">
          <cell r="A5291">
            <v>42062500902</v>
          </cell>
          <cell r="B5291" t="str">
            <v>RetrocesiÛn de seguros</v>
          </cell>
          <cell r="C5291">
            <v>0</v>
          </cell>
          <cell r="D5291">
            <v>0</v>
          </cell>
          <cell r="E5291">
            <v>0</v>
          </cell>
          <cell r="F5291">
            <v>0</v>
          </cell>
        </row>
        <row r="5292">
          <cell r="A5292">
            <v>4207</v>
          </cell>
          <cell r="B5292" t="str">
            <v>DE FIANZAS</v>
          </cell>
          <cell r="C5292">
            <v>687966.55</v>
          </cell>
          <cell r="D5292">
            <v>214492.61</v>
          </cell>
          <cell r="E5292">
            <v>38658.620000000003</v>
          </cell>
          <cell r="F5292">
            <v>863800.54</v>
          </cell>
        </row>
        <row r="5293">
          <cell r="A5293">
            <v>420701</v>
          </cell>
          <cell r="B5293" t="str">
            <v>FIDELIDAD</v>
          </cell>
          <cell r="C5293">
            <v>0</v>
          </cell>
          <cell r="D5293">
            <v>0</v>
          </cell>
          <cell r="E5293">
            <v>0</v>
          </cell>
          <cell r="F5293">
            <v>0</v>
          </cell>
        </row>
        <row r="5294">
          <cell r="A5294">
            <v>4207010</v>
          </cell>
          <cell r="B5294" t="str">
            <v>Fidelidad</v>
          </cell>
          <cell r="C5294">
            <v>0</v>
          </cell>
          <cell r="D5294">
            <v>0</v>
          </cell>
          <cell r="E5294">
            <v>0</v>
          </cell>
          <cell r="F5294">
            <v>0</v>
          </cell>
        </row>
        <row r="5295">
          <cell r="A5295">
            <v>420701004</v>
          </cell>
          <cell r="B5295" t="str">
            <v>Reafianzamiento cedido</v>
          </cell>
          <cell r="C5295">
            <v>0</v>
          </cell>
          <cell r="D5295">
            <v>0</v>
          </cell>
          <cell r="E5295">
            <v>0</v>
          </cell>
          <cell r="F5295">
            <v>0</v>
          </cell>
        </row>
        <row r="5296">
          <cell r="A5296">
            <v>420701005</v>
          </cell>
          <cell r="B5296" t="str">
            <v>RetrocesiÛn de fianzas</v>
          </cell>
          <cell r="C5296">
            <v>0</v>
          </cell>
          <cell r="D5296">
            <v>0</v>
          </cell>
          <cell r="E5296">
            <v>0</v>
          </cell>
          <cell r="F5296">
            <v>0</v>
          </cell>
        </row>
        <row r="5297">
          <cell r="A5297">
            <v>420701009</v>
          </cell>
          <cell r="B5297" t="str">
            <v>Fianzas con filiales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</row>
        <row r="5298">
          <cell r="A5298">
            <v>42070100901</v>
          </cell>
          <cell r="B5298" t="str">
            <v>Reafianzamiento cedido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</row>
        <row r="5299">
          <cell r="A5299">
            <v>42070100902</v>
          </cell>
          <cell r="B5299" t="str">
            <v>RetrocesiÛn de fianzas</v>
          </cell>
          <cell r="C5299">
            <v>0</v>
          </cell>
          <cell r="D5299">
            <v>0</v>
          </cell>
          <cell r="E5299">
            <v>0</v>
          </cell>
          <cell r="F5299">
            <v>0</v>
          </cell>
        </row>
        <row r="5300">
          <cell r="A5300">
            <v>420702</v>
          </cell>
          <cell r="B5300" t="str">
            <v>Garantía</v>
          </cell>
          <cell r="C5300">
            <v>687966.55</v>
          </cell>
          <cell r="D5300">
            <v>214492.61</v>
          </cell>
          <cell r="E5300">
            <v>38658.620000000003</v>
          </cell>
          <cell r="F5300">
            <v>863800.54</v>
          </cell>
        </row>
        <row r="5301">
          <cell r="A5301">
            <v>4207020</v>
          </cell>
          <cell r="B5301" t="str">
            <v>Garantía</v>
          </cell>
          <cell r="C5301">
            <v>687966.55</v>
          </cell>
          <cell r="D5301">
            <v>214492.61</v>
          </cell>
          <cell r="E5301">
            <v>38658.620000000003</v>
          </cell>
          <cell r="F5301">
            <v>863800.54</v>
          </cell>
        </row>
        <row r="5302">
          <cell r="A5302">
            <v>420702004</v>
          </cell>
          <cell r="B5302" t="str">
            <v>Reafianzamiento cedido</v>
          </cell>
          <cell r="C5302">
            <v>685459.34</v>
          </cell>
          <cell r="D5302">
            <v>214492.61</v>
          </cell>
          <cell r="E5302">
            <v>38658.620000000003</v>
          </cell>
          <cell r="F5302">
            <v>861293.33</v>
          </cell>
        </row>
        <row r="5303">
          <cell r="A5303">
            <v>42070200401</v>
          </cell>
          <cell r="B5303" t="str">
            <v>Reafianzamiento cedido</v>
          </cell>
          <cell r="C5303">
            <v>607221.18000000005</v>
          </cell>
          <cell r="D5303">
            <v>195782.94</v>
          </cell>
          <cell r="E5303">
            <v>38658.620000000003</v>
          </cell>
          <cell r="F5303">
            <v>764345.5</v>
          </cell>
        </row>
        <row r="5304">
          <cell r="A5304">
            <v>42070200402</v>
          </cell>
          <cell r="B5304" t="str">
            <v>Exceso de pérdida</v>
          </cell>
          <cell r="C5304">
            <v>78238.16</v>
          </cell>
          <cell r="D5304">
            <v>18709.669999999998</v>
          </cell>
          <cell r="E5304">
            <v>0</v>
          </cell>
          <cell r="F5304">
            <v>96947.83</v>
          </cell>
        </row>
        <row r="5305">
          <cell r="A5305">
            <v>420702005</v>
          </cell>
          <cell r="B5305" t="str">
            <v>RetrocesiÛn de fianzas</v>
          </cell>
          <cell r="C5305">
            <v>2507.21</v>
          </cell>
          <cell r="D5305">
            <v>0</v>
          </cell>
          <cell r="E5305">
            <v>0</v>
          </cell>
          <cell r="F5305">
            <v>2507.21</v>
          </cell>
        </row>
        <row r="5306">
          <cell r="A5306">
            <v>420702009</v>
          </cell>
          <cell r="B5306" t="str">
            <v>Fianzas con filiales</v>
          </cell>
          <cell r="C5306">
            <v>0</v>
          </cell>
          <cell r="D5306">
            <v>0</v>
          </cell>
          <cell r="E5306">
            <v>0</v>
          </cell>
          <cell r="F5306">
            <v>0</v>
          </cell>
        </row>
        <row r="5307">
          <cell r="A5307">
            <v>42070200901</v>
          </cell>
          <cell r="B5307" t="str">
            <v>Reafianzamiento cedido</v>
          </cell>
          <cell r="C5307">
            <v>0</v>
          </cell>
          <cell r="D5307">
            <v>0</v>
          </cell>
          <cell r="E5307">
            <v>0</v>
          </cell>
          <cell r="F5307">
            <v>0</v>
          </cell>
        </row>
        <row r="5308">
          <cell r="A5308">
            <v>42070200902</v>
          </cell>
          <cell r="B5308" t="str">
            <v>RetrocesiÛn de fianzas</v>
          </cell>
          <cell r="C5308">
            <v>0</v>
          </cell>
          <cell r="D5308">
            <v>0</v>
          </cell>
          <cell r="E5308">
            <v>0</v>
          </cell>
          <cell r="F5308">
            <v>0</v>
          </cell>
        </row>
        <row r="5309">
          <cell r="A5309">
            <v>4207030</v>
          </cell>
          <cell r="B5309" t="str">
            <v>Motoristas</v>
          </cell>
          <cell r="C5309">
            <v>0</v>
          </cell>
          <cell r="D5309">
            <v>0</v>
          </cell>
          <cell r="E5309">
            <v>0</v>
          </cell>
          <cell r="F5309">
            <v>0</v>
          </cell>
        </row>
        <row r="5310">
          <cell r="A5310">
            <v>420703004</v>
          </cell>
          <cell r="B5310" t="str">
            <v>Reafianzamiento cedido</v>
          </cell>
          <cell r="C5310">
            <v>0</v>
          </cell>
          <cell r="D5310">
            <v>0</v>
          </cell>
          <cell r="E5310">
            <v>0</v>
          </cell>
          <cell r="F5310">
            <v>0</v>
          </cell>
        </row>
        <row r="5311">
          <cell r="A5311">
            <v>420703005</v>
          </cell>
          <cell r="B5311" t="str">
            <v>RetrocesiÛn de fianzas</v>
          </cell>
          <cell r="C5311">
            <v>0</v>
          </cell>
          <cell r="D5311">
            <v>0</v>
          </cell>
          <cell r="E5311">
            <v>0</v>
          </cell>
          <cell r="F5311">
            <v>0</v>
          </cell>
        </row>
        <row r="5312">
          <cell r="A5312">
            <v>420703009</v>
          </cell>
          <cell r="B5312" t="str">
            <v>Fianzas con filiales</v>
          </cell>
          <cell r="C5312">
            <v>0</v>
          </cell>
          <cell r="D5312">
            <v>0</v>
          </cell>
          <cell r="E5312">
            <v>0</v>
          </cell>
          <cell r="F5312">
            <v>0</v>
          </cell>
        </row>
        <row r="5313">
          <cell r="A5313">
            <v>42070300901</v>
          </cell>
          <cell r="B5313" t="str">
            <v>Reafianzamiento cedido</v>
          </cell>
          <cell r="C5313">
            <v>0</v>
          </cell>
          <cell r="D5313">
            <v>0</v>
          </cell>
          <cell r="E5313">
            <v>0</v>
          </cell>
          <cell r="F5313">
            <v>0</v>
          </cell>
        </row>
        <row r="5314">
          <cell r="A5314">
            <v>42070300902</v>
          </cell>
          <cell r="B5314" t="str">
            <v>RetrocesiÛn de fianzas</v>
          </cell>
          <cell r="C5314">
            <v>0</v>
          </cell>
          <cell r="D5314">
            <v>0</v>
          </cell>
          <cell r="E5314">
            <v>0</v>
          </cell>
          <cell r="F5314">
            <v>0</v>
          </cell>
        </row>
        <row r="5315">
          <cell r="A5315">
            <v>43</v>
          </cell>
          <cell r="B5315" t="str">
            <v>GASTO POR INCREMENTO DE RVAS TECNICAS Y CONTINGENCIAL DE FIA</v>
          </cell>
          <cell r="C5315">
            <v>2901039.19</v>
          </cell>
          <cell r="D5315">
            <v>562292.56999999995</v>
          </cell>
          <cell r="E5315">
            <v>0</v>
          </cell>
          <cell r="F5315">
            <v>3463331.76</v>
          </cell>
        </row>
        <row r="5316">
          <cell r="A5316">
            <v>4301</v>
          </cell>
          <cell r="B5316" t="str">
            <v>DE SEGUROS DE VIDA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</row>
        <row r="5317">
          <cell r="A5317">
            <v>4301010</v>
          </cell>
          <cell r="B5317" t="str">
            <v>Matem·ticas de vida individual de largo plazo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</row>
        <row r="5318">
          <cell r="A5318">
            <v>430101001</v>
          </cell>
          <cell r="B5318" t="str">
            <v>Seguro directo</v>
          </cell>
          <cell r="C5318">
            <v>0</v>
          </cell>
          <cell r="D5318">
            <v>0</v>
          </cell>
          <cell r="E5318">
            <v>0</v>
          </cell>
          <cell r="F5318">
            <v>0</v>
          </cell>
        </row>
        <row r="5319">
          <cell r="A5319">
            <v>430101002</v>
          </cell>
          <cell r="B5319" t="str">
            <v>Reaseguro tomado</v>
          </cell>
          <cell r="C5319">
            <v>0</v>
          </cell>
          <cell r="D5319">
            <v>0</v>
          </cell>
          <cell r="E5319">
            <v>0</v>
          </cell>
          <cell r="F5319">
            <v>0</v>
          </cell>
        </row>
        <row r="5320">
          <cell r="A5320">
            <v>430101003</v>
          </cell>
          <cell r="B5320" t="str">
            <v>Coaseguro</v>
          </cell>
          <cell r="C5320">
            <v>0</v>
          </cell>
          <cell r="D5320">
            <v>0</v>
          </cell>
          <cell r="E5320">
            <v>0</v>
          </cell>
          <cell r="F5320">
            <v>0</v>
          </cell>
        </row>
        <row r="5321">
          <cell r="A5321">
            <v>430101009</v>
          </cell>
          <cell r="B5321" t="str">
            <v>Seguros con filiales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</row>
        <row r="5322">
          <cell r="A5322">
            <v>43010100901</v>
          </cell>
          <cell r="B5322" t="str">
            <v>Seguro directo</v>
          </cell>
          <cell r="C5322">
            <v>0</v>
          </cell>
          <cell r="D5322">
            <v>0</v>
          </cell>
          <cell r="E5322">
            <v>0</v>
          </cell>
          <cell r="F5322">
            <v>0</v>
          </cell>
        </row>
        <row r="5323">
          <cell r="A5323">
            <v>43010100902</v>
          </cell>
          <cell r="B5323" t="str">
            <v>Reaseguro tomado</v>
          </cell>
          <cell r="C5323">
            <v>0</v>
          </cell>
          <cell r="D5323">
            <v>0</v>
          </cell>
          <cell r="E5323">
            <v>0</v>
          </cell>
          <cell r="F5323">
            <v>0</v>
          </cell>
        </row>
        <row r="5324">
          <cell r="A5324">
            <v>43010100903</v>
          </cell>
          <cell r="B5324" t="str">
            <v>Coaseguro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</row>
        <row r="5325">
          <cell r="A5325">
            <v>430102</v>
          </cell>
          <cell r="B5325" t="str">
            <v>VIDA CORTO PLAZO</v>
          </cell>
          <cell r="C5325">
            <v>0</v>
          </cell>
          <cell r="D5325">
            <v>0</v>
          </cell>
          <cell r="E5325">
            <v>0</v>
          </cell>
          <cell r="F5325">
            <v>0</v>
          </cell>
        </row>
        <row r="5326">
          <cell r="A5326">
            <v>4301020</v>
          </cell>
          <cell r="B5326" t="str">
            <v>Reserva de riesgo en curso de vida individual de corto plazo</v>
          </cell>
          <cell r="C5326">
            <v>0</v>
          </cell>
          <cell r="D5326">
            <v>0</v>
          </cell>
          <cell r="E5326">
            <v>0</v>
          </cell>
          <cell r="F5326">
            <v>0</v>
          </cell>
        </row>
        <row r="5327">
          <cell r="A5327">
            <v>430102001</v>
          </cell>
          <cell r="B5327" t="str">
            <v>Seguro directo</v>
          </cell>
          <cell r="C5327">
            <v>0</v>
          </cell>
          <cell r="D5327">
            <v>0</v>
          </cell>
          <cell r="E5327">
            <v>0</v>
          </cell>
          <cell r="F5327">
            <v>0</v>
          </cell>
        </row>
        <row r="5328">
          <cell r="A5328">
            <v>430102002</v>
          </cell>
          <cell r="B5328" t="str">
            <v>Reaseguro tomado</v>
          </cell>
          <cell r="C5328">
            <v>0</v>
          </cell>
          <cell r="D5328">
            <v>0</v>
          </cell>
          <cell r="E5328">
            <v>0</v>
          </cell>
          <cell r="F5328">
            <v>0</v>
          </cell>
        </row>
        <row r="5329">
          <cell r="A5329">
            <v>430102003</v>
          </cell>
          <cell r="B5329" t="str">
            <v>Coaseguro</v>
          </cell>
          <cell r="C5329">
            <v>0</v>
          </cell>
          <cell r="D5329">
            <v>0</v>
          </cell>
          <cell r="E5329">
            <v>0</v>
          </cell>
          <cell r="F5329">
            <v>0</v>
          </cell>
        </row>
        <row r="5330">
          <cell r="A5330">
            <v>430102009</v>
          </cell>
          <cell r="B5330" t="str">
            <v>Seguros con filiales</v>
          </cell>
          <cell r="C5330">
            <v>0</v>
          </cell>
          <cell r="D5330">
            <v>0</v>
          </cell>
          <cell r="E5330">
            <v>0</v>
          </cell>
          <cell r="F5330">
            <v>0</v>
          </cell>
        </row>
        <row r="5331">
          <cell r="A5331">
            <v>43010200901</v>
          </cell>
          <cell r="B5331" t="str">
            <v>Seguro directo</v>
          </cell>
          <cell r="C5331">
            <v>0</v>
          </cell>
          <cell r="D5331">
            <v>0</v>
          </cell>
          <cell r="E5331">
            <v>0</v>
          </cell>
          <cell r="F5331">
            <v>0</v>
          </cell>
        </row>
        <row r="5332">
          <cell r="A5332">
            <v>43010200902</v>
          </cell>
          <cell r="B5332" t="str">
            <v>Reaseguro tomado</v>
          </cell>
          <cell r="C5332">
            <v>0</v>
          </cell>
          <cell r="D5332">
            <v>0</v>
          </cell>
          <cell r="E5332">
            <v>0</v>
          </cell>
          <cell r="F5332">
            <v>0</v>
          </cell>
        </row>
        <row r="5333">
          <cell r="A5333">
            <v>43010200903</v>
          </cell>
          <cell r="B5333" t="str">
            <v>Coaseguro</v>
          </cell>
          <cell r="C5333">
            <v>0</v>
          </cell>
          <cell r="D5333">
            <v>0</v>
          </cell>
          <cell r="E5333">
            <v>0</v>
          </cell>
          <cell r="F5333">
            <v>0</v>
          </cell>
        </row>
        <row r="5334">
          <cell r="A5334">
            <v>430103</v>
          </cell>
          <cell r="B5334" t="str">
            <v>Reserva de riesgos en curso de vida colectivo</v>
          </cell>
          <cell r="C5334">
            <v>0</v>
          </cell>
          <cell r="D5334">
            <v>0</v>
          </cell>
          <cell r="E5334">
            <v>0</v>
          </cell>
          <cell r="F5334">
            <v>0</v>
          </cell>
        </row>
        <row r="5335">
          <cell r="A5335">
            <v>4301030</v>
          </cell>
          <cell r="B5335" t="str">
            <v>Reserva de riesgos en curso de vida colectivo</v>
          </cell>
          <cell r="C5335">
            <v>0</v>
          </cell>
          <cell r="D5335">
            <v>0</v>
          </cell>
          <cell r="E5335">
            <v>0</v>
          </cell>
          <cell r="F5335">
            <v>0</v>
          </cell>
        </row>
        <row r="5336">
          <cell r="A5336">
            <v>430103001</v>
          </cell>
          <cell r="B5336" t="str">
            <v>Seguro Directo</v>
          </cell>
          <cell r="C5336">
            <v>0</v>
          </cell>
          <cell r="D5336">
            <v>0</v>
          </cell>
          <cell r="E5336">
            <v>0</v>
          </cell>
          <cell r="F5336">
            <v>0</v>
          </cell>
        </row>
        <row r="5337">
          <cell r="A5337">
            <v>430103002</v>
          </cell>
          <cell r="B5337" t="str">
            <v>Reaseguro tomado</v>
          </cell>
          <cell r="C5337">
            <v>0</v>
          </cell>
          <cell r="D5337">
            <v>0</v>
          </cell>
          <cell r="E5337">
            <v>0</v>
          </cell>
          <cell r="F5337">
            <v>0</v>
          </cell>
        </row>
        <row r="5338">
          <cell r="A5338">
            <v>430103003</v>
          </cell>
          <cell r="B5338" t="str">
            <v>Coaseguro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</row>
        <row r="5339">
          <cell r="A5339">
            <v>430103009</v>
          </cell>
          <cell r="B5339" t="str">
            <v>Seguros con filiales</v>
          </cell>
          <cell r="C5339">
            <v>0</v>
          </cell>
          <cell r="D5339">
            <v>0</v>
          </cell>
          <cell r="E5339">
            <v>0</v>
          </cell>
          <cell r="F5339">
            <v>0</v>
          </cell>
        </row>
        <row r="5340">
          <cell r="A5340">
            <v>43010300901</v>
          </cell>
          <cell r="B5340" t="str">
            <v>Seguro directo</v>
          </cell>
          <cell r="C5340">
            <v>0</v>
          </cell>
          <cell r="D5340">
            <v>0</v>
          </cell>
          <cell r="E5340">
            <v>0</v>
          </cell>
          <cell r="F5340">
            <v>0</v>
          </cell>
        </row>
        <row r="5341">
          <cell r="A5341">
            <v>43010300902</v>
          </cell>
          <cell r="B5341" t="str">
            <v>Reaseguro tomado</v>
          </cell>
          <cell r="C5341">
            <v>0</v>
          </cell>
          <cell r="D5341">
            <v>0</v>
          </cell>
          <cell r="E5341">
            <v>0</v>
          </cell>
          <cell r="F5341">
            <v>0</v>
          </cell>
        </row>
        <row r="5342">
          <cell r="A5342">
            <v>43010300903</v>
          </cell>
          <cell r="B5342" t="str">
            <v>Coaseguro</v>
          </cell>
          <cell r="C5342">
            <v>0</v>
          </cell>
          <cell r="D5342">
            <v>0</v>
          </cell>
          <cell r="E5342">
            <v>0</v>
          </cell>
          <cell r="F5342">
            <v>0</v>
          </cell>
        </row>
        <row r="5343">
          <cell r="A5343">
            <v>430104</v>
          </cell>
          <cell r="B5343" t="str">
            <v>Reservas de riesgos en curso de otros planes</v>
          </cell>
          <cell r="C5343">
            <v>0</v>
          </cell>
          <cell r="D5343">
            <v>0</v>
          </cell>
          <cell r="E5343">
            <v>0</v>
          </cell>
          <cell r="F5343">
            <v>0</v>
          </cell>
        </row>
        <row r="5344">
          <cell r="A5344">
            <v>4301040</v>
          </cell>
          <cell r="B5344" t="str">
            <v>Reservas de riesgos en curso de otros planes</v>
          </cell>
          <cell r="C5344">
            <v>0</v>
          </cell>
          <cell r="D5344">
            <v>0</v>
          </cell>
          <cell r="E5344">
            <v>0</v>
          </cell>
          <cell r="F5344">
            <v>0</v>
          </cell>
        </row>
        <row r="5345">
          <cell r="A5345">
            <v>430104001</v>
          </cell>
          <cell r="B5345" t="str">
            <v>Seguro directo</v>
          </cell>
          <cell r="C5345">
            <v>0</v>
          </cell>
          <cell r="D5345">
            <v>0</v>
          </cell>
          <cell r="E5345">
            <v>0</v>
          </cell>
          <cell r="F5345">
            <v>0</v>
          </cell>
        </row>
        <row r="5346">
          <cell r="A5346">
            <v>430104002</v>
          </cell>
          <cell r="B5346" t="str">
            <v>Reaseguro tomado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</row>
        <row r="5347">
          <cell r="A5347">
            <v>430104003</v>
          </cell>
          <cell r="B5347" t="str">
            <v>Coaseguro</v>
          </cell>
          <cell r="C5347">
            <v>0</v>
          </cell>
          <cell r="D5347">
            <v>0</v>
          </cell>
          <cell r="E5347">
            <v>0</v>
          </cell>
          <cell r="F5347">
            <v>0</v>
          </cell>
        </row>
        <row r="5348">
          <cell r="A5348">
            <v>430104009</v>
          </cell>
          <cell r="B5348" t="str">
            <v>Seguros con filiales</v>
          </cell>
          <cell r="C5348">
            <v>0</v>
          </cell>
          <cell r="D5348">
            <v>0</v>
          </cell>
          <cell r="E5348">
            <v>0</v>
          </cell>
          <cell r="F5348">
            <v>0</v>
          </cell>
        </row>
        <row r="5349">
          <cell r="A5349">
            <v>43010400901</v>
          </cell>
          <cell r="B5349" t="str">
            <v>Seguro directo</v>
          </cell>
          <cell r="C5349">
            <v>0</v>
          </cell>
          <cell r="D5349">
            <v>0</v>
          </cell>
          <cell r="E5349">
            <v>0</v>
          </cell>
          <cell r="F5349">
            <v>0</v>
          </cell>
        </row>
        <row r="5350">
          <cell r="A5350">
            <v>43010400902</v>
          </cell>
          <cell r="B5350" t="str">
            <v>Reaseguro tomado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</row>
        <row r="5351">
          <cell r="A5351">
            <v>43010400903</v>
          </cell>
          <cell r="B5351" t="str">
            <v>Coaseguro</v>
          </cell>
          <cell r="C5351">
            <v>0</v>
          </cell>
          <cell r="D5351">
            <v>0</v>
          </cell>
          <cell r="E5351">
            <v>0</v>
          </cell>
          <cell r="F5351">
            <v>0</v>
          </cell>
        </row>
        <row r="5352">
          <cell r="A5352">
            <v>4301090</v>
          </cell>
          <cell r="B5352" t="str">
            <v>Ajuste de reserva adicional de seguro de vida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</row>
        <row r="5353">
          <cell r="A5353">
            <v>430109001</v>
          </cell>
          <cell r="B5353" t="str">
            <v>Seguros directos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</row>
        <row r="5354">
          <cell r="A5354">
            <v>43010900101</v>
          </cell>
          <cell r="B5354" t="str">
            <v>Accidentes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</row>
        <row r="5355">
          <cell r="A5355">
            <v>43010900102</v>
          </cell>
          <cell r="B5355" t="str">
            <v>ExoneraciÛn del pago de primas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</row>
        <row r="5356">
          <cell r="A5356">
            <v>43010900103</v>
          </cell>
          <cell r="B5356" t="str">
            <v>Extraprimas y riesgos tarados</v>
          </cell>
          <cell r="C5356">
            <v>0</v>
          </cell>
          <cell r="D5356">
            <v>0</v>
          </cell>
          <cell r="E5356">
            <v>0</v>
          </cell>
          <cell r="F5356">
            <v>0</v>
          </cell>
        </row>
        <row r="5357">
          <cell r="A5357">
            <v>43010900104</v>
          </cell>
          <cell r="B5357" t="str">
            <v>Capitales complementarios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</row>
        <row r="5358">
          <cell r="A5358">
            <v>43010900105</v>
          </cell>
          <cell r="B5358" t="str">
            <v>Dividendos, cupones y bonos sobre pÛlizas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</row>
        <row r="5359">
          <cell r="A5359">
            <v>43010900109</v>
          </cell>
          <cell r="B5359" t="str">
            <v>Diversas</v>
          </cell>
          <cell r="C5359">
            <v>0</v>
          </cell>
          <cell r="D5359">
            <v>0</v>
          </cell>
          <cell r="E5359">
            <v>0</v>
          </cell>
          <cell r="F5359">
            <v>0</v>
          </cell>
        </row>
        <row r="5360">
          <cell r="A5360">
            <v>430109002</v>
          </cell>
          <cell r="B5360" t="str">
            <v>Reaseguros tomados</v>
          </cell>
          <cell r="C5360">
            <v>0</v>
          </cell>
          <cell r="D5360">
            <v>0</v>
          </cell>
          <cell r="E5360">
            <v>0</v>
          </cell>
          <cell r="F5360">
            <v>0</v>
          </cell>
        </row>
        <row r="5361">
          <cell r="A5361">
            <v>43010900201</v>
          </cell>
          <cell r="B5361" t="str">
            <v>Accidentes</v>
          </cell>
          <cell r="C5361">
            <v>0</v>
          </cell>
          <cell r="D5361">
            <v>0</v>
          </cell>
          <cell r="E5361">
            <v>0</v>
          </cell>
          <cell r="F5361">
            <v>0</v>
          </cell>
        </row>
        <row r="5362">
          <cell r="A5362">
            <v>43010900202</v>
          </cell>
          <cell r="B5362" t="str">
            <v>ExoneraciÛn del pago de primas</v>
          </cell>
          <cell r="C5362">
            <v>0</v>
          </cell>
          <cell r="D5362">
            <v>0</v>
          </cell>
          <cell r="E5362">
            <v>0</v>
          </cell>
          <cell r="F5362">
            <v>0</v>
          </cell>
        </row>
        <row r="5363">
          <cell r="A5363">
            <v>43010900203</v>
          </cell>
          <cell r="B5363" t="str">
            <v>Extraprimas y riesgos tarados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</row>
        <row r="5364">
          <cell r="A5364">
            <v>43010900204</v>
          </cell>
          <cell r="B5364" t="str">
            <v>Capitales complementarios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</row>
        <row r="5365">
          <cell r="A5365">
            <v>43010900205</v>
          </cell>
          <cell r="B5365" t="str">
            <v>Dividendos, cupones y bonos sobre pÛlizas</v>
          </cell>
          <cell r="C5365">
            <v>0</v>
          </cell>
          <cell r="D5365">
            <v>0</v>
          </cell>
          <cell r="E5365">
            <v>0</v>
          </cell>
          <cell r="F5365">
            <v>0</v>
          </cell>
        </row>
        <row r="5366">
          <cell r="A5366">
            <v>43010900209</v>
          </cell>
          <cell r="B5366" t="str">
            <v>Diversas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</row>
        <row r="5367">
          <cell r="A5367">
            <v>430109003</v>
          </cell>
          <cell r="B5367" t="str">
            <v>Coaseguros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</row>
        <row r="5368">
          <cell r="A5368">
            <v>43010900301</v>
          </cell>
          <cell r="B5368" t="str">
            <v>Accidentes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</row>
        <row r="5369">
          <cell r="A5369">
            <v>43010900302</v>
          </cell>
          <cell r="B5369" t="str">
            <v>ExoneraciÛn del pago de primas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</row>
        <row r="5370">
          <cell r="A5370">
            <v>43010900303</v>
          </cell>
          <cell r="B5370" t="str">
            <v>Extraprimas y riesgos tarados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</row>
        <row r="5371">
          <cell r="A5371">
            <v>43010900304</v>
          </cell>
          <cell r="B5371" t="str">
            <v>Capitales complementarios</v>
          </cell>
          <cell r="C5371">
            <v>0</v>
          </cell>
          <cell r="D5371">
            <v>0</v>
          </cell>
          <cell r="E5371">
            <v>0</v>
          </cell>
          <cell r="F5371">
            <v>0</v>
          </cell>
        </row>
        <row r="5372">
          <cell r="A5372">
            <v>43010900305</v>
          </cell>
          <cell r="B5372" t="str">
            <v>Dividendos, cupones y bonos sobre pÛlizas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</row>
        <row r="5373">
          <cell r="A5373">
            <v>43010900309</v>
          </cell>
          <cell r="B5373" t="str">
            <v>Diversas</v>
          </cell>
          <cell r="C5373">
            <v>0</v>
          </cell>
          <cell r="D5373">
            <v>0</v>
          </cell>
          <cell r="E5373">
            <v>0</v>
          </cell>
          <cell r="F5373">
            <v>0</v>
          </cell>
        </row>
        <row r="5374">
          <cell r="A5374">
            <v>430109009</v>
          </cell>
          <cell r="B5374" t="str">
            <v>Por operaciones con filiales</v>
          </cell>
          <cell r="C5374">
            <v>0</v>
          </cell>
          <cell r="D5374">
            <v>0</v>
          </cell>
          <cell r="E5374">
            <v>0</v>
          </cell>
          <cell r="F5374">
            <v>0</v>
          </cell>
        </row>
        <row r="5375">
          <cell r="A5375">
            <v>43010900901</v>
          </cell>
          <cell r="B5375" t="str">
            <v>Seguro directo</v>
          </cell>
          <cell r="C5375">
            <v>0</v>
          </cell>
          <cell r="D5375">
            <v>0</v>
          </cell>
          <cell r="E5375">
            <v>0</v>
          </cell>
          <cell r="F5375">
            <v>0</v>
          </cell>
        </row>
        <row r="5376">
          <cell r="A5376">
            <v>43010900902</v>
          </cell>
          <cell r="B5376" t="str">
            <v>Reaseguro tomado</v>
          </cell>
          <cell r="C5376">
            <v>0</v>
          </cell>
          <cell r="D5376">
            <v>0</v>
          </cell>
          <cell r="E5376">
            <v>0</v>
          </cell>
          <cell r="F5376">
            <v>0</v>
          </cell>
        </row>
        <row r="5377">
          <cell r="A5377">
            <v>43010900903</v>
          </cell>
          <cell r="B5377" t="str">
            <v>Coaseguro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</row>
        <row r="5378">
          <cell r="A5378">
            <v>4302</v>
          </cell>
          <cell r="B5378" t="str">
            <v>DE SEGUROS PREVISIONALES RENTAS Y PENSIONES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</row>
        <row r="5379">
          <cell r="A5379">
            <v>4302010</v>
          </cell>
          <cell r="B5379" t="str">
            <v>Rentas de invalidez y sobrevivencia</v>
          </cell>
          <cell r="C5379">
            <v>0</v>
          </cell>
          <cell r="D5379">
            <v>0</v>
          </cell>
          <cell r="E5379">
            <v>0</v>
          </cell>
          <cell r="F5379">
            <v>0</v>
          </cell>
        </row>
        <row r="5380">
          <cell r="A5380">
            <v>430201001</v>
          </cell>
          <cell r="B5380" t="str">
            <v>Seguro directo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</row>
        <row r="5381">
          <cell r="A5381">
            <v>430201002</v>
          </cell>
          <cell r="B5381" t="str">
            <v>Reaseguro tomado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</row>
        <row r="5382">
          <cell r="A5382">
            <v>430201003</v>
          </cell>
          <cell r="B5382" t="str">
            <v>Coaseguro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</row>
        <row r="5383">
          <cell r="A5383">
            <v>430201009</v>
          </cell>
          <cell r="B5383" t="str">
            <v>Seguros con filiales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</row>
        <row r="5384">
          <cell r="A5384">
            <v>43020100901</v>
          </cell>
          <cell r="B5384" t="str">
            <v>Seguro directo</v>
          </cell>
          <cell r="C5384">
            <v>0</v>
          </cell>
          <cell r="D5384">
            <v>0</v>
          </cell>
          <cell r="E5384">
            <v>0</v>
          </cell>
          <cell r="F5384">
            <v>0</v>
          </cell>
        </row>
        <row r="5385">
          <cell r="A5385">
            <v>43020100902</v>
          </cell>
          <cell r="B5385" t="str">
            <v>Reaseguro tomado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</row>
        <row r="5386">
          <cell r="A5386">
            <v>43020100903</v>
          </cell>
          <cell r="B5386" t="str">
            <v>Coaseguro</v>
          </cell>
          <cell r="C5386">
            <v>0</v>
          </cell>
          <cell r="D5386">
            <v>0</v>
          </cell>
          <cell r="E5386">
            <v>0</v>
          </cell>
          <cell r="F5386">
            <v>0</v>
          </cell>
        </row>
        <row r="5387">
          <cell r="A5387">
            <v>4302020</v>
          </cell>
          <cell r="B5387" t="str">
            <v>Sepelio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</row>
        <row r="5388">
          <cell r="A5388">
            <v>430202001</v>
          </cell>
          <cell r="B5388" t="str">
            <v>Seguro directo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</row>
        <row r="5389">
          <cell r="A5389">
            <v>430202002</v>
          </cell>
          <cell r="B5389" t="str">
            <v>Reaseguro tomado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</row>
        <row r="5390">
          <cell r="A5390">
            <v>430202003</v>
          </cell>
          <cell r="B5390" t="str">
            <v>Coaseguro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</row>
        <row r="5391">
          <cell r="A5391">
            <v>430202009</v>
          </cell>
          <cell r="B5391" t="str">
            <v>Seguros con filiales</v>
          </cell>
          <cell r="C5391">
            <v>0</v>
          </cell>
          <cell r="D5391">
            <v>0</v>
          </cell>
          <cell r="E5391">
            <v>0</v>
          </cell>
          <cell r="F5391">
            <v>0</v>
          </cell>
        </row>
        <row r="5392">
          <cell r="A5392">
            <v>43020200901</v>
          </cell>
          <cell r="B5392" t="str">
            <v>Seguro directo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</row>
        <row r="5393">
          <cell r="A5393">
            <v>43020200902</v>
          </cell>
          <cell r="B5393" t="str">
            <v>Reaseguro tomado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</row>
        <row r="5394">
          <cell r="A5394">
            <v>43020200903</v>
          </cell>
          <cell r="B5394" t="str">
            <v>Coaseguro</v>
          </cell>
          <cell r="C5394">
            <v>0</v>
          </cell>
          <cell r="D5394">
            <v>0</v>
          </cell>
          <cell r="E5394">
            <v>0</v>
          </cell>
          <cell r="F5394">
            <v>0</v>
          </cell>
        </row>
        <row r="5395">
          <cell r="A5395">
            <v>4302030</v>
          </cell>
          <cell r="B5395" t="str">
            <v>Otras rentas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</row>
        <row r="5396">
          <cell r="A5396">
            <v>430203001</v>
          </cell>
          <cell r="B5396" t="str">
            <v>Seguro directo</v>
          </cell>
          <cell r="C5396">
            <v>0</v>
          </cell>
          <cell r="D5396">
            <v>0</v>
          </cell>
          <cell r="E5396">
            <v>0</v>
          </cell>
          <cell r="F5396">
            <v>0</v>
          </cell>
        </row>
        <row r="5397">
          <cell r="A5397">
            <v>430203002</v>
          </cell>
          <cell r="B5397" t="str">
            <v>Reaseguro tomado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</row>
        <row r="5398">
          <cell r="A5398">
            <v>430203003</v>
          </cell>
          <cell r="B5398" t="str">
            <v>Coaseguro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</row>
        <row r="5399">
          <cell r="A5399">
            <v>430203009</v>
          </cell>
          <cell r="B5399" t="str">
            <v>Seguros con filiales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</row>
        <row r="5400">
          <cell r="A5400">
            <v>43020300901</v>
          </cell>
          <cell r="B5400" t="str">
            <v>Seguro directo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</row>
        <row r="5401">
          <cell r="A5401">
            <v>43020300902</v>
          </cell>
          <cell r="B5401" t="str">
            <v>Reaseguro tomado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</row>
        <row r="5402">
          <cell r="A5402">
            <v>43020300903</v>
          </cell>
          <cell r="B5402" t="str">
            <v>Coaseguro</v>
          </cell>
          <cell r="C5402">
            <v>0</v>
          </cell>
          <cell r="D5402">
            <v>0</v>
          </cell>
          <cell r="E5402">
            <v>0</v>
          </cell>
          <cell r="F5402">
            <v>0</v>
          </cell>
        </row>
        <row r="5403">
          <cell r="A5403">
            <v>4302040</v>
          </cell>
          <cell r="B5403" t="str">
            <v>Pensiones</v>
          </cell>
          <cell r="C5403">
            <v>0</v>
          </cell>
          <cell r="D5403">
            <v>0</v>
          </cell>
          <cell r="E5403">
            <v>0</v>
          </cell>
          <cell r="F5403">
            <v>0</v>
          </cell>
        </row>
        <row r="5404">
          <cell r="A5404">
            <v>430204001</v>
          </cell>
          <cell r="B5404" t="str">
            <v>Seguro directo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</row>
        <row r="5405">
          <cell r="A5405">
            <v>430204002</v>
          </cell>
          <cell r="B5405" t="str">
            <v>Reaseguro tomado</v>
          </cell>
          <cell r="C5405">
            <v>0</v>
          </cell>
          <cell r="D5405">
            <v>0</v>
          </cell>
          <cell r="E5405">
            <v>0</v>
          </cell>
          <cell r="F5405">
            <v>0</v>
          </cell>
        </row>
        <row r="5406">
          <cell r="A5406">
            <v>430204003</v>
          </cell>
          <cell r="B5406" t="str">
            <v>Coaseguro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</row>
        <row r="5407">
          <cell r="A5407">
            <v>430204009</v>
          </cell>
          <cell r="B5407" t="str">
            <v>Seguros con filiales</v>
          </cell>
          <cell r="C5407">
            <v>0</v>
          </cell>
          <cell r="D5407">
            <v>0</v>
          </cell>
          <cell r="E5407">
            <v>0</v>
          </cell>
          <cell r="F5407">
            <v>0</v>
          </cell>
        </row>
        <row r="5408">
          <cell r="A5408">
            <v>43020400901</v>
          </cell>
          <cell r="B5408" t="str">
            <v>Seguro directo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</row>
        <row r="5409">
          <cell r="A5409">
            <v>43020400902</v>
          </cell>
          <cell r="B5409" t="str">
            <v>Reaseguro tomado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</row>
        <row r="5410">
          <cell r="A5410">
            <v>43020400903</v>
          </cell>
          <cell r="B5410" t="str">
            <v>Coaseguro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</row>
        <row r="5411">
          <cell r="A5411">
            <v>4303</v>
          </cell>
          <cell r="B5411" t="str">
            <v>DE RIESGOS EN CURSO DE ACCIDENTES Y ENFERMEDADES</v>
          </cell>
          <cell r="C5411">
            <v>37.44</v>
          </cell>
          <cell r="D5411">
            <v>0</v>
          </cell>
          <cell r="E5411">
            <v>0</v>
          </cell>
          <cell r="F5411">
            <v>37.44</v>
          </cell>
        </row>
        <row r="5412">
          <cell r="A5412">
            <v>430301</v>
          </cell>
          <cell r="B5412" t="str">
            <v>Salud y hospitalizaciÛn</v>
          </cell>
          <cell r="C5412">
            <v>0</v>
          </cell>
          <cell r="D5412">
            <v>0</v>
          </cell>
          <cell r="E5412">
            <v>0</v>
          </cell>
          <cell r="F5412">
            <v>0</v>
          </cell>
        </row>
        <row r="5413">
          <cell r="A5413">
            <v>4303010</v>
          </cell>
          <cell r="B5413" t="str">
            <v>Salud y hospitalizaciÛn</v>
          </cell>
          <cell r="C5413">
            <v>0</v>
          </cell>
          <cell r="D5413">
            <v>0</v>
          </cell>
          <cell r="E5413">
            <v>0</v>
          </cell>
          <cell r="F5413">
            <v>0</v>
          </cell>
        </row>
        <row r="5414">
          <cell r="A5414">
            <v>430301001</v>
          </cell>
          <cell r="B5414" t="str">
            <v>Seguro directo</v>
          </cell>
          <cell r="C5414">
            <v>0</v>
          </cell>
          <cell r="D5414">
            <v>0</v>
          </cell>
          <cell r="E5414">
            <v>0</v>
          </cell>
          <cell r="F5414">
            <v>0</v>
          </cell>
        </row>
        <row r="5415">
          <cell r="A5415">
            <v>430301002</v>
          </cell>
          <cell r="B5415" t="str">
            <v>Reaseguro tomado</v>
          </cell>
          <cell r="C5415">
            <v>0</v>
          </cell>
          <cell r="D5415">
            <v>0</v>
          </cell>
          <cell r="E5415">
            <v>0</v>
          </cell>
          <cell r="F5415">
            <v>0</v>
          </cell>
        </row>
        <row r="5416">
          <cell r="A5416">
            <v>430301003</v>
          </cell>
          <cell r="B5416" t="str">
            <v>Coaseguro</v>
          </cell>
          <cell r="C5416">
            <v>0</v>
          </cell>
          <cell r="D5416">
            <v>0</v>
          </cell>
          <cell r="E5416">
            <v>0</v>
          </cell>
          <cell r="F5416">
            <v>0</v>
          </cell>
        </row>
        <row r="5417">
          <cell r="A5417">
            <v>430301009</v>
          </cell>
          <cell r="B5417" t="str">
            <v>Seguros con filiales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</row>
        <row r="5418">
          <cell r="A5418">
            <v>43030100901</v>
          </cell>
          <cell r="B5418" t="str">
            <v>Seguro directo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</row>
        <row r="5419">
          <cell r="A5419">
            <v>43030100902</v>
          </cell>
          <cell r="B5419" t="str">
            <v>Reaseguro tomado</v>
          </cell>
          <cell r="C5419">
            <v>0</v>
          </cell>
          <cell r="D5419">
            <v>0</v>
          </cell>
          <cell r="E5419">
            <v>0</v>
          </cell>
          <cell r="F5419">
            <v>0</v>
          </cell>
        </row>
        <row r="5420">
          <cell r="A5420">
            <v>43030100903</v>
          </cell>
          <cell r="B5420" t="str">
            <v>Coaseguro</v>
          </cell>
          <cell r="C5420">
            <v>0</v>
          </cell>
          <cell r="D5420">
            <v>0</v>
          </cell>
          <cell r="E5420">
            <v>0</v>
          </cell>
          <cell r="F5420">
            <v>0</v>
          </cell>
        </row>
        <row r="5421">
          <cell r="A5421">
            <v>430302</v>
          </cell>
          <cell r="B5421" t="str">
            <v>Accidentes personales</v>
          </cell>
          <cell r="C5421">
            <v>37.44</v>
          </cell>
          <cell r="D5421">
            <v>0</v>
          </cell>
          <cell r="E5421">
            <v>0</v>
          </cell>
          <cell r="F5421">
            <v>37.44</v>
          </cell>
        </row>
        <row r="5422">
          <cell r="A5422">
            <v>4303020</v>
          </cell>
          <cell r="B5422" t="str">
            <v>Accidentes personales</v>
          </cell>
          <cell r="C5422">
            <v>37.44</v>
          </cell>
          <cell r="D5422">
            <v>0</v>
          </cell>
          <cell r="E5422">
            <v>0</v>
          </cell>
          <cell r="F5422">
            <v>37.44</v>
          </cell>
        </row>
        <row r="5423">
          <cell r="A5423">
            <v>430302001</v>
          </cell>
          <cell r="B5423" t="str">
            <v>Seguro directo</v>
          </cell>
          <cell r="C5423">
            <v>37.44</v>
          </cell>
          <cell r="D5423">
            <v>0</v>
          </cell>
          <cell r="E5423">
            <v>0</v>
          </cell>
          <cell r="F5423">
            <v>37.44</v>
          </cell>
        </row>
        <row r="5424">
          <cell r="A5424">
            <v>430302002</v>
          </cell>
          <cell r="B5424" t="str">
            <v>Reaseguro tomado</v>
          </cell>
          <cell r="C5424">
            <v>0</v>
          </cell>
          <cell r="D5424">
            <v>0</v>
          </cell>
          <cell r="E5424">
            <v>0</v>
          </cell>
          <cell r="F5424">
            <v>0</v>
          </cell>
        </row>
        <row r="5425">
          <cell r="A5425">
            <v>430302003</v>
          </cell>
          <cell r="B5425" t="str">
            <v>Coaseguro</v>
          </cell>
          <cell r="C5425">
            <v>0</v>
          </cell>
          <cell r="D5425">
            <v>0</v>
          </cell>
          <cell r="E5425">
            <v>0</v>
          </cell>
          <cell r="F5425">
            <v>0</v>
          </cell>
        </row>
        <row r="5426">
          <cell r="A5426">
            <v>430302009</v>
          </cell>
          <cell r="B5426" t="str">
            <v>Seguros con filiales</v>
          </cell>
          <cell r="C5426">
            <v>0</v>
          </cell>
          <cell r="D5426">
            <v>0</v>
          </cell>
          <cell r="E5426">
            <v>0</v>
          </cell>
          <cell r="F5426">
            <v>0</v>
          </cell>
        </row>
        <row r="5427">
          <cell r="A5427">
            <v>43030200901</v>
          </cell>
          <cell r="B5427" t="str">
            <v>Seguro directo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</row>
        <row r="5428">
          <cell r="A5428">
            <v>43030200902</v>
          </cell>
          <cell r="B5428" t="str">
            <v>Reaseguro tomado</v>
          </cell>
          <cell r="C5428">
            <v>0</v>
          </cell>
          <cell r="D5428">
            <v>0</v>
          </cell>
          <cell r="E5428">
            <v>0</v>
          </cell>
          <cell r="F5428">
            <v>0</v>
          </cell>
        </row>
        <row r="5429">
          <cell r="A5429">
            <v>43030200903</v>
          </cell>
          <cell r="B5429" t="str">
            <v>Coaseguro</v>
          </cell>
          <cell r="C5429">
            <v>0</v>
          </cell>
          <cell r="D5429">
            <v>0</v>
          </cell>
          <cell r="E5429">
            <v>0</v>
          </cell>
          <cell r="F5429">
            <v>0</v>
          </cell>
        </row>
        <row r="5430">
          <cell r="A5430">
            <v>430303</v>
          </cell>
          <cell r="B5430" t="str">
            <v>Accidentes viajes aÈreos</v>
          </cell>
          <cell r="C5430">
            <v>0</v>
          </cell>
          <cell r="D5430">
            <v>0</v>
          </cell>
          <cell r="E5430">
            <v>0</v>
          </cell>
          <cell r="F5430">
            <v>0</v>
          </cell>
        </row>
        <row r="5431">
          <cell r="A5431">
            <v>4303030</v>
          </cell>
          <cell r="B5431" t="str">
            <v>Accidentes viajes aÈreos</v>
          </cell>
          <cell r="C5431">
            <v>0</v>
          </cell>
          <cell r="D5431">
            <v>0</v>
          </cell>
          <cell r="E5431">
            <v>0</v>
          </cell>
          <cell r="F5431">
            <v>0</v>
          </cell>
        </row>
        <row r="5432">
          <cell r="A5432">
            <v>430303001</v>
          </cell>
          <cell r="B5432" t="str">
            <v>Seguro directo</v>
          </cell>
          <cell r="C5432">
            <v>0</v>
          </cell>
          <cell r="D5432">
            <v>0</v>
          </cell>
          <cell r="E5432">
            <v>0</v>
          </cell>
          <cell r="F5432">
            <v>0</v>
          </cell>
        </row>
        <row r="5433">
          <cell r="A5433">
            <v>430303002</v>
          </cell>
          <cell r="B5433" t="str">
            <v>Reaseguro tomado</v>
          </cell>
          <cell r="C5433">
            <v>0</v>
          </cell>
          <cell r="D5433">
            <v>0</v>
          </cell>
          <cell r="E5433">
            <v>0</v>
          </cell>
          <cell r="F5433">
            <v>0</v>
          </cell>
        </row>
        <row r="5434">
          <cell r="A5434">
            <v>430303003</v>
          </cell>
          <cell r="B5434" t="str">
            <v>Coaseguro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</row>
        <row r="5435">
          <cell r="A5435">
            <v>430303009</v>
          </cell>
          <cell r="B5435" t="str">
            <v>Seguros con filiales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</row>
        <row r="5436">
          <cell r="A5436">
            <v>43030300901</v>
          </cell>
          <cell r="B5436" t="str">
            <v>Seguro directo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</row>
        <row r="5437">
          <cell r="A5437">
            <v>43030300902</v>
          </cell>
          <cell r="B5437" t="str">
            <v>Reaseguro tomado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</row>
        <row r="5438">
          <cell r="A5438">
            <v>43030300903</v>
          </cell>
          <cell r="B5438" t="str">
            <v>Coaseguro</v>
          </cell>
          <cell r="C5438">
            <v>0</v>
          </cell>
          <cell r="D5438">
            <v>0</v>
          </cell>
          <cell r="E5438">
            <v>0</v>
          </cell>
          <cell r="F5438">
            <v>0</v>
          </cell>
        </row>
        <row r="5439">
          <cell r="A5439">
            <v>4303040</v>
          </cell>
          <cell r="B5439" t="str">
            <v>Escolares</v>
          </cell>
          <cell r="C5439">
            <v>0</v>
          </cell>
          <cell r="D5439">
            <v>0</v>
          </cell>
          <cell r="E5439">
            <v>0</v>
          </cell>
          <cell r="F5439">
            <v>0</v>
          </cell>
        </row>
        <row r="5440">
          <cell r="A5440">
            <v>430304001</v>
          </cell>
          <cell r="B5440" t="str">
            <v>Seguro directo</v>
          </cell>
          <cell r="C5440">
            <v>0</v>
          </cell>
          <cell r="D5440">
            <v>0</v>
          </cell>
          <cell r="E5440">
            <v>0</v>
          </cell>
          <cell r="F5440">
            <v>0</v>
          </cell>
        </row>
        <row r="5441">
          <cell r="A5441">
            <v>430304002</v>
          </cell>
          <cell r="B5441" t="str">
            <v>Reaseguro tomado</v>
          </cell>
          <cell r="C5441">
            <v>0</v>
          </cell>
          <cell r="D5441">
            <v>0</v>
          </cell>
          <cell r="E5441">
            <v>0</v>
          </cell>
          <cell r="F5441">
            <v>0</v>
          </cell>
        </row>
        <row r="5442">
          <cell r="A5442">
            <v>430304003</v>
          </cell>
          <cell r="B5442" t="str">
            <v>Coaseguro</v>
          </cell>
          <cell r="C5442">
            <v>0</v>
          </cell>
          <cell r="D5442">
            <v>0</v>
          </cell>
          <cell r="E5442">
            <v>0</v>
          </cell>
          <cell r="F5442">
            <v>0</v>
          </cell>
        </row>
        <row r="5443">
          <cell r="A5443">
            <v>430304009</v>
          </cell>
          <cell r="B5443" t="str">
            <v>Seguros con filiales</v>
          </cell>
          <cell r="C5443">
            <v>0</v>
          </cell>
          <cell r="D5443">
            <v>0</v>
          </cell>
          <cell r="E5443">
            <v>0</v>
          </cell>
          <cell r="F5443">
            <v>0</v>
          </cell>
        </row>
        <row r="5444">
          <cell r="A5444">
            <v>43030400901</v>
          </cell>
          <cell r="B5444" t="str">
            <v>Seguro directo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</row>
        <row r="5445">
          <cell r="A5445">
            <v>43030400902</v>
          </cell>
          <cell r="B5445" t="str">
            <v>Reaseguro tomado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</row>
        <row r="5446">
          <cell r="A5446">
            <v>43030400903</v>
          </cell>
          <cell r="B5446" t="str">
            <v>Coaseguro</v>
          </cell>
          <cell r="C5446">
            <v>0</v>
          </cell>
          <cell r="D5446">
            <v>0</v>
          </cell>
          <cell r="E5446">
            <v>0</v>
          </cell>
          <cell r="F5446">
            <v>0</v>
          </cell>
        </row>
        <row r="5447">
          <cell r="A5447">
            <v>4304</v>
          </cell>
          <cell r="B5447" t="str">
            <v>DE RIESGOS EN CURSO DE INCENDIOS Y LINEAS ALIADAS</v>
          </cell>
          <cell r="C5447">
            <v>884918.66</v>
          </cell>
          <cell r="D5447">
            <v>226152.01</v>
          </cell>
          <cell r="E5447">
            <v>0</v>
          </cell>
          <cell r="F5447">
            <v>1111070.67</v>
          </cell>
        </row>
        <row r="5448">
          <cell r="A5448">
            <v>430401</v>
          </cell>
          <cell r="B5448" t="str">
            <v>Incendios</v>
          </cell>
          <cell r="C5448">
            <v>441231.72</v>
          </cell>
          <cell r="D5448">
            <v>145875.74</v>
          </cell>
          <cell r="E5448">
            <v>0</v>
          </cell>
          <cell r="F5448">
            <v>587107.46</v>
          </cell>
        </row>
        <row r="5449">
          <cell r="A5449">
            <v>4304010</v>
          </cell>
          <cell r="B5449" t="str">
            <v>Incendios</v>
          </cell>
          <cell r="C5449">
            <v>441231.72</v>
          </cell>
          <cell r="D5449">
            <v>145875.74</v>
          </cell>
          <cell r="E5449">
            <v>0</v>
          </cell>
          <cell r="F5449">
            <v>587107.46</v>
          </cell>
        </row>
        <row r="5450">
          <cell r="A5450">
            <v>430401001</v>
          </cell>
          <cell r="B5450" t="str">
            <v>Seguro directo</v>
          </cell>
          <cell r="C5450">
            <v>168856.77</v>
          </cell>
          <cell r="D5450">
            <v>144436.07</v>
          </cell>
          <cell r="E5450">
            <v>0</v>
          </cell>
          <cell r="F5450">
            <v>313292.84000000003</v>
          </cell>
        </row>
        <row r="5451">
          <cell r="A5451">
            <v>430401002</v>
          </cell>
          <cell r="B5451" t="str">
            <v>Reaseguro tomado</v>
          </cell>
          <cell r="C5451">
            <v>272374.95</v>
          </cell>
          <cell r="D5451">
            <v>1439.67</v>
          </cell>
          <cell r="E5451">
            <v>0</v>
          </cell>
          <cell r="F5451">
            <v>273814.62</v>
          </cell>
        </row>
        <row r="5452">
          <cell r="A5452">
            <v>430401003</v>
          </cell>
          <cell r="B5452" t="str">
            <v>Coaseguro</v>
          </cell>
          <cell r="C5452">
            <v>0</v>
          </cell>
          <cell r="D5452">
            <v>0</v>
          </cell>
          <cell r="E5452">
            <v>0</v>
          </cell>
          <cell r="F5452">
            <v>0</v>
          </cell>
        </row>
        <row r="5453">
          <cell r="A5453">
            <v>430401009</v>
          </cell>
          <cell r="B5453" t="str">
            <v>Seguros con filiales</v>
          </cell>
          <cell r="C5453">
            <v>0</v>
          </cell>
          <cell r="D5453">
            <v>0</v>
          </cell>
          <cell r="E5453">
            <v>0</v>
          </cell>
          <cell r="F5453">
            <v>0</v>
          </cell>
        </row>
        <row r="5454">
          <cell r="A5454">
            <v>43040100901</v>
          </cell>
          <cell r="B5454" t="str">
            <v>Seguro directo</v>
          </cell>
          <cell r="C5454">
            <v>0</v>
          </cell>
          <cell r="D5454">
            <v>0</v>
          </cell>
          <cell r="E5454">
            <v>0</v>
          </cell>
          <cell r="F5454">
            <v>0</v>
          </cell>
        </row>
        <row r="5455">
          <cell r="A5455">
            <v>43040100902</v>
          </cell>
          <cell r="B5455" t="str">
            <v>Reaseguro tomado</v>
          </cell>
          <cell r="C5455">
            <v>0</v>
          </cell>
          <cell r="D5455">
            <v>0</v>
          </cell>
          <cell r="E5455">
            <v>0</v>
          </cell>
          <cell r="F5455">
            <v>0</v>
          </cell>
        </row>
        <row r="5456">
          <cell r="A5456">
            <v>43040100903</v>
          </cell>
          <cell r="B5456" t="str">
            <v>Coaseguro</v>
          </cell>
          <cell r="C5456">
            <v>0</v>
          </cell>
          <cell r="D5456">
            <v>0</v>
          </cell>
          <cell r="E5456">
            <v>0</v>
          </cell>
          <cell r="F5456">
            <v>0</v>
          </cell>
        </row>
        <row r="5457">
          <cell r="A5457">
            <v>430402</v>
          </cell>
          <cell r="B5457" t="str">
            <v>Líneas aliadas</v>
          </cell>
          <cell r="C5457">
            <v>443686.94</v>
          </cell>
          <cell r="D5457">
            <v>80276.27</v>
          </cell>
          <cell r="E5457">
            <v>0</v>
          </cell>
          <cell r="F5457">
            <v>523963.21</v>
          </cell>
        </row>
        <row r="5458">
          <cell r="A5458">
            <v>4304020</v>
          </cell>
          <cell r="B5458" t="str">
            <v>LÌneas aliadas</v>
          </cell>
          <cell r="C5458">
            <v>443686.94</v>
          </cell>
          <cell r="D5458">
            <v>80276.27</v>
          </cell>
          <cell r="E5458">
            <v>0</v>
          </cell>
          <cell r="F5458">
            <v>523963.21</v>
          </cell>
        </row>
        <row r="5459">
          <cell r="A5459">
            <v>430402001</v>
          </cell>
          <cell r="B5459" t="str">
            <v>Seguro directo</v>
          </cell>
          <cell r="C5459">
            <v>171311.99</v>
          </cell>
          <cell r="D5459">
            <v>80276.27</v>
          </cell>
          <cell r="E5459">
            <v>0</v>
          </cell>
          <cell r="F5459">
            <v>251588.26</v>
          </cell>
        </row>
        <row r="5460">
          <cell r="A5460">
            <v>430402002</v>
          </cell>
          <cell r="B5460" t="str">
            <v>Reaseguro tomado</v>
          </cell>
          <cell r="C5460">
            <v>272374.95</v>
          </cell>
          <cell r="D5460">
            <v>0</v>
          </cell>
          <cell r="E5460">
            <v>0</v>
          </cell>
          <cell r="F5460">
            <v>272374.95</v>
          </cell>
        </row>
        <row r="5461">
          <cell r="A5461">
            <v>430402003</v>
          </cell>
          <cell r="B5461" t="str">
            <v>Coaseguro</v>
          </cell>
          <cell r="C5461">
            <v>0</v>
          </cell>
          <cell r="D5461">
            <v>0</v>
          </cell>
          <cell r="E5461">
            <v>0</v>
          </cell>
          <cell r="F5461">
            <v>0</v>
          </cell>
        </row>
        <row r="5462">
          <cell r="A5462">
            <v>430402009</v>
          </cell>
          <cell r="B5462" t="str">
            <v>Seguros con filiales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</row>
        <row r="5463">
          <cell r="A5463">
            <v>43040200901</v>
          </cell>
          <cell r="B5463" t="str">
            <v>Seguro directo</v>
          </cell>
          <cell r="C5463">
            <v>0</v>
          </cell>
          <cell r="D5463">
            <v>0</v>
          </cell>
          <cell r="E5463">
            <v>0</v>
          </cell>
          <cell r="F5463">
            <v>0</v>
          </cell>
        </row>
        <row r="5464">
          <cell r="A5464">
            <v>43040200902</v>
          </cell>
          <cell r="B5464" t="str">
            <v>Reaseguro tomado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</row>
        <row r="5465">
          <cell r="A5465">
            <v>43040200903</v>
          </cell>
          <cell r="B5465" t="str">
            <v>Coaseguro</v>
          </cell>
          <cell r="C5465">
            <v>0</v>
          </cell>
          <cell r="D5465">
            <v>0</v>
          </cell>
          <cell r="E5465">
            <v>0</v>
          </cell>
          <cell r="F5465">
            <v>0</v>
          </cell>
        </row>
        <row r="5466">
          <cell r="A5466">
            <v>4305</v>
          </cell>
          <cell r="B5466" t="str">
            <v>DE RIESGOS EN CURSO DE AUTOMOTORES</v>
          </cell>
          <cell r="C5466">
            <v>127531.55</v>
          </cell>
          <cell r="D5466">
            <v>35539.53</v>
          </cell>
          <cell r="E5466">
            <v>0</v>
          </cell>
          <cell r="F5466">
            <v>163071.07999999999</v>
          </cell>
        </row>
        <row r="5467">
          <cell r="A5467">
            <v>430501</v>
          </cell>
          <cell r="B5467" t="str">
            <v>Automotores</v>
          </cell>
          <cell r="C5467">
            <v>127531.55</v>
          </cell>
          <cell r="D5467">
            <v>35539.53</v>
          </cell>
          <cell r="E5467">
            <v>0</v>
          </cell>
          <cell r="F5467">
            <v>163071.07999999999</v>
          </cell>
        </row>
        <row r="5468">
          <cell r="A5468">
            <v>4305010</v>
          </cell>
          <cell r="B5468" t="str">
            <v>Automotores</v>
          </cell>
          <cell r="C5468">
            <v>127531.55</v>
          </cell>
          <cell r="D5468">
            <v>35539.53</v>
          </cell>
          <cell r="E5468">
            <v>0</v>
          </cell>
          <cell r="F5468">
            <v>163071.07999999999</v>
          </cell>
        </row>
        <row r="5469">
          <cell r="A5469">
            <v>430501001</v>
          </cell>
          <cell r="B5469" t="str">
            <v>Seguro directo</v>
          </cell>
          <cell r="C5469">
            <v>127531.55</v>
          </cell>
          <cell r="D5469">
            <v>30358.27</v>
          </cell>
          <cell r="E5469">
            <v>0</v>
          </cell>
          <cell r="F5469">
            <v>157889.82</v>
          </cell>
        </row>
        <row r="5470">
          <cell r="A5470">
            <v>430501002</v>
          </cell>
          <cell r="B5470" t="str">
            <v>Reaseguro tomado</v>
          </cell>
          <cell r="C5470">
            <v>0</v>
          </cell>
          <cell r="D5470">
            <v>5181.26</v>
          </cell>
          <cell r="E5470">
            <v>0</v>
          </cell>
          <cell r="F5470">
            <v>5181.26</v>
          </cell>
        </row>
        <row r="5471">
          <cell r="A5471">
            <v>430501003</v>
          </cell>
          <cell r="B5471" t="str">
            <v>Coaseguro</v>
          </cell>
          <cell r="C5471">
            <v>0</v>
          </cell>
          <cell r="D5471">
            <v>0</v>
          </cell>
          <cell r="E5471">
            <v>0</v>
          </cell>
          <cell r="F5471">
            <v>0</v>
          </cell>
        </row>
        <row r="5472">
          <cell r="A5472">
            <v>430501009</v>
          </cell>
          <cell r="B5472" t="str">
            <v>Seguros con filiales</v>
          </cell>
          <cell r="C5472">
            <v>0</v>
          </cell>
          <cell r="D5472">
            <v>0</v>
          </cell>
          <cell r="E5472">
            <v>0</v>
          </cell>
          <cell r="F5472">
            <v>0</v>
          </cell>
        </row>
        <row r="5473">
          <cell r="A5473">
            <v>43050100901</v>
          </cell>
          <cell r="B5473" t="str">
            <v>Seguro directo</v>
          </cell>
          <cell r="C5473">
            <v>0</v>
          </cell>
          <cell r="D5473">
            <v>0</v>
          </cell>
          <cell r="E5473">
            <v>0</v>
          </cell>
          <cell r="F5473">
            <v>0</v>
          </cell>
        </row>
        <row r="5474">
          <cell r="A5474">
            <v>43050100902</v>
          </cell>
          <cell r="B5474" t="str">
            <v>Reaseguro tomado</v>
          </cell>
          <cell r="C5474">
            <v>0</v>
          </cell>
          <cell r="D5474">
            <v>0</v>
          </cell>
          <cell r="E5474">
            <v>0</v>
          </cell>
          <cell r="F5474">
            <v>0</v>
          </cell>
        </row>
        <row r="5475">
          <cell r="A5475">
            <v>43050100903</v>
          </cell>
          <cell r="B5475" t="str">
            <v>Coaseguro</v>
          </cell>
          <cell r="C5475">
            <v>0</v>
          </cell>
          <cell r="D5475">
            <v>0</v>
          </cell>
          <cell r="E5475">
            <v>0</v>
          </cell>
          <cell r="F5475">
            <v>0</v>
          </cell>
        </row>
        <row r="5476">
          <cell r="A5476">
            <v>4306</v>
          </cell>
          <cell r="B5476" t="str">
            <v>DE RIESGOS EN CURSO-OTROS SEGUROS GENERALES</v>
          </cell>
          <cell r="C5476">
            <v>432498.91</v>
          </cell>
          <cell r="D5476">
            <v>131461.70000000001</v>
          </cell>
          <cell r="E5476">
            <v>0</v>
          </cell>
          <cell r="F5476">
            <v>563960.61</v>
          </cell>
        </row>
        <row r="5477">
          <cell r="A5477">
            <v>430601</v>
          </cell>
          <cell r="B5477" t="str">
            <v>Rotura de Cristales</v>
          </cell>
          <cell r="C5477">
            <v>276.01</v>
          </cell>
          <cell r="D5477">
            <v>0</v>
          </cell>
          <cell r="E5477">
            <v>0</v>
          </cell>
          <cell r="F5477">
            <v>276.01</v>
          </cell>
        </row>
        <row r="5478">
          <cell r="A5478">
            <v>4306010</v>
          </cell>
          <cell r="B5478" t="str">
            <v>Rotura de Cristales</v>
          </cell>
          <cell r="C5478">
            <v>276.01</v>
          </cell>
          <cell r="D5478">
            <v>0</v>
          </cell>
          <cell r="E5478">
            <v>0</v>
          </cell>
          <cell r="F5478">
            <v>276.01</v>
          </cell>
        </row>
        <row r="5479">
          <cell r="A5479">
            <v>430601001</v>
          </cell>
          <cell r="B5479" t="str">
            <v>Seguro directo</v>
          </cell>
          <cell r="C5479">
            <v>276.01</v>
          </cell>
          <cell r="D5479">
            <v>0</v>
          </cell>
          <cell r="E5479">
            <v>0</v>
          </cell>
          <cell r="F5479">
            <v>276.01</v>
          </cell>
        </row>
        <row r="5480">
          <cell r="A5480">
            <v>430601002</v>
          </cell>
          <cell r="B5480" t="str">
            <v>Reaseguro tomado</v>
          </cell>
          <cell r="C5480">
            <v>0</v>
          </cell>
          <cell r="D5480">
            <v>0</v>
          </cell>
          <cell r="E5480">
            <v>0</v>
          </cell>
          <cell r="F5480">
            <v>0</v>
          </cell>
        </row>
        <row r="5481">
          <cell r="A5481">
            <v>430601003</v>
          </cell>
          <cell r="B5481" t="str">
            <v>Coaseguro</v>
          </cell>
          <cell r="C5481">
            <v>0</v>
          </cell>
          <cell r="D5481">
            <v>0</v>
          </cell>
          <cell r="E5481">
            <v>0</v>
          </cell>
          <cell r="F5481">
            <v>0</v>
          </cell>
        </row>
        <row r="5482">
          <cell r="A5482">
            <v>430601009</v>
          </cell>
          <cell r="B5482" t="str">
            <v>Seguros con filiales</v>
          </cell>
          <cell r="C5482">
            <v>0</v>
          </cell>
          <cell r="D5482">
            <v>0</v>
          </cell>
          <cell r="E5482">
            <v>0</v>
          </cell>
          <cell r="F5482">
            <v>0</v>
          </cell>
        </row>
        <row r="5483">
          <cell r="A5483">
            <v>43060100901</v>
          </cell>
          <cell r="B5483" t="str">
            <v>Seguro directo</v>
          </cell>
          <cell r="C5483">
            <v>0</v>
          </cell>
          <cell r="D5483">
            <v>0</v>
          </cell>
          <cell r="E5483">
            <v>0</v>
          </cell>
          <cell r="F5483">
            <v>0</v>
          </cell>
        </row>
        <row r="5484">
          <cell r="A5484">
            <v>43060100902</v>
          </cell>
          <cell r="B5484" t="str">
            <v>Reaseguro tomado</v>
          </cell>
          <cell r="C5484">
            <v>0</v>
          </cell>
          <cell r="D5484">
            <v>0</v>
          </cell>
          <cell r="E5484">
            <v>0</v>
          </cell>
          <cell r="F5484">
            <v>0</v>
          </cell>
        </row>
        <row r="5485">
          <cell r="A5485">
            <v>43060100903</v>
          </cell>
          <cell r="B5485" t="str">
            <v>Coaseguro</v>
          </cell>
          <cell r="C5485">
            <v>0</v>
          </cell>
          <cell r="D5485">
            <v>0</v>
          </cell>
          <cell r="E5485">
            <v>0</v>
          </cell>
          <cell r="F5485">
            <v>0</v>
          </cell>
        </row>
        <row r="5486">
          <cell r="A5486">
            <v>430602</v>
          </cell>
          <cell r="B5486" t="str">
            <v>Transporte marÌtimo</v>
          </cell>
          <cell r="C5486">
            <v>12286.66</v>
          </cell>
          <cell r="D5486">
            <v>0</v>
          </cell>
          <cell r="E5486">
            <v>0</v>
          </cell>
          <cell r="F5486">
            <v>12286.66</v>
          </cell>
        </row>
        <row r="5487">
          <cell r="A5487">
            <v>4306020</v>
          </cell>
          <cell r="B5487" t="str">
            <v>Transporte marÌtimo</v>
          </cell>
          <cell r="C5487">
            <v>12286.66</v>
          </cell>
          <cell r="D5487">
            <v>0</v>
          </cell>
          <cell r="E5487">
            <v>0</v>
          </cell>
          <cell r="F5487">
            <v>12286.66</v>
          </cell>
        </row>
        <row r="5488">
          <cell r="A5488">
            <v>430602001</v>
          </cell>
          <cell r="B5488" t="str">
            <v>Seguro directo</v>
          </cell>
          <cell r="C5488">
            <v>12154.53</v>
          </cell>
          <cell r="D5488">
            <v>0</v>
          </cell>
          <cell r="E5488">
            <v>0</v>
          </cell>
          <cell r="F5488">
            <v>12154.53</v>
          </cell>
        </row>
        <row r="5489">
          <cell r="A5489">
            <v>430602002</v>
          </cell>
          <cell r="B5489" t="str">
            <v>Reaseguro tomado</v>
          </cell>
          <cell r="C5489">
            <v>132.13</v>
          </cell>
          <cell r="D5489">
            <v>0</v>
          </cell>
          <cell r="E5489">
            <v>0</v>
          </cell>
          <cell r="F5489">
            <v>132.13</v>
          </cell>
        </row>
        <row r="5490">
          <cell r="A5490">
            <v>430602003</v>
          </cell>
          <cell r="B5490" t="str">
            <v>Coaseguro</v>
          </cell>
          <cell r="C5490">
            <v>0</v>
          </cell>
          <cell r="D5490">
            <v>0</v>
          </cell>
          <cell r="E5490">
            <v>0</v>
          </cell>
          <cell r="F5490">
            <v>0</v>
          </cell>
        </row>
        <row r="5491">
          <cell r="A5491">
            <v>430602009</v>
          </cell>
          <cell r="B5491" t="str">
            <v>Seguros con filiales</v>
          </cell>
          <cell r="C5491">
            <v>0</v>
          </cell>
          <cell r="D5491">
            <v>0</v>
          </cell>
          <cell r="E5491">
            <v>0</v>
          </cell>
          <cell r="F5491">
            <v>0</v>
          </cell>
        </row>
        <row r="5492">
          <cell r="A5492">
            <v>43060200901</v>
          </cell>
          <cell r="B5492" t="str">
            <v>Seguro directo</v>
          </cell>
          <cell r="C5492">
            <v>0</v>
          </cell>
          <cell r="D5492">
            <v>0</v>
          </cell>
          <cell r="E5492">
            <v>0</v>
          </cell>
          <cell r="F5492">
            <v>0</v>
          </cell>
        </row>
        <row r="5493">
          <cell r="A5493">
            <v>43060200902</v>
          </cell>
          <cell r="B5493" t="str">
            <v>Reaseguro tomado</v>
          </cell>
          <cell r="C5493">
            <v>0</v>
          </cell>
          <cell r="D5493">
            <v>0</v>
          </cell>
          <cell r="E5493">
            <v>0</v>
          </cell>
          <cell r="F5493">
            <v>0</v>
          </cell>
        </row>
        <row r="5494">
          <cell r="A5494">
            <v>43060200903</v>
          </cell>
          <cell r="B5494" t="str">
            <v>Coaseguro</v>
          </cell>
          <cell r="C5494">
            <v>0</v>
          </cell>
          <cell r="D5494">
            <v>0</v>
          </cell>
          <cell r="E5494">
            <v>0</v>
          </cell>
          <cell r="F5494">
            <v>0</v>
          </cell>
        </row>
        <row r="5495">
          <cell r="A5495">
            <v>430603</v>
          </cell>
          <cell r="B5495" t="str">
            <v>Transporte aÈreo</v>
          </cell>
          <cell r="C5495">
            <v>676.31</v>
          </cell>
          <cell r="D5495">
            <v>0</v>
          </cell>
          <cell r="E5495">
            <v>0</v>
          </cell>
          <cell r="F5495">
            <v>676.31</v>
          </cell>
        </row>
        <row r="5496">
          <cell r="A5496">
            <v>4306030</v>
          </cell>
          <cell r="B5496" t="str">
            <v>Transporte aÈreo</v>
          </cell>
          <cell r="C5496">
            <v>676.31</v>
          </cell>
          <cell r="D5496">
            <v>0</v>
          </cell>
          <cell r="E5496">
            <v>0</v>
          </cell>
          <cell r="F5496">
            <v>676.31</v>
          </cell>
        </row>
        <row r="5497">
          <cell r="A5497">
            <v>430603001</v>
          </cell>
          <cell r="B5497" t="str">
            <v>Seguro directo</v>
          </cell>
          <cell r="C5497">
            <v>676.31</v>
          </cell>
          <cell r="D5497">
            <v>0</v>
          </cell>
          <cell r="E5497">
            <v>0</v>
          </cell>
          <cell r="F5497">
            <v>676.31</v>
          </cell>
        </row>
        <row r="5498">
          <cell r="A5498">
            <v>430603002</v>
          </cell>
          <cell r="B5498" t="str">
            <v>Reaseguro tomado</v>
          </cell>
          <cell r="C5498">
            <v>0</v>
          </cell>
          <cell r="D5498">
            <v>0</v>
          </cell>
          <cell r="E5498">
            <v>0</v>
          </cell>
          <cell r="F5498">
            <v>0</v>
          </cell>
        </row>
        <row r="5499">
          <cell r="A5499">
            <v>430603003</v>
          </cell>
          <cell r="B5499" t="str">
            <v>Coaseguro</v>
          </cell>
          <cell r="C5499">
            <v>0</v>
          </cell>
          <cell r="D5499">
            <v>0</v>
          </cell>
          <cell r="E5499">
            <v>0</v>
          </cell>
          <cell r="F5499">
            <v>0</v>
          </cell>
        </row>
        <row r="5500">
          <cell r="A5500">
            <v>430603009</v>
          </cell>
          <cell r="B5500" t="str">
            <v>Seguros con filiales</v>
          </cell>
          <cell r="C5500">
            <v>0</v>
          </cell>
          <cell r="D5500">
            <v>0</v>
          </cell>
          <cell r="E5500">
            <v>0</v>
          </cell>
          <cell r="F5500">
            <v>0</v>
          </cell>
        </row>
        <row r="5501">
          <cell r="A5501">
            <v>43060300901</v>
          </cell>
          <cell r="B5501" t="str">
            <v>Seguro directo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</row>
        <row r="5502">
          <cell r="A5502">
            <v>43060300902</v>
          </cell>
          <cell r="B5502" t="str">
            <v>Reaseguro tomado</v>
          </cell>
          <cell r="C5502">
            <v>0</v>
          </cell>
          <cell r="D5502">
            <v>0</v>
          </cell>
          <cell r="E5502">
            <v>0</v>
          </cell>
          <cell r="F5502">
            <v>0</v>
          </cell>
        </row>
        <row r="5503">
          <cell r="A5503">
            <v>43060300903</v>
          </cell>
          <cell r="B5503" t="str">
            <v>Coaseguro</v>
          </cell>
          <cell r="C5503">
            <v>0</v>
          </cell>
          <cell r="D5503">
            <v>0</v>
          </cell>
          <cell r="E5503">
            <v>0</v>
          </cell>
          <cell r="F5503">
            <v>0</v>
          </cell>
        </row>
        <row r="5504">
          <cell r="A5504">
            <v>430604</v>
          </cell>
          <cell r="B5504" t="str">
            <v>Transporte terrestre</v>
          </cell>
          <cell r="C5504">
            <v>7107.3</v>
          </cell>
          <cell r="D5504">
            <v>2041.13</v>
          </cell>
          <cell r="E5504">
            <v>0</v>
          </cell>
          <cell r="F5504">
            <v>9148.43</v>
          </cell>
        </row>
        <row r="5505">
          <cell r="A5505">
            <v>4306040</v>
          </cell>
          <cell r="B5505" t="str">
            <v>Transporte terrestre</v>
          </cell>
          <cell r="C5505">
            <v>7107.3</v>
          </cell>
          <cell r="D5505">
            <v>2041.13</v>
          </cell>
          <cell r="E5505">
            <v>0</v>
          </cell>
          <cell r="F5505">
            <v>9148.43</v>
          </cell>
        </row>
        <row r="5506">
          <cell r="A5506">
            <v>430604001</v>
          </cell>
          <cell r="B5506" t="str">
            <v>Seguro directo</v>
          </cell>
          <cell r="C5506">
            <v>7107.3</v>
          </cell>
          <cell r="D5506">
            <v>2041.13</v>
          </cell>
          <cell r="E5506">
            <v>0</v>
          </cell>
          <cell r="F5506">
            <v>9148.43</v>
          </cell>
        </row>
        <row r="5507">
          <cell r="A5507">
            <v>430604002</v>
          </cell>
          <cell r="B5507" t="str">
            <v>Reaseguro tomado</v>
          </cell>
          <cell r="C5507">
            <v>0</v>
          </cell>
          <cell r="D5507">
            <v>0</v>
          </cell>
          <cell r="E5507">
            <v>0</v>
          </cell>
          <cell r="F5507">
            <v>0</v>
          </cell>
        </row>
        <row r="5508">
          <cell r="A5508">
            <v>430604003</v>
          </cell>
          <cell r="B5508" t="str">
            <v>Coaseguro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</row>
        <row r="5509">
          <cell r="A5509">
            <v>430604009</v>
          </cell>
          <cell r="B5509" t="str">
            <v>Seguros con filiales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</row>
        <row r="5510">
          <cell r="A5510">
            <v>43060400901</v>
          </cell>
          <cell r="B5510" t="str">
            <v>Seguro directo</v>
          </cell>
          <cell r="C5510">
            <v>0</v>
          </cell>
          <cell r="D5510">
            <v>0</v>
          </cell>
          <cell r="E5510">
            <v>0</v>
          </cell>
          <cell r="F5510">
            <v>0</v>
          </cell>
        </row>
        <row r="5511">
          <cell r="A5511">
            <v>43060400902</v>
          </cell>
          <cell r="B5511" t="str">
            <v>Reaseguro tomado</v>
          </cell>
          <cell r="C5511">
            <v>0</v>
          </cell>
          <cell r="D5511">
            <v>0</v>
          </cell>
          <cell r="E5511">
            <v>0</v>
          </cell>
          <cell r="F5511">
            <v>0</v>
          </cell>
        </row>
        <row r="5512">
          <cell r="A5512">
            <v>43060400903</v>
          </cell>
          <cell r="B5512" t="str">
            <v>Coaseguro</v>
          </cell>
          <cell r="C5512">
            <v>0</v>
          </cell>
          <cell r="D5512">
            <v>0</v>
          </cell>
          <cell r="E5512">
            <v>0</v>
          </cell>
          <cell r="F5512">
            <v>0</v>
          </cell>
        </row>
        <row r="5513">
          <cell r="A5513">
            <v>430605</v>
          </cell>
          <cell r="B5513" t="str">
            <v>MarÌtimos casco</v>
          </cell>
          <cell r="C5513">
            <v>3256.05</v>
          </cell>
          <cell r="D5513">
            <v>0</v>
          </cell>
          <cell r="E5513">
            <v>0</v>
          </cell>
          <cell r="F5513">
            <v>3256.05</v>
          </cell>
        </row>
        <row r="5514">
          <cell r="A5514">
            <v>4306050</v>
          </cell>
          <cell r="B5514" t="str">
            <v>MarÌtimos casco</v>
          </cell>
          <cell r="C5514">
            <v>3256.05</v>
          </cell>
          <cell r="D5514">
            <v>0</v>
          </cell>
          <cell r="E5514">
            <v>0</v>
          </cell>
          <cell r="F5514">
            <v>3256.05</v>
          </cell>
        </row>
        <row r="5515">
          <cell r="A5515">
            <v>430605001</v>
          </cell>
          <cell r="B5515" t="str">
            <v>Seguro directo</v>
          </cell>
          <cell r="C5515">
            <v>3256.05</v>
          </cell>
          <cell r="D5515">
            <v>0</v>
          </cell>
          <cell r="E5515">
            <v>0</v>
          </cell>
          <cell r="F5515">
            <v>3256.05</v>
          </cell>
        </row>
        <row r="5516">
          <cell r="A5516">
            <v>430605002</v>
          </cell>
          <cell r="B5516" t="str">
            <v>Reaseguro tomado</v>
          </cell>
          <cell r="C5516">
            <v>0</v>
          </cell>
          <cell r="D5516">
            <v>0</v>
          </cell>
          <cell r="E5516">
            <v>0</v>
          </cell>
          <cell r="F5516">
            <v>0</v>
          </cell>
        </row>
        <row r="5517">
          <cell r="A5517">
            <v>430605003</v>
          </cell>
          <cell r="B5517" t="str">
            <v>Coaseguro</v>
          </cell>
          <cell r="C5517">
            <v>0</v>
          </cell>
          <cell r="D5517">
            <v>0</v>
          </cell>
          <cell r="E5517">
            <v>0</v>
          </cell>
          <cell r="F5517">
            <v>0</v>
          </cell>
        </row>
        <row r="5518">
          <cell r="A5518">
            <v>430605009</v>
          </cell>
          <cell r="B5518" t="str">
            <v>Seguros con filiales</v>
          </cell>
          <cell r="C5518">
            <v>0</v>
          </cell>
          <cell r="D5518">
            <v>0</v>
          </cell>
          <cell r="E5518">
            <v>0</v>
          </cell>
          <cell r="F5518">
            <v>0</v>
          </cell>
        </row>
        <row r="5519">
          <cell r="A5519">
            <v>43060500901</v>
          </cell>
          <cell r="B5519" t="str">
            <v>Seguro directo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</row>
        <row r="5520">
          <cell r="A5520">
            <v>43060500902</v>
          </cell>
          <cell r="B5520" t="str">
            <v>Reaseguro tomado</v>
          </cell>
          <cell r="C5520">
            <v>0</v>
          </cell>
          <cell r="D5520">
            <v>0</v>
          </cell>
          <cell r="E5520">
            <v>0</v>
          </cell>
          <cell r="F5520">
            <v>0</v>
          </cell>
        </row>
        <row r="5521">
          <cell r="A5521">
            <v>43060500903</v>
          </cell>
          <cell r="B5521" t="str">
            <v>Coaseguro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</row>
        <row r="5522">
          <cell r="A5522">
            <v>430606</v>
          </cell>
          <cell r="B5522" t="str">
            <v>AviaciÛn</v>
          </cell>
          <cell r="C5522">
            <v>4763.32</v>
          </cell>
          <cell r="D5522">
            <v>195.84</v>
          </cell>
          <cell r="E5522">
            <v>0</v>
          </cell>
          <cell r="F5522">
            <v>4959.16</v>
          </cell>
        </row>
        <row r="5523">
          <cell r="A5523">
            <v>4306060</v>
          </cell>
          <cell r="B5523" t="str">
            <v>AviaciÛn</v>
          </cell>
          <cell r="C5523">
            <v>4763.32</v>
          </cell>
          <cell r="D5523">
            <v>195.84</v>
          </cell>
          <cell r="E5523">
            <v>0</v>
          </cell>
          <cell r="F5523">
            <v>4959.16</v>
          </cell>
        </row>
        <row r="5524">
          <cell r="A5524">
            <v>430606001</v>
          </cell>
          <cell r="B5524" t="str">
            <v>Seguro directo</v>
          </cell>
          <cell r="C5524">
            <v>4763.32</v>
          </cell>
          <cell r="D5524">
            <v>195.84</v>
          </cell>
          <cell r="E5524">
            <v>0</v>
          </cell>
          <cell r="F5524">
            <v>4959.16</v>
          </cell>
        </row>
        <row r="5525">
          <cell r="A5525">
            <v>430606002</v>
          </cell>
          <cell r="B5525" t="str">
            <v>Reaseguro tomado</v>
          </cell>
          <cell r="C5525">
            <v>0</v>
          </cell>
          <cell r="D5525">
            <v>0</v>
          </cell>
          <cell r="E5525">
            <v>0</v>
          </cell>
          <cell r="F5525">
            <v>0</v>
          </cell>
        </row>
        <row r="5526">
          <cell r="A5526">
            <v>430606003</v>
          </cell>
          <cell r="B5526" t="str">
            <v>Coaseguro</v>
          </cell>
          <cell r="C5526">
            <v>0</v>
          </cell>
          <cell r="D5526">
            <v>0</v>
          </cell>
          <cell r="E5526">
            <v>0</v>
          </cell>
          <cell r="F5526">
            <v>0</v>
          </cell>
        </row>
        <row r="5527">
          <cell r="A5527">
            <v>430606009</v>
          </cell>
          <cell r="B5527" t="str">
            <v>Seguros con filiales</v>
          </cell>
          <cell r="C5527">
            <v>0</v>
          </cell>
          <cell r="D5527">
            <v>0</v>
          </cell>
          <cell r="E5527">
            <v>0</v>
          </cell>
          <cell r="F5527">
            <v>0</v>
          </cell>
        </row>
        <row r="5528">
          <cell r="A5528">
            <v>43060600901</v>
          </cell>
          <cell r="B5528" t="str">
            <v>Seguro directo</v>
          </cell>
          <cell r="C5528">
            <v>0</v>
          </cell>
          <cell r="D5528">
            <v>0</v>
          </cell>
          <cell r="E5528">
            <v>0</v>
          </cell>
          <cell r="F5528">
            <v>0</v>
          </cell>
        </row>
        <row r="5529">
          <cell r="A5529">
            <v>43060600902</v>
          </cell>
          <cell r="B5529" t="str">
            <v>Reaseguro tomado</v>
          </cell>
          <cell r="C5529">
            <v>0</v>
          </cell>
          <cell r="D5529">
            <v>0</v>
          </cell>
          <cell r="E5529">
            <v>0</v>
          </cell>
          <cell r="F5529">
            <v>0</v>
          </cell>
        </row>
        <row r="5530">
          <cell r="A5530">
            <v>43060600903</v>
          </cell>
          <cell r="B5530" t="str">
            <v>Coaseguro</v>
          </cell>
          <cell r="C5530">
            <v>0</v>
          </cell>
          <cell r="D5530">
            <v>0</v>
          </cell>
          <cell r="E5530">
            <v>0</v>
          </cell>
          <cell r="F5530">
            <v>0</v>
          </cell>
        </row>
        <row r="5531">
          <cell r="A5531">
            <v>430607</v>
          </cell>
          <cell r="B5531" t="str">
            <v>Robo y hurto</v>
          </cell>
          <cell r="C5531">
            <v>9556.51</v>
          </cell>
          <cell r="D5531">
            <v>1554.85</v>
          </cell>
          <cell r="E5531">
            <v>0</v>
          </cell>
          <cell r="F5531">
            <v>11111.36</v>
          </cell>
        </row>
        <row r="5532">
          <cell r="A5532">
            <v>4306070</v>
          </cell>
          <cell r="B5532" t="str">
            <v>Robo y hurto</v>
          </cell>
          <cell r="C5532">
            <v>9556.51</v>
          </cell>
          <cell r="D5532">
            <v>1554.85</v>
          </cell>
          <cell r="E5532">
            <v>0</v>
          </cell>
          <cell r="F5532">
            <v>11111.36</v>
          </cell>
        </row>
        <row r="5533">
          <cell r="A5533">
            <v>430607001</v>
          </cell>
          <cell r="B5533" t="str">
            <v>Seguro directo</v>
          </cell>
          <cell r="C5533">
            <v>9556.51</v>
          </cell>
          <cell r="D5533">
            <v>1554.85</v>
          </cell>
          <cell r="E5533">
            <v>0</v>
          </cell>
          <cell r="F5533">
            <v>11111.36</v>
          </cell>
        </row>
        <row r="5534">
          <cell r="A5534">
            <v>430607002</v>
          </cell>
          <cell r="B5534" t="str">
            <v>Reaseguro tomado</v>
          </cell>
          <cell r="C5534">
            <v>0</v>
          </cell>
          <cell r="D5534">
            <v>0</v>
          </cell>
          <cell r="E5534">
            <v>0</v>
          </cell>
          <cell r="F5534">
            <v>0</v>
          </cell>
        </row>
        <row r="5535">
          <cell r="A5535">
            <v>430607003</v>
          </cell>
          <cell r="B5535" t="str">
            <v>Coaseguro</v>
          </cell>
          <cell r="C5535">
            <v>0</v>
          </cell>
          <cell r="D5535">
            <v>0</v>
          </cell>
          <cell r="E5535">
            <v>0</v>
          </cell>
          <cell r="F5535">
            <v>0</v>
          </cell>
        </row>
        <row r="5536">
          <cell r="A5536">
            <v>430607009</v>
          </cell>
          <cell r="B5536" t="str">
            <v>Seguros con filiales</v>
          </cell>
          <cell r="C5536">
            <v>0</v>
          </cell>
          <cell r="D5536">
            <v>0</v>
          </cell>
          <cell r="E5536">
            <v>0</v>
          </cell>
          <cell r="F5536">
            <v>0</v>
          </cell>
        </row>
        <row r="5537">
          <cell r="A5537">
            <v>43060700901</v>
          </cell>
          <cell r="B5537" t="str">
            <v>Seguro directo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</row>
        <row r="5538">
          <cell r="A5538">
            <v>43060700902</v>
          </cell>
          <cell r="B5538" t="str">
            <v>Reaseguro tomado</v>
          </cell>
          <cell r="C5538">
            <v>0</v>
          </cell>
          <cell r="D5538">
            <v>0</v>
          </cell>
          <cell r="E5538">
            <v>0</v>
          </cell>
          <cell r="F5538">
            <v>0</v>
          </cell>
        </row>
        <row r="5539">
          <cell r="A5539">
            <v>43060700903</v>
          </cell>
          <cell r="B5539" t="str">
            <v>Coaseguro</v>
          </cell>
          <cell r="C5539">
            <v>0</v>
          </cell>
          <cell r="D5539">
            <v>0</v>
          </cell>
          <cell r="E5539">
            <v>0</v>
          </cell>
          <cell r="F5539">
            <v>0</v>
          </cell>
        </row>
        <row r="5540">
          <cell r="A5540">
            <v>430608</v>
          </cell>
          <cell r="B5540" t="str">
            <v>Fidelidad</v>
          </cell>
          <cell r="C5540">
            <v>8852.01</v>
          </cell>
          <cell r="D5540">
            <v>1177.72</v>
          </cell>
          <cell r="E5540">
            <v>0</v>
          </cell>
          <cell r="F5540">
            <v>10029.73</v>
          </cell>
        </row>
        <row r="5541">
          <cell r="A5541">
            <v>4306080</v>
          </cell>
          <cell r="B5541" t="str">
            <v>Fidelidad</v>
          </cell>
          <cell r="C5541">
            <v>8852.01</v>
          </cell>
          <cell r="D5541">
            <v>1177.72</v>
          </cell>
          <cell r="E5541">
            <v>0</v>
          </cell>
          <cell r="F5541">
            <v>10029.73</v>
          </cell>
        </row>
        <row r="5542">
          <cell r="A5542">
            <v>430608001</v>
          </cell>
          <cell r="B5542" t="str">
            <v>Seguro directo</v>
          </cell>
          <cell r="C5542">
            <v>8852.01</v>
          </cell>
          <cell r="D5542">
            <v>1177.72</v>
          </cell>
          <cell r="E5542">
            <v>0</v>
          </cell>
          <cell r="F5542">
            <v>10029.73</v>
          </cell>
        </row>
        <row r="5543">
          <cell r="A5543">
            <v>430608002</v>
          </cell>
          <cell r="B5543" t="str">
            <v>Reaseguro tomado</v>
          </cell>
          <cell r="C5543">
            <v>0</v>
          </cell>
          <cell r="D5543">
            <v>0</v>
          </cell>
          <cell r="E5543">
            <v>0</v>
          </cell>
          <cell r="F5543">
            <v>0</v>
          </cell>
        </row>
        <row r="5544">
          <cell r="A5544">
            <v>430608003</v>
          </cell>
          <cell r="B5544" t="str">
            <v>Coaseguro</v>
          </cell>
          <cell r="C5544">
            <v>0</v>
          </cell>
          <cell r="D5544">
            <v>0</v>
          </cell>
          <cell r="E5544">
            <v>0</v>
          </cell>
          <cell r="F5544">
            <v>0</v>
          </cell>
        </row>
        <row r="5545">
          <cell r="A5545">
            <v>430608009</v>
          </cell>
          <cell r="B5545" t="str">
            <v>Seguros con filiales</v>
          </cell>
          <cell r="C5545">
            <v>0</v>
          </cell>
          <cell r="D5545">
            <v>0</v>
          </cell>
          <cell r="E5545">
            <v>0</v>
          </cell>
          <cell r="F5545">
            <v>0</v>
          </cell>
        </row>
        <row r="5546">
          <cell r="A5546">
            <v>43060800901</v>
          </cell>
          <cell r="B5546" t="str">
            <v>Seguro directo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</row>
        <row r="5547">
          <cell r="A5547">
            <v>43060800902</v>
          </cell>
          <cell r="B5547" t="str">
            <v>Reaseguro tomado</v>
          </cell>
          <cell r="C5547">
            <v>0</v>
          </cell>
          <cell r="D5547">
            <v>0</v>
          </cell>
          <cell r="E5547">
            <v>0</v>
          </cell>
          <cell r="F5547">
            <v>0</v>
          </cell>
        </row>
        <row r="5548">
          <cell r="A5548">
            <v>43060800903</v>
          </cell>
          <cell r="B5548" t="str">
            <v>Coaseguro</v>
          </cell>
          <cell r="C5548">
            <v>0</v>
          </cell>
          <cell r="D5548">
            <v>0</v>
          </cell>
          <cell r="E5548">
            <v>0</v>
          </cell>
          <cell r="F5548">
            <v>0</v>
          </cell>
        </row>
        <row r="5549">
          <cell r="A5549">
            <v>430609</v>
          </cell>
          <cell r="B5549" t="str">
            <v>Seguros de Bancos</v>
          </cell>
          <cell r="C5549">
            <v>9533.2099999999991</v>
          </cell>
          <cell r="D5549">
            <v>0</v>
          </cell>
          <cell r="E5549">
            <v>0</v>
          </cell>
          <cell r="F5549">
            <v>9533.2099999999991</v>
          </cell>
        </row>
        <row r="5550">
          <cell r="A5550">
            <v>4306090</v>
          </cell>
          <cell r="B5550" t="str">
            <v>Seguro de bancos</v>
          </cell>
          <cell r="C5550">
            <v>9533.2099999999991</v>
          </cell>
          <cell r="D5550">
            <v>0</v>
          </cell>
          <cell r="E5550">
            <v>0</v>
          </cell>
          <cell r="F5550">
            <v>9533.2099999999991</v>
          </cell>
        </row>
        <row r="5551">
          <cell r="A5551">
            <v>430609001</v>
          </cell>
          <cell r="B5551" t="str">
            <v>Seguro directo</v>
          </cell>
          <cell r="C5551">
            <v>9533.2099999999991</v>
          </cell>
          <cell r="D5551">
            <v>0</v>
          </cell>
          <cell r="E5551">
            <v>0</v>
          </cell>
          <cell r="F5551">
            <v>9533.2099999999991</v>
          </cell>
        </row>
        <row r="5552">
          <cell r="A5552">
            <v>430609002</v>
          </cell>
          <cell r="B5552" t="str">
            <v>Reaseguro tomado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</row>
        <row r="5553">
          <cell r="A5553">
            <v>430609003</v>
          </cell>
          <cell r="B5553" t="str">
            <v>Coaseguro</v>
          </cell>
          <cell r="C5553">
            <v>0</v>
          </cell>
          <cell r="D5553">
            <v>0</v>
          </cell>
          <cell r="E5553">
            <v>0</v>
          </cell>
          <cell r="F5553">
            <v>0</v>
          </cell>
        </row>
        <row r="5554">
          <cell r="A5554">
            <v>430609009</v>
          </cell>
          <cell r="B5554" t="str">
            <v>Seguros con filiales</v>
          </cell>
          <cell r="C5554">
            <v>0</v>
          </cell>
          <cell r="D5554">
            <v>0</v>
          </cell>
          <cell r="E5554">
            <v>0</v>
          </cell>
          <cell r="F5554">
            <v>0</v>
          </cell>
        </row>
        <row r="5555">
          <cell r="A5555">
            <v>43060900901</v>
          </cell>
          <cell r="B5555" t="str">
            <v>Seguro directo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</row>
        <row r="5556">
          <cell r="A5556">
            <v>43060900902</v>
          </cell>
          <cell r="B5556" t="str">
            <v>Reaseguro tomado</v>
          </cell>
          <cell r="C5556">
            <v>0</v>
          </cell>
          <cell r="D5556">
            <v>0</v>
          </cell>
          <cell r="E5556">
            <v>0</v>
          </cell>
          <cell r="F5556">
            <v>0</v>
          </cell>
        </row>
        <row r="5557">
          <cell r="A5557">
            <v>43060900903</v>
          </cell>
          <cell r="B5557" t="str">
            <v>Coaseguro</v>
          </cell>
          <cell r="C5557">
            <v>0</v>
          </cell>
          <cell r="D5557">
            <v>0</v>
          </cell>
          <cell r="E5557">
            <v>0</v>
          </cell>
          <cell r="F5557">
            <v>0</v>
          </cell>
        </row>
        <row r="5558">
          <cell r="A5558">
            <v>430610</v>
          </cell>
          <cell r="B5558" t="str">
            <v>TODO RIESGO CONTRATISTA</v>
          </cell>
          <cell r="C5558">
            <v>52676.800000000003</v>
          </cell>
          <cell r="D5558">
            <v>8733.5300000000007</v>
          </cell>
          <cell r="E5558">
            <v>0</v>
          </cell>
          <cell r="F5558">
            <v>61410.33</v>
          </cell>
        </row>
        <row r="5559">
          <cell r="A5559">
            <v>4306100</v>
          </cell>
          <cell r="B5559" t="str">
            <v>Todo riesgo para contratistas</v>
          </cell>
          <cell r="C5559">
            <v>52676.800000000003</v>
          </cell>
          <cell r="D5559">
            <v>8733.5300000000007</v>
          </cell>
          <cell r="E5559">
            <v>0</v>
          </cell>
          <cell r="F5559">
            <v>61410.33</v>
          </cell>
        </row>
        <row r="5560">
          <cell r="A5560">
            <v>430610001</v>
          </cell>
          <cell r="B5560" t="str">
            <v>Seguro directo</v>
          </cell>
          <cell r="C5560">
            <v>52676.800000000003</v>
          </cell>
          <cell r="D5560">
            <v>8733.5300000000007</v>
          </cell>
          <cell r="E5560">
            <v>0</v>
          </cell>
          <cell r="F5560">
            <v>61410.33</v>
          </cell>
        </row>
        <row r="5561">
          <cell r="A5561">
            <v>430610002</v>
          </cell>
          <cell r="B5561" t="str">
            <v>Reaseguro tomado</v>
          </cell>
          <cell r="C5561">
            <v>0</v>
          </cell>
          <cell r="D5561">
            <v>0</v>
          </cell>
          <cell r="E5561">
            <v>0</v>
          </cell>
          <cell r="F5561">
            <v>0</v>
          </cell>
        </row>
        <row r="5562">
          <cell r="A5562">
            <v>430610003</v>
          </cell>
          <cell r="B5562" t="str">
            <v>Coaseguro</v>
          </cell>
          <cell r="C5562">
            <v>0</v>
          </cell>
          <cell r="D5562">
            <v>0</v>
          </cell>
          <cell r="E5562">
            <v>0</v>
          </cell>
          <cell r="F5562">
            <v>0</v>
          </cell>
        </row>
        <row r="5563">
          <cell r="A5563">
            <v>430610009</v>
          </cell>
          <cell r="B5563" t="str">
            <v>Seguros con filiales</v>
          </cell>
          <cell r="C5563">
            <v>0</v>
          </cell>
          <cell r="D5563">
            <v>0</v>
          </cell>
          <cell r="E5563">
            <v>0</v>
          </cell>
          <cell r="F5563">
            <v>0</v>
          </cell>
        </row>
        <row r="5564">
          <cell r="A5564">
            <v>43061000901</v>
          </cell>
          <cell r="B5564" t="str">
            <v>Seguro directo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</row>
        <row r="5565">
          <cell r="A5565">
            <v>43061000902</v>
          </cell>
          <cell r="B5565" t="str">
            <v>Reaseguro tomado</v>
          </cell>
          <cell r="C5565">
            <v>0</v>
          </cell>
          <cell r="D5565">
            <v>0</v>
          </cell>
          <cell r="E5565">
            <v>0</v>
          </cell>
          <cell r="F5565">
            <v>0</v>
          </cell>
        </row>
        <row r="5566">
          <cell r="A5566">
            <v>43061000903</v>
          </cell>
          <cell r="B5566" t="str">
            <v>Coaseguro</v>
          </cell>
          <cell r="C5566">
            <v>0</v>
          </cell>
          <cell r="D5566">
            <v>0</v>
          </cell>
          <cell r="E5566">
            <v>0</v>
          </cell>
          <cell r="F5566">
            <v>0</v>
          </cell>
        </row>
        <row r="5567">
          <cell r="A5567">
            <v>430611</v>
          </cell>
          <cell r="B5567" t="str">
            <v>Todo riesgo equipo para contratistas</v>
          </cell>
          <cell r="C5567">
            <v>33253.21</v>
          </cell>
          <cell r="D5567">
            <v>0</v>
          </cell>
          <cell r="E5567">
            <v>0</v>
          </cell>
          <cell r="F5567">
            <v>33253.21</v>
          </cell>
        </row>
        <row r="5568">
          <cell r="A5568">
            <v>4306110</v>
          </cell>
          <cell r="B5568" t="str">
            <v>Todo riesgo equipo para contratistas</v>
          </cell>
          <cell r="C5568">
            <v>33253.21</v>
          </cell>
          <cell r="D5568">
            <v>0</v>
          </cell>
          <cell r="E5568">
            <v>0</v>
          </cell>
          <cell r="F5568">
            <v>33253.21</v>
          </cell>
        </row>
        <row r="5569">
          <cell r="A5569">
            <v>430611001</v>
          </cell>
          <cell r="B5569" t="str">
            <v>Seguro directo</v>
          </cell>
          <cell r="C5569">
            <v>33253.21</v>
          </cell>
          <cell r="D5569">
            <v>0</v>
          </cell>
          <cell r="E5569">
            <v>0</v>
          </cell>
          <cell r="F5569">
            <v>33253.21</v>
          </cell>
        </row>
        <row r="5570">
          <cell r="A5570">
            <v>430611002</v>
          </cell>
          <cell r="B5570" t="str">
            <v>Reaseguro tomado</v>
          </cell>
          <cell r="C5570">
            <v>0</v>
          </cell>
          <cell r="D5570">
            <v>0</v>
          </cell>
          <cell r="E5570">
            <v>0</v>
          </cell>
          <cell r="F5570">
            <v>0</v>
          </cell>
        </row>
        <row r="5571">
          <cell r="A5571">
            <v>430611003</v>
          </cell>
          <cell r="B5571" t="str">
            <v>Coaseguro</v>
          </cell>
          <cell r="C5571">
            <v>0</v>
          </cell>
          <cell r="D5571">
            <v>0</v>
          </cell>
          <cell r="E5571">
            <v>0</v>
          </cell>
          <cell r="F5571">
            <v>0</v>
          </cell>
        </row>
        <row r="5572">
          <cell r="A5572">
            <v>430611009</v>
          </cell>
          <cell r="B5572" t="str">
            <v>Seguros con filiales</v>
          </cell>
          <cell r="C5572">
            <v>0</v>
          </cell>
          <cell r="D5572">
            <v>0</v>
          </cell>
          <cell r="E5572">
            <v>0</v>
          </cell>
          <cell r="F5572">
            <v>0</v>
          </cell>
        </row>
        <row r="5573">
          <cell r="A5573">
            <v>43061100901</v>
          </cell>
          <cell r="B5573" t="str">
            <v>Seguro directo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</row>
        <row r="5574">
          <cell r="A5574">
            <v>43061100902</v>
          </cell>
          <cell r="B5574" t="str">
            <v>Reaseguro tomado</v>
          </cell>
          <cell r="C5574">
            <v>0</v>
          </cell>
          <cell r="D5574">
            <v>0</v>
          </cell>
          <cell r="E5574">
            <v>0</v>
          </cell>
          <cell r="F5574">
            <v>0</v>
          </cell>
        </row>
        <row r="5575">
          <cell r="A5575">
            <v>43061100903</v>
          </cell>
          <cell r="B5575" t="str">
            <v>Coaseguro</v>
          </cell>
          <cell r="C5575">
            <v>0</v>
          </cell>
          <cell r="D5575">
            <v>0</v>
          </cell>
          <cell r="E5575">
            <v>0</v>
          </cell>
          <cell r="F5575">
            <v>0</v>
          </cell>
        </row>
        <row r="5576">
          <cell r="A5576">
            <v>430612</v>
          </cell>
          <cell r="B5576" t="str">
            <v>Rotura de maquinaria</v>
          </cell>
          <cell r="C5576">
            <v>1919.19</v>
          </cell>
          <cell r="D5576">
            <v>138.72</v>
          </cell>
          <cell r="E5576">
            <v>0</v>
          </cell>
          <cell r="F5576">
            <v>2057.91</v>
          </cell>
        </row>
        <row r="5577">
          <cell r="A5577">
            <v>4306120</v>
          </cell>
          <cell r="B5577" t="str">
            <v>Rotura de maquinaria</v>
          </cell>
          <cell r="C5577">
            <v>1919.19</v>
          </cell>
          <cell r="D5577">
            <v>138.72</v>
          </cell>
          <cell r="E5577">
            <v>0</v>
          </cell>
          <cell r="F5577">
            <v>2057.91</v>
          </cell>
        </row>
        <row r="5578">
          <cell r="A5578">
            <v>430612001</v>
          </cell>
          <cell r="B5578" t="str">
            <v>Seguro directo</v>
          </cell>
          <cell r="C5578">
            <v>1919.19</v>
          </cell>
          <cell r="D5578">
            <v>138.72</v>
          </cell>
          <cell r="E5578">
            <v>0</v>
          </cell>
          <cell r="F5578">
            <v>2057.91</v>
          </cell>
        </row>
        <row r="5579">
          <cell r="A5579">
            <v>430612002</v>
          </cell>
          <cell r="B5579" t="str">
            <v>Reaseguro tomado</v>
          </cell>
          <cell r="C5579">
            <v>0</v>
          </cell>
          <cell r="D5579">
            <v>0</v>
          </cell>
          <cell r="E5579">
            <v>0</v>
          </cell>
          <cell r="F5579">
            <v>0</v>
          </cell>
        </row>
        <row r="5580">
          <cell r="A5580">
            <v>430612003</v>
          </cell>
          <cell r="B5580" t="str">
            <v>Coaseguro</v>
          </cell>
          <cell r="C5580">
            <v>0</v>
          </cell>
          <cell r="D5580">
            <v>0</v>
          </cell>
          <cell r="E5580">
            <v>0</v>
          </cell>
          <cell r="F5580">
            <v>0</v>
          </cell>
        </row>
        <row r="5581">
          <cell r="A5581">
            <v>430612009</v>
          </cell>
          <cell r="B5581" t="str">
            <v>Seguros con filiales</v>
          </cell>
          <cell r="C5581">
            <v>0</v>
          </cell>
          <cell r="D5581">
            <v>0</v>
          </cell>
          <cell r="E5581">
            <v>0</v>
          </cell>
          <cell r="F5581">
            <v>0</v>
          </cell>
        </row>
        <row r="5582">
          <cell r="A5582">
            <v>43061200901</v>
          </cell>
          <cell r="B5582" t="str">
            <v>Seguro directo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</row>
        <row r="5583">
          <cell r="A5583">
            <v>43061200902</v>
          </cell>
          <cell r="B5583" t="str">
            <v>Reaseguro tomado</v>
          </cell>
          <cell r="C5583">
            <v>0</v>
          </cell>
          <cell r="D5583">
            <v>0</v>
          </cell>
          <cell r="E5583">
            <v>0</v>
          </cell>
          <cell r="F5583">
            <v>0</v>
          </cell>
        </row>
        <row r="5584">
          <cell r="A5584">
            <v>43061200903</v>
          </cell>
          <cell r="B5584" t="str">
            <v>Coaseguro</v>
          </cell>
          <cell r="C5584">
            <v>0</v>
          </cell>
          <cell r="D5584">
            <v>0</v>
          </cell>
          <cell r="E5584">
            <v>0</v>
          </cell>
          <cell r="F5584">
            <v>0</v>
          </cell>
        </row>
        <row r="5585">
          <cell r="A5585">
            <v>430613</v>
          </cell>
          <cell r="B5585" t="str">
            <v>Montaje contra todo riesgo</v>
          </cell>
          <cell r="C5585">
            <v>0</v>
          </cell>
          <cell r="D5585">
            <v>0</v>
          </cell>
          <cell r="E5585">
            <v>0</v>
          </cell>
          <cell r="F5585">
            <v>0</v>
          </cell>
        </row>
        <row r="5586">
          <cell r="A5586">
            <v>4306130</v>
          </cell>
          <cell r="B5586" t="str">
            <v>Montaje contra todo riesgo</v>
          </cell>
          <cell r="C5586">
            <v>0</v>
          </cell>
          <cell r="D5586">
            <v>0</v>
          </cell>
          <cell r="E5586">
            <v>0</v>
          </cell>
          <cell r="F5586">
            <v>0</v>
          </cell>
        </row>
        <row r="5587">
          <cell r="A5587">
            <v>430613001</v>
          </cell>
          <cell r="B5587" t="str">
            <v>Seguro directo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</row>
        <row r="5588">
          <cell r="A5588">
            <v>430613002</v>
          </cell>
          <cell r="B5588" t="str">
            <v>Reaseguro tomado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</row>
        <row r="5589">
          <cell r="A5589">
            <v>430613003</v>
          </cell>
          <cell r="B5589" t="str">
            <v>Coaseguro</v>
          </cell>
          <cell r="C5589">
            <v>0</v>
          </cell>
          <cell r="D5589">
            <v>0</v>
          </cell>
          <cell r="E5589">
            <v>0</v>
          </cell>
          <cell r="F5589">
            <v>0</v>
          </cell>
        </row>
        <row r="5590">
          <cell r="A5590">
            <v>430613009</v>
          </cell>
          <cell r="B5590" t="str">
            <v>Seguros con filiales</v>
          </cell>
          <cell r="C5590">
            <v>0</v>
          </cell>
          <cell r="D5590">
            <v>0</v>
          </cell>
          <cell r="E5590">
            <v>0</v>
          </cell>
          <cell r="F5590">
            <v>0</v>
          </cell>
        </row>
        <row r="5591">
          <cell r="A5591">
            <v>43061300901</v>
          </cell>
          <cell r="B5591" t="str">
            <v>Seguro directo</v>
          </cell>
          <cell r="C5591">
            <v>0</v>
          </cell>
          <cell r="D5591">
            <v>0</v>
          </cell>
          <cell r="E5591">
            <v>0</v>
          </cell>
          <cell r="F5591">
            <v>0</v>
          </cell>
        </row>
        <row r="5592">
          <cell r="A5592">
            <v>43061300902</v>
          </cell>
          <cell r="B5592" t="str">
            <v>Reaseguro tomado</v>
          </cell>
          <cell r="C5592">
            <v>0</v>
          </cell>
          <cell r="D5592">
            <v>0</v>
          </cell>
          <cell r="E5592">
            <v>0</v>
          </cell>
          <cell r="F5592">
            <v>0</v>
          </cell>
        </row>
        <row r="5593">
          <cell r="A5593">
            <v>43061300903</v>
          </cell>
          <cell r="B5593" t="str">
            <v>Coaseguro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</row>
        <row r="5594">
          <cell r="A5594">
            <v>430614</v>
          </cell>
          <cell r="B5594" t="str">
            <v>Todo riesgo equipo electrÛnico</v>
          </cell>
          <cell r="C5594">
            <v>15355.25</v>
          </cell>
          <cell r="D5594">
            <v>0</v>
          </cell>
          <cell r="E5594">
            <v>0</v>
          </cell>
          <cell r="F5594">
            <v>15355.25</v>
          </cell>
        </row>
        <row r="5595">
          <cell r="A5595">
            <v>4306140</v>
          </cell>
          <cell r="B5595" t="str">
            <v>Todo riesgo equipo electrÛnico</v>
          </cell>
          <cell r="C5595">
            <v>15355.25</v>
          </cell>
          <cell r="D5595">
            <v>0</v>
          </cell>
          <cell r="E5595">
            <v>0</v>
          </cell>
          <cell r="F5595">
            <v>15355.25</v>
          </cell>
        </row>
        <row r="5596">
          <cell r="A5596">
            <v>430614001</v>
          </cell>
          <cell r="B5596" t="str">
            <v>Seguro directo</v>
          </cell>
          <cell r="C5596">
            <v>15355.25</v>
          </cell>
          <cell r="D5596">
            <v>0</v>
          </cell>
          <cell r="E5596">
            <v>0</v>
          </cell>
          <cell r="F5596">
            <v>15355.25</v>
          </cell>
        </row>
        <row r="5597">
          <cell r="A5597">
            <v>430614002</v>
          </cell>
          <cell r="B5597" t="str">
            <v>Reaseguro tomado</v>
          </cell>
          <cell r="C5597">
            <v>0</v>
          </cell>
          <cell r="D5597">
            <v>0</v>
          </cell>
          <cell r="E5597">
            <v>0</v>
          </cell>
          <cell r="F5597">
            <v>0</v>
          </cell>
        </row>
        <row r="5598">
          <cell r="A5598">
            <v>430614003</v>
          </cell>
          <cell r="B5598" t="str">
            <v>Coaseguro</v>
          </cell>
          <cell r="C5598">
            <v>0</v>
          </cell>
          <cell r="D5598">
            <v>0</v>
          </cell>
          <cell r="E5598">
            <v>0</v>
          </cell>
          <cell r="F5598">
            <v>0</v>
          </cell>
        </row>
        <row r="5599">
          <cell r="A5599">
            <v>430614009</v>
          </cell>
          <cell r="B5599" t="str">
            <v>Seguros con filiales</v>
          </cell>
          <cell r="C5599">
            <v>0</v>
          </cell>
          <cell r="D5599">
            <v>0</v>
          </cell>
          <cell r="E5599">
            <v>0</v>
          </cell>
          <cell r="F5599">
            <v>0</v>
          </cell>
        </row>
        <row r="5600">
          <cell r="A5600">
            <v>43061400901</v>
          </cell>
          <cell r="B5600" t="str">
            <v>Seguro directo</v>
          </cell>
          <cell r="C5600">
            <v>0</v>
          </cell>
          <cell r="D5600">
            <v>0</v>
          </cell>
          <cell r="E5600">
            <v>0</v>
          </cell>
          <cell r="F5600">
            <v>0</v>
          </cell>
        </row>
        <row r="5601">
          <cell r="A5601">
            <v>43061400902</v>
          </cell>
          <cell r="B5601" t="str">
            <v>Reaseguro tomado</v>
          </cell>
          <cell r="C5601">
            <v>0</v>
          </cell>
          <cell r="D5601">
            <v>0</v>
          </cell>
          <cell r="E5601">
            <v>0</v>
          </cell>
          <cell r="F5601">
            <v>0</v>
          </cell>
        </row>
        <row r="5602">
          <cell r="A5602">
            <v>43061400903</v>
          </cell>
          <cell r="B5602" t="str">
            <v>Coaseguro</v>
          </cell>
          <cell r="C5602">
            <v>0</v>
          </cell>
          <cell r="D5602">
            <v>0</v>
          </cell>
          <cell r="E5602">
            <v>0</v>
          </cell>
          <cell r="F5602">
            <v>0</v>
          </cell>
        </row>
        <row r="5603">
          <cell r="A5603">
            <v>430615</v>
          </cell>
          <cell r="B5603" t="str">
            <v>Calderos</v>
          </cell>
          <cell r="C5603">
            <v>175.38</v>
          </cell>
          <cell r="D5603">
            <v>0</v>
          </cell>
          <cell r="E5603">
            <v>0</v>
          </cell>
          <cell r="F5603">
            <v>175.38</v>
          </cell>
        </row>
        <row r="5604">
          <cell r="A5604">
            <v>4306150</v>
          </cell>
          <cell r="B5604" t="str">
            <v>Calderos</v>
          </cell>
          <cell r="C5604">
            <v>175.38</v>
          </cell>
          <cell r="D5604">
            <v>0</v>
          </cell>
          <cell r="E5604">
            <v>0</v>
          </cell>
          <cell r="F5604">
            <v>175.38</v>
          </cell>
        </row>
        <row r="5605">
          <cell r="A5605">
            <v>430615001</v>
          </cell>
          <cell r="B5605" t="str">
            <v>Seguro directo</v>
          </cell>
          <cell r="C5605">
            <v>175.38</v>
          </cell>
          <cell r="D5605">
            <v>0</v>
          </cell>
          <cell r="E5605">
            <v>0</v>
          </cell>
          <cell r="F5605">
            <v>175.38</v>
          </cell>
        </row>
        <row r="5606">
          <cell r="A5606">
            <v>430615002</v>
          </cell>
          <cell r="B5606" t="str">
            <v>Reaseguro tomado</v>
          </cell>
          <cell r="C5606">
            <v>0</v>
          </cell>
          <cell r="D5606">
            <v>0</v>
          </cell>
          <cell r="E5606">
            <v>0</v>
          </cell>
          <cell r="F5606">
            <v>0</v>
          </cell>
        </row>
        <row r="5607">
          <cell r="A5607">
            <v>430615003</v>
          </cell>
          <cell r="B5607" t="str">
            <v>Coaseguro</v>
          </cell>
          <cell r="C5607">
            <v>0</v>
          </cell>
          <cell r="D5607">
            <v>0</v>
          </cell>
          <cell r="E5607">
            <v>0</v>
          </cell>
          <cell r="F5607">
            <v>0</v>
          </cell>
        </row>
        <row r="5608">
          <cell r="A5608">
            <v>430615009</v>
          </cell>
          <cell r="B5608" t="str">
            <v>Seguros con filiales</v>
          </cell>
          <cell r="C5608">
            <v>0</v>
          </cell>
          <cell r="D5608">
            <v>0</v>
          </cell>
          <cell r="E5608">
            <v>0</v>
          </cell>
          <cell r="F5608">
            <v>0</v>
          </cell>
        </row>
        <row r="5609">
          <cell r="A5609">
            <v>43061500901</v>
          </cell>
          <cell r="B5609" t="str">
            <v>Seguro directo</v>
          </cell>
          <cell r="C5609">
            <v>0</v>
          </cell>
          <cell r="D5609">
            <v>0</v>
          </cell>
          <cell r="E5609">
            <v>0</v>
          </cell>
          <cell r="F5609">
            <v>0</v>
          </cell>
        </row>
        <row r="5610">
          <cell r="A5610">
            <v>43061500902</v>
          </cell>
          <cell r="B5610" t="str">
            <v>Reaseguro tomado</v>
          </cell>
          <cell r="C5610">
            <v>0</v>
          </cell>
          <cell r="D5610">
            <v>0</v>
          </cell>
          <cell r="E5610">
            <v>0</v>
          </cell>
          <cell r="F5610">
            <v>0</v>
          </cell>
        </row>
        <row r="5611">
          <cell r="A5611">
            <v>43061500903</v>
          </cell>
          <cell r="B5611" t="str">
            <v>Coaseguro</v>
          </cell>
          <cell r="C5611">
            <v>0</v>
          </cell>
          <cell r="D5611">
            <v>0</v>
          </cell>
          <cell r="E5611">
            <v>0</v>
          </cell>
          <cell r="F5611">
            <v>0</v>
          </cell>
        </row>
        <row r="5612">
          <cell r="A5612">
            <v>430616</v>
          </cell>
          <cell r="B5612" t="str">
            <v>Lucro cesante por interrupción de negocios</v>
          </cell>
          <cell r="C5612">
            <v>13793.53</v>
          </cell>
          <cell r="D5612">
            <v>45721.08</v>
          </cell>
          <cell r="E5612">
            <v>0</v>
          </cell>
          <cell r="F5612">
            <v>59514.61</v>
          </cell>
        </row>
        <row r="5613">
          <cell r="A5613">
            <v>4306160</v>
          </cell>
          <cell r="B5613" t="str">
            <v>Lucro cesante por interrupciÛn de negocios</v>
          </cell>
          <cell r="C5613">
            <v>13793.53</v>
          </cell>
          <cell r="D5613">
            <v>45721.08</v>
          </cell>
          <cell r="E5613">
            <v>0</v>
          </cell>
          <cell r="F5613">
            <v>59514.61</v>
          </cell>
        </row>
        <row r="5614">
          <cell r="A5614">
            <v>430616001</v>
          </cell>
          <cell r="B5614" t="str">
            <v>Seguro directo</v>
          </cell>
          <cell r="C5614">
            <v>13793.53</v>
          </cell>
          <cell r="D5614">
            <v>45721.08</v>
          </cell>
          <cell r="E5614">
            <v>0</v>
          </cell>
          <cell r="F5614">
            <v>59514.61</v>
          </cell>
        </row>
        <row r="5615">
          <cell r="A5615">
            <v>430616002</v>
          </cell>
          <cell r="B5615" t="str">
            <v>Reaseguro tomado</v>
          </cell>
          <cell r="C5615">
            <v>0</v>
          </cell>
          <cell r="D5615">
            <v>0</v>
          </cell>
          <cell r="E5615">
            <v>0</v>
          </cell>
          <cell r="F5615">
            <v>0</v>
          </cell>
        </row>
        <row r="5616">
          <cell r="A5616">
            <v>430616003</v>
          </cell>
          <cell r="B5616" t="str">
            <v>Coaseguro</v>
          </cell>
          <cell r="C5616">
            <v>0</v>
          </cell>
          <cell r="D5616">
            <v>0</v>
          </cell>
          <cell r="E5616">
            <v>0</v>
          </cell>
          <cell r="F5616">
            <v>0</v>
          </cell>
        </row>
        <row r="5617">
          <cell r="A5617">
            <v>430616009</v>
          </cell>
          <cell r="B5617" t="str">
            <v>Seguros con filiales</v>
          </cell>
          <cell r="C5617">
            <v>0</v>
          </cell>
          <cell r="D5617">
            <v>0</v>
          </cell>
          <cell r="E5617">
            <v>0</v>
          </cell>
          <cell r="F5617">
            <v>0</v>
          </cell>
        </row>
        <row r="5618">
          <cell r="A5618">
            <v>43061600901</v>
          </cell>
          <cell r="B5618" t="str">
            <v>Seguro directo</v>
          </cell>
          <cell r="C5618">
            <v>0</v>
          </cell>
          <cell r="D5618">
            <v>0</v>
          </cell>
          <cell r="E5618">
            <v>0</v>
          </cell>
          <cell r="F5618">
            <v>0</v>
          </cell>
        </row>
        <row r="5619">
          <cell r="A5619">
            <v>43061600902</v>
          </cell>
          <cell r="B5619" t="str">
            <v>Reaseguro tomado</v>
          </cell>
          <cell r="C5619">
            <v>0</v>
          </cell>
          <cell r="D5619">
            <v>0</v>
          </cell>
          <cell r="E5619">
            <v>0</v>
          </cell>
          <cell r="F5619">
            <v>0</v>
          </cell>
        </row>
        <row r="5620">
          <cell r="A5620">
            <v>43061600903</v>
          </cell>
          <cell r="B5620" t="str">
            <v>Coaseguro</v>
          </cell>
          <cell r="C5620">
            <v>0</v>
          </cell>
          <cell r="D5620">
            <v>0</v>
          </cell>
          <cell r="E5620">
            <v>0</v>
          </cell>
          <cell r="F5620">
            <v>0</v>
          </cell>
        </row>
        <row r="5621">
          <cell r="A5621">
            <v>430617</v>
          </cell>
          <cell r="B5621" t="str">
            <v>Lucro cesante rotura de maquinaria</v>
          </cell>
          <cell r="C5621">
            <v>0</v>
          </cell>
          <cell r="D5621">
            <v>0</v>
          </cell>
          <cell r="E5621">
            <v>0</v>
          </cell>
          <cell r="F5621">
            <v>0</v>
          </cell>
        </row>
        <row r="5622">
          <cell r="A5622">
            <v>4306170</v>
          </cell>
          <cell r="B5622" t="str">
            <v>Lucro cesante rotura de maquinaria</v>
          </cell>
          <cell r="C5622">
            <v>0</v>
          </cell>
          <cell r="D5622">
            <v>0</v>
          </cell>
          <cell r="E5622">
            <v>0</v>
          </cell>
          <cell r="F5622">
            <v>0</v>
          </cell>
        </row>
        <row r="5623">
          <cell r="A5623">
            <v>430617001</v>
          </cell>
          <cell r="B5623" t="str">
            <v>Seguro directo</v>
          </cell>
          <cell r="C5623">
            <v>0</v>
          </cell>
          <cell r="D5623">
            <v>0</v>
          </cell>
          <cell r="E5623">
            <v>0</v>
          </cell>
          <cell r="F5623">
            <v>0</v>
          </cell>
        </row>
        <row r="5624">
          <cell r="A5624">
            <v>430617002</v>
          </cell>
          <cell r="B5624" t="str">
            <v>Reaseguro tomado</v>
          </cell>
          <cell r="C5624">
            <v>0</v>
          </cell>
          <cell r="D5624">
            <v>0</v>
          </cell>
          <cell r="E5624">
            <v>0</v>
          </cell>
          <cell r="F5624">
            <v>0</v>
          </cell>
        </row>
        <row r="5625">
          <cell r="A5625">
            <v>430617003</v>
          </cell>
          <cell r="B5625" t="str">
            <v>Coaseguro</v>
          </cell>
          <cell r="C5625">
            <v>0</v>
          </cell>
          <cell r="D5625">
            <v>0</v>
          </cell>
          <cell r="E5625">
            <v>0</v>
          </cell>
          <cell r="F5625">
            <v>0</v>
          </cell>
        </row>
        <row r="5626">
          <cell r="A5626">
            <v>430617009</v>
          </cell>
          <cell r="B5626" t="str">
            <v>Seguros con filiales</v>
          </cell>
          <cell r="C5626">
            <v>0</v>
          </cell>
          <cell r="D5626">
            <v>0</v>
          </cell>
          <cell r="E5626">
            <v>0</v>
          </cell>
          <cell r="F5626">
            <v>0</v>
          </cell>
        </row>
        <row r="5627">
          <cell r="A5627">
            <v>43061700901</v>
          </cell>
          <cell r="B5627" t="str">
            <v>Seguro directo</v>
          </cell>
          <cell r="C5627">
            <v>0</v>
          </cell>
          <cell r="D5627">
            <v>0</v>
          </cell>
          <cell r="E5627">
            <v>0</v>
          </cell>
          <cell r="F5627">
            <v>0</v>
          </cell>
        </row>
        <row r="5628">
          <cell r="A5628">
            <v>43061700902</v>
          </cell>
          <cell r="B5628" t="str">
            <v>Reaseguro tomado</v>
          </cell>
          <cell r="C5628">
            <v>0</v>
          </cell>
          <cell r="D5628">
            <v>0</v>
          </cell>
          <cell r="E5628">
            <v>0</v>
          </cell>
          <cell r="F5628">
            <v>0</v>
          </cell>
        </row>
        <row r="5629">
          <cell r="A5629">
            <v>43061700903</v>
          </cell>
          <cell r="B5629" t="str">
            <v>Coaseguro</v>
          </cell>
          <cell r="C5629">
            <v>0</v>
          </cell>
          <cell r="D5629">
            <v>0</v>
          </cell>
          <cell r="E5629">
            <v>0</v>
          </cell>
          <cell r="F5629">
            <v>0</v>
          </cell>
        </row>
        <row r="5630">
          <cell r="A5630">
            <v>430618</v>
          </cell>
          <cell r="B5630" t="str">
            <v>Responsabilidad civil</v>
          </cell>
          <cell r="C5630">
            <v>114166.82</v>
          </cell>
          <cell r="D5630">
            <v>60321.84</v>
          </cell>
          <cell r="E5630">
            <v>0</v>
          </cell>
          <cell r="F5630">
            <v>174488.66</v>
          </cell>
        </row>
        <row r="5631">
          <cell r="A5631">
            <v>4306180</v>
          </cell>
          <cell r="B5631" t="str">
            <v>Responsabilidad civil</v>
          </cell>
          <cell r="C5631">
            <v>114166.82</v>
          </cell>
          <cell r="D5631">
            <v>60321.84</v>
          </cell>
          <cell r="E5631">
            <v>0</v>
          </cell>
          <cell r="F5631">
            <v>174488.66</v>
          </cell>
        </row>
        <row r="5632">
          <cell r="A5632">
            <v>430618001</v>
          </cell>
          <cell r="B5632" t="str">
            <v>Seguro directo</v>
          </cell>
          <cell r="C5632">
            <v>113972.86</v>
          </cell>
          <cell r="D5632">
            <v>60321.84</v>
          </cell>
          <cell r="E5632">
            <v>0</v>
          </cell>
          <cell r="F5632">
            <v>174294.7</v>
          </cell>
        </row>
        <row r="5633">
          <cell r="A5633">
            <v>430618002</v>
          </cell>
          <cell r="B5633" t="str">
            <v>Reaseguro tomado</v>
          </cell>
          <cell r="C5633">
            <v>193.96</v>
          </cell>
          <cell r="D5633">
            <v>0</v>
          </cell>
          <cell r="E5633">
            <v>0</v>
          </cell>
          <cell r="F5633">
            <v>193.96</v>
          </cell>
        </row>
        <row r="5634">
          <cell r="A5634">
            <v>430618003</v>
          </cell>
          <cell r="B5634" t="str">
            <v>Coaseguro</v>
          </cell>
          <cell r="C5634">
            <v>0</v>
          </cell>
          <cell r="D5634">
            <v>0</v>
          </cell>
          <cell r="E5634">
            <v>0</v>
          </cell>
          <cell r="F5634">
            <v>0</v>
          </cell>
        </row>
        <row r="5635">
          <cell r="A5635">
            <v>430618009</v>
          </cell>
          <cell r="B5635" t="str">
            <v>Seguros con filiales</v>
          </cell>
          <cell r="C5635">
            <v>0</v>
          </cell>
          <cell r="D5635">
            <v>0</v>
          </cell>
          <cell r="E5635">
            <v>0</v>
          </cell>
          <cell r="F5635">
            <v>0</v>
          </cell>
        </row>
        <row r="5636">
          <cell r="A5636">
            <v>43061800901</v>
          </cell>
          <cell r="B5636" t="str">
            <v>Seguro directo</v>
          </cell>
          <cell r="C5636">
            <v>0</v>
          </cell>
          <cell r="D5636">
            <v>0</v>
          </cell>
          <cell r="E5636">
            <v>0</v>
          </cell>
          <cell r="F5636">
            <v>0</v>
          </cell>
        </row>
        <row r="5637">
          <cell r="A5637">
            <v>43061800902</v>
          </cell>
          <cell r="B5637" t="str">
            <v>Reaseguro tomado</v>
          </cell>
          <cell r="C5637">
            <v>0</v>
          </cell>
          <cell r="D5637">
            <v>0</v>
          </cell>
          <cell r="E5637">
            <v>0</v>
          </cell>
          <cell r="F5637">
            <v>0</v>
          </cell>
        </row>
        <row r="5638">
          <cell r="A5638">
            <v>43061800903</v>
          </cell>
          <cell r="B5638" t="str">
            <v>Coaseguro</v>
          </cell>
          <cell r="C5638">
            <v>0</v>
          </cell>
          <cell r="D5638">
            <v>0</v>
          </cell>
          <cell r="E5638">
            <v>0</v>
          </cell>
          <cell r="F5638">
            <v>0</v>
          </cell>
        </row>
        <row r="5639">
          <cell r="A5639">
            <v>4306190</v>
          </cell>
          <cell r="B5639" t="str">
            <v>Riesgos profesionales</v>
          </cell>
          <cell r="C5639">
            <v>0</v>
          </cell>
          <cell r="D5639">
            <v>0</v>
          </cell>
          <cell r="E5639">
            <v>0</v>
          </cell>
          <cell r="F5639">
            <v>0</v>
          </cell>
        </row>
        <row r="5640">
          <cell r="A5640">
            <v>430619001</v>
          </cell>
          <cell r="B5640" t="str">
            <v>Seguro directo</v>
          </cell>
          <cell r="C5640">
            <v>0</v>
          </cell>
          <cell r="D5640">
            <v>0</v>
          </cell>
          <cell r="E5640">
            <v>0</v>
          </cell>
          <cell r="F5640">
            <v>0</v>
          </cell>
        </row>
        <row r="5641">
          <cell r="A5641">
            <v>430619002</v>
          </cell>
          <cell r="B5641" t="str">
            <v>Reaseguro tomado</v>
          </cell>
          <cell r="C5641">
            <v>0</v>
          </cell>
          <cell r="D5641">
            <v>0</v>
          </cell>
          <cell r="E5641">
            <v>0</v>
          </cell>
          <cell r="F5641">
            <v>0</v>
          </cell>
        </row>
        <row r="5642">
          <cell r="A5642">
            <v>430619003</v>
          </cell>
          <cell r="B5642" t="str">
            <v>Coaseguro</v>
          </cell>
          <cell r="C5642">
            <v>0</v>
          </cell>
          <cell r="D5642">
            <v>0</v>
          </cell>
          <cell r="E5642">
            <v>0</v>
          </cell>
          <cell r="F5642">
            <v>0</v>
          </cell>
        </row>
        <row r="5643">
          <cell r="A5643">
            <v>430619009</v>
          </cell>
          <cell r="B5643" t="str">
            <v>Seguros con filiales</v>
          </cell>
          <cell r="C5643">
            <v>0</v>
          </cell>
          <cell r="D5643">
            <v>0</v>
          </cell>
          <cell r="E5643">
            <v>0</v>
          </cell>
          <cell r="F5643">
            <v>0</v>
          </cell>
        </row>
        <row r="5644">
          <cell r="A5644">
            <v>43061900901</v>
          </cell>
          <cell r="B5644" t="str">
            <v>Seguro directo</v>
          </cell>
          <cell r="C5644">
            <v>0</v>
          </cell>
          <cell r="D5644">
            <v>0</v>
          </cell>
          <cell r="E5644">
            <v>0</v>
          </cell>
          <cell r="F5644">
            <v>0</v>
          </cell>
        </row>
        <row r="5645">
          <cell r="A5645">
            <v>43061900902</v>
          </cell>
          <cell r="B5645" t="str">
            <v>Reaseguro tomado</v>
          </cell>
          <cell r="C5645">
            <v>0</v>
          </cell>
          <cell r="D5645">
            <v>0</v>
          </cell>
          <cell r="E5645">
            <v>0</v>
          </cell>
          <cell r="F5645">
            <v>0</v>
          </cell>
        </row>
        <row r="5646">
          <cell r="A5646">
            <v>43061900903</v>
          </cell>
          <cell r="B5646" t="str">
            <v>Coaseguro</v>
          </cell>
          <cell r="C5646">
            <v>0</v>
          </cell>
          <cell r="D5646">
            <v>0</v>
          </cell>
          <cell r="E5646">
            <v>0</v>
          </cell>
          <cell r="F5646">
            <v>0</v>
          </cell>
        </row>
        <row r="5647">
          <cell r="A5647">
            <v>4306200</v>
          </cell>
          <cell r="B5647" t="str">
            <v>Ganadero</v>
          </cell>
          <cell r="C5647">
            <v>0</v>
          </cell>
          <cell r="D5647">
            <v>0</v>
          </cell>
          <cell r="E5647">
            <v>0</v>
          </cell>
          <cell r="F5647">
            <v>0</v>
          </cell>
        </row>
        <row r="5648">
          <cell r="A5648">
            <v>430620001</v>
          </cell>
          <cell r="B5648" t="str">
            <v>Seguro directo</v>
          </cell>
          <cell r="C5648">
            <v>0</v>
          </cell>
          <cell r="D5648">
            <v>0</v>
          </cell>
          <cell r="E5648">
            <v>0</v>
          </cell>
          <cell r="F5648">
            <v>0</v>
          </cell>
        </row>
        <row r="5649">
          <cell r="A5649">
            <v>430620002</v>
          </cell>
          <cell r="B5649" t="str">
            <v>Reaseguro tomado</v>
          </cell>
          <cell r="C5649">
            <v>0</v>
          </cell>
          <cell r="D5649">
            <v>0</v>
          </cell>
          <cell r="E5649">
            <v>0</v>
          </cell>
          <cell r="F5649">
            <v>0</v>
          </cell>
        </row>
        <row r="5650">
          <cell r="A5650">
            <v>430620003</v>
          </cell>
          <cell r="B5650" t="str">
            <v>Coaseguro</v>
          </cell>
          <cell r="C5650">
            <v>0</v>
          </cell>
          <cell r="D5650">
            <v>0</v>
          </cell>
          <cell r="E5650">
            <v>0</v>
          </cell>
          <cell r="F5650">
            <v>0</v>
          </cell>
        </row>
        <row r="5651">
          <cell r="A5651">
            <v>430620009</v>
          </cell>
          <cell r="B5651" t="str">
            <v>Seguros con filiales</v>
          </cell>
          <cell r="C5651">
            <v>0</v>
          </cell>
          <cell r="D5651">
            <v>0</v>
          </cell>
          <cell r="E5651">
            <v>0</v>
          </cell>
          <cell r="F5651">
            <v>0</v>
          </cell>
        </row>
        <row r="5652">
          <cell r="A5652">
            <v>43062000901</v>
          </cell>
          <cell r="B5652" t="str">
            <v>Seguro directo</v>
          </cell>
          <cell r="C5652">
            <v>0</v>
          </cell>
          <cell r="D5652">
            <v>0</v>
          </cell>
          <cell r="E5652">
            <v>0</v>
          </cell>
          <cell r="F5652">
            <v>0</v>
          </cell>
        </row>
        <row r="5653">
          <cell r="A5653">
            <v>43062000902</v>
          </cell>
          <cell r="B5653" t="str">
            <v>Reaseguro tomado</v>
          </cell>
          <cell r="C5653">
            <v>0</v>
          </cell>
          <cell r="D5653">
            <v>0</v>
          </cell>
          <cell r="E5653">
            <v>0</v>
          </cell>
          <cell r="F5653">
            <v>0</v>
          </cell>
        </row>
        <row r="5654">
          <cell r="A5654">
            <v>43062000903</v>
          </cell>
          <cell r="B5654" t="str">
            <v>Coaseguro</v>
          </cell>
          <cell r="C5654">
            <v>0</v>
          </cell>
          <cell r="D5654">
            <v>0</v>
          </cell>
          <cell r="E5654">
            <v>0</v>
          </cell>
          <cell r="F5654">
            <v>0</v>
          </cell>
        </row>
        <row r="5655">
          <cell r="A5655">
            <v>430621</v>
          </cell>
          <cell r="B5655" t="str">
            <v>AGRICOLA</v>
          </cell>
          <cell r="C5655">
            <v>0</v>
          </cell>
          <cell r="D5655">
            <v>0</v>
          </cell>
          <cell r="E5655">
            <v>0</v>
          </cell>
          <cell r="F5655">
            <v>0</v>
          </cell>
        </row>
        <row r="5656">
          <cell r="A5656">
            <v>4306210</v>
          </cell>
          <cell r="B5656" t="str">
            <v>AgrÌcola</v>
          </cell>
          <cell r="C5656">
            <v>0</v>
          </cell>
          <cell r="D5656">
            <v>0</v>
          </cell>
          <cell r="E5656">
            <v>0</v>
          </cell>
          <cell r="F5656">
            <v>0</v>
          </cell>
        </row>
        <row r="5657">
          <cell r="A5657">
            <v>430621001</v>
          </cell>
          <cell r="B5657" t="str">
            <v>Seguro directo</v>
          </cell>
          <cell r="C5657">
            <v>0</v>
          </cell>
          <cell r="D5657">
            <v>0</v>
          </cell>
          <cell r="E5657">
            <v>0</v>
          </cell>
          <cell r="F5657">
            <v>0</v>
          </cell>
        </row>
        <row r="5658">
          <cell r="A5658">
            <v>430621002</v>
          </cell>
          <cell r="B5658" t="str">
            <v>Reaseguro tomado</v>
          </cell>
          <cell r="C5658">
            <v>0</v>
          </cell>
          <cell r="D5658">
            <v>0</v>
          </cell>
          <cell r="E5658">
            <v>0</v>
          </cell>
          <cell r="F5658">
            <v>0</v>
          </cell>
        </row>
        <row r="5659">
          <cell r="A5659">
            <v>430621003</v>
          </cell>
          <cell r="B5659" t="str">
            <v>Coaseguro</v>
          </cell>
          <cell r="C5659">
            <v>0</v>
          </cell>
          <cell r="D5659">
            <v>0</v>
          </cell>
          <cell r="E5659">
            <v>0</v>
          </cell>
          <cell r="F5659">
            <v>0</v>
          </cell>
        </row>
        <row r="5660">
          <cell r="A5660">
            <v>430621009</v>
          </cell>
          <cell r="B5660" t="str">
            <v>Seguros con filiales</v>
          </cell>
          <cell r="C5660">
            <v>0</v>
          </cell>
          <cell r="D5660">
            <v>0</v>
          </cell>
          <cell r="E5660">
            <v>0</v>
          </cell>
          <cell r="F5660">
            <v>0</v>
          </cell>
        </row>
        <row r="5661">
          <cell r="A5661">
            <v>43062100901</v>
          </cell>
          <cell r="B5661" t="str">
            <v>Seguro directo</v>
          </cell>
          <cell r="C5661">
            <v>0</v>
          </cell>
          <cell r="D5661">
            <v>0</v>
          </cell>
          <cell r="E5661">
            <v>0</v>
          </cell>
          <cell r="F5661">
            <v>0</v>
          </cell>
        </row>
        <row r="5662">
          <cell r="A5662">
            <v>43062100902</v>
          </cell>
          <cell r="B5662" t="str">
            <v>Reaseguro tomado</v>
          </cell>
          <cell r="C5662">
            <v>0</v>
          </cell>
          <cell r="D5662">
            <v>0</v>
          </cell>
          <cell r="E5662">
            <v>0</v>
          </cell>
          <cell r="F5662">
            <v>0</v>
          </cell>
        </row>
        <row r="5663">
          <cell r="A5663">
            <v>43062100903</v>
          </cell>
          <cell r="B5663" t="str">
            <v>Coaseguro</v>
          </cell>
          <cell r="C5663">
            <v>0</v>
          </cell>
          <cell r="D5663">
            <v>0</v>
          </cell>
          <cell r="E5663">
            <v>0</v>
          </cell>
          <cell r="F5663">
            <v>0</v>
          </cell>
        </row>
        <row r="5664">
          <cell r="A5664">
            <v>430622</v>
          </cell>
          <cell r="B5664" t="str">
            <v>Domiciliario</v>
          </cell>
          <cell r="C5664">
            <v>14968.82</v>
          </cell>
          <cell r="D5664">
            <v>795.71</v>
          </cell>
          <cell r="E5664">
            <v>0</v>
          </cell>
          <cell r="F5664">
            <v>15764.53</v>
          </cell>
        </row>
        <row r="5665">
          <cell r="A5665">
            <v>4306220</v>
          </cell>
          <cell r="B5665" t="str">
            <v>Domiciliario</v>
          </cell>
          <cell r="C5665">
            <v>14968.82</v>
          </cell>
          <cell r="D5665">
            <v>795.71</v>
          </cell>
          <cell r="E5665">
            <v>0</v>
          </cell>
          <cell r="F5665">
            <v>15764.53</v>
          </cell>
        </row>
        <row r="5666">
          <cell r="A5666">
            <v>430622001</v>
          </cell>
          <cell r="B5666" t="str">
            <v>Seguro directo</v>
          </cell>
          <cell r="C5666">
            <v>14968.82</v>
          </cell>
          <cell r="D5666">
            <v>795.71</v>
          </cell>
          <cell r="E5666">
            <v>0</v>
          </cell>
          <cell r="F5666">
            <v>15764.53</v>
          </cell>
        </row>
        <row r="5667">
          <cell r="A5667">
            <v>430622002</v>
          </cell>
          <cell r="B5667" t="str">
            <v>Reaseguro tomado</v>
          </cell>
          <cell r="C5667">
            <v>0</v>
          </cell>
          <cell r="D5667">
            <v>0</v>
          </cell>
          <cell r="E5667">
            <v>0</v>
          </cell>
          <cell r="F5667">
            <v>0</v>
          </cell>
        </row>
        <row r="5668">
          <cell r="A5668">
            <v>430622003</v>
          </cell>
          <cell r="B5668" t="str">
            <v>Coaseguro</v>
          </cell>
          <cell r="C5668">
            <v>0</v>
          </cell>
          <cell r="D5668">
            <v>0</v>
          </cell>
          <cell r="E5668">
            <v>0</v>
          </cell>
          <cell r="F5668">
            <v>0</v>
          </cell>
        </row>
        <row r="5669">
          <cell r="A5669">
            <v>430622009</v>
          </cell>
          <cell r="B5669" t="str">
            <v>Seguros con filiales</v>
          </cell>
          <cell r="C5669">
            <v>0</v>
          </cell>
          <cell r="D5669">
            <v>0</v>
          </cell>
          <cell r="E5669">
            <v>0</v>
          </cell>
          <cell r="F5669">
            <v>0</v>
          </cell>
        </row>
        <row r="5670">
          <cell r="A5670">
            <v>43062200901</v>
          </cell>
          <cell r="B5670" t="str">
            <v>Seguro directo</v>
          </cell>
          <cell r="C5670">
            <v>0</v>
          </cell>
          <cell r="D5670">
            <v>0</v>
          </cell>
          <cell r="E5670">
            <v>0</v>
          </cell>
          <cell r="F5670">
            <v>0</v>
          </cell>
        </row>
        <row r="5671">
          <cell r="A5671">
            <v>43062200902</v>
          </cell>
          <cell r="B5671" t="str">
            <v>Reaseguro tomado</v>
          </cell>
          <cell r="C5671">
            <v>0</v>
          </cell>
          <cell r="D5671">
            <v>0</v>
          </cell>
          <cell r="E5671">
            <v>0</v>
          </cell>
          <cell r="F5671">
            <v>0</v>
          </cell>
        </row>
        <row r="5672">
          <cell r="A5672">
            <v>43062200903</v>
          </cell>
          <cell r="B5672" t="str">
            <v>Coaseguro</v>
          </cell>
          <cell r="C5672">
            <v>0</v>
          </cell>
          <cell r="D5672">
            <v>0</v>
          </cell>
          <cell r="E5672">
            <v>0</v>
          </cell>
          <cell r="F5672">
            <v>0</v>
          </cell>
        </row>
        <row r="5673">
          <cell r="A5673">
            <v>430623</v>
          </cell>
          <cell r="B5673" t="str">
            <v>CrÈdito interno</v>
          </cell>
          <cell r="C5673">
            <v>0</v>
          </cell>
          <cell r="D5673">
            <v>0</v>
          </cell>
          <cell r="E5673">
            <v>0</v>
          </cell>
          <cell r="F5673">
            <v>0</v>
          </cell>
        </row>
        <row r="5674">
          <cell r="A5674">
            <v>4306230</v>
          </cell>
          <cell r="B5674" t="str">
            <v>CrÈdito interno</v>
          </cell>
          <cell r="C5674">
            <v>0</v>
          </cell>
          <cell r="D5674">
            <v>0</v>
          </cell>
          <cell r="E5674">
            <v>0</v>
          </cell>
          <cell r="F5674">
            <v>0</v>
          </cell>
        </row>
        <row r="5675">
          <cell r="A5675">
            <v>430623001</v>
          </cell>
          <cell r="B5675" t="str">
            <v>Seguro directo</v>
          </cell>
          <cell r="C5675">
            <v>0</v>
          </cell>
          <cell r="D5675">
            <v>0</v>
          </cell>
          <cell r="E5675">
            <v>0</v>
          </cell>
          <cell r="F5675">
            <v>0</v>
          </cell>
        </row>
        <row r="5676">
          <cell r="A5676">
            <v>430623002</v>
          </cell>
          <cell r="B5676" t="str">
            <v>Reaseguro tomado</v>
          </cell>
          <cell r="C5676">
            <v>0</v>
          </cell>
          <cell r="D5676">
            <v>0</v>
          </cell>
          <cell r="E5676">
            <v>0</v>
          </cell>
          <cell r="F5676">
            <v>0</v>
          </cell>
        </row>
        <row r="5677">
          <cell r="A5677">
            <v>430623003</v>
          </cell>
          <cell r="B5677" t="str">
            <v>Coaseguro</v>
          </cell>
          <cell r="C5677">
            <v>0</v>
          </cell>
          <cell r="D5677">
            <v>0</v>
          </cell>
          <cell r="E5677">
            <v>0</v>
          </cell>
          <cell r="F5677">
            <v>0</v>
          </cell>
        </row>
        <row r="5678">
          <cell r="A5678">
            <v>430623009</v>
          </cell>
          <cell r="B5678" t="str">
            <v>Seguros con filiales</v>
          </cell>
          <cell r="C5678">
            <v>0</v>
          </cell>
          <cell r="D5678">
            <v>0</v>
          </cell>
          <cell r="E5678">
            <v>0</v>
          </cell>
          <cell r="F5678">
            <v>0</v>
          </cell>
        </row>
        <row r="5679">
          <cell r="A5679">
            <v>43062300901</v>
          </cell>
          <cell r="B5679" t="str">
            <v>Seguro directo</v>
          </cell>
          <cell r="C5679">
            <v>0</v>
          </cell>
          <cell r="D5679">
            <v>0</v>
          </cell>
          <cell r="E5679">
            <v>0</v>
          </cell>
          <cell r="F5679">
            <v>0</v>
          </cell>
        </row>
        <row r="5680">
          <cell r="A5680">
            <v>43062300902</v>
          </cell>
          <cell r="B5680" t="str">
            <v>Reaseguro tomado</v>
          </cell>
          <cell r="C5680">
            <v>0</v>
          </cell>
          <cell r="D5680">
            <v>0</v>
          </cell>
          <cell r="E5680">
            <v>0</v>
          </cell>
          <cell r="F5680">
            <v>0</v>
          </cell>
        </row>
        <row r="5681">
          <cell r="A5681">
            <v>43062300903</v>
          </cell>
          <cell r="B5681" t="str">
            <v>Coaseguro</v>
          </cell>
          <cell r="C5681">
            <v>0</v>
          </cell>
          <cell r="D5681">
            <v>0</v>
          </cell>
          <cell r="E5681">
            <v>0</v>
          </cell>
          <cell r="F5681">
            <v>0</v>
          </cell>
        </row>
        <row r="5682">
          <cell r="A5682">
            <v>4306240</v>
          </cell>
          <cell r="B5682" t="str">
            <v>CrÈdito a la exportaciÛn</v>
          </cell>
          <cell r="C5682">
            <v>0</v>
          </cell>
          <cell r="D5682">
            <v>0</v>
          </cell>
          <cell r="E5682">
            <v>0</v>
          </cell>
          <cell r="F5682">
            <v>0</v>
          </cell>
        </row>
        <row r="5683">
          <cell r="A5683">
            <v>430624001</v>
          </cell>
          <cell r="B5683" t="str">
            <v>Seguro directo</v>
          </cell>
          <cell r="C5683">
            <v>0</v>
          </cell>
          <cell r="D5683">
            <v>0</v>
          </cell>
          <cell r="E5683">
            <v>0</v>
          </cell>
          <cell r="F5683">
            <v>0</v>
          </cell>
        </row>
        <row r="5684">
          <cell r="A5684">
            <v>430624002</v>
          </cell>
          <cell r="B5684" t="str">
            <v>Reaseguro tomado</v>
          </cell>
          <cell r="C5684">
            <v>0</v>
          </cell>
          <cell r="D5684">
            <v>0</v>
          </cell>
          <cell r="E5684">
            <v>0</v>
          </cell>
          <cell r="F5684">
            <v>0</v>
          </cell>
        </row>
        <row r="5685">
          <cell r="A5685">
            <v>430624003</v>
          </cell>
          <cell r="B5685" t="str">
            <v>Coaseguro</v>
          </cell>
          <cell r="C5685">
            <v>0</v>
          </cell>
          <cell r="D5685">
            <v>0</v>
          </cell>
          <cell r="E5685">
            <v>0</v>
          </cell>
          <cell r="F5685">
            <v>0</v>
          </cell>
        </row>
        <row r="5686">
          <cell r="A5686">
            <v>430624009</v>
          </cell>
          <cell r="B5686" t="str">
            <v>Seguros con filiales</v>
          </cell>
          <cell r="C5686">
            <v>0</v>
          </cell>
          <cell r="D5686">
            <v>0</v>
          </cell>
          <cell r="E5686">
            <v>0</v>
          </cell>
          <cell r="F5686">
            <v>0</v>
          </cell>
        </row>
        <row r="5687">
          <cell r="A5687">
            <v>43062400901</v>
          </cell>
          <cell r="B5687" t="str">
            <v>Seguro directo</v>
          </cell>
          <cell r="C5687">
            <v>0</v>
          </cell>
          <cell r="D5687">
            <v>0</v>
          </cell>
          <cell r="E5687">
            <v>0</v>
          </cell>
          <cell r="F5687">
            <v>0</v>
          </cell>
        </row>
        <row r="5688">
          <cell r="A5688">
            <v>43062400902</v>
          </cell>
          <cell r="B5688" t="str">
            <v>Reaseguro tomado</v>
          </cell>
          <cell r="C5688">
            <v>0</v>
          </cell>
          <cell r="D5688">
            <v>0</v>
          </cell>
          <cell r="E5688">
            <v>0</v>
          </cell>
          <cell r="F5688">
            <v>0</v>
          </cell>
        </row>
        <row r="5689">
          <cell r="A5689">
            <v>43062400903</v>
          </cell>
          <cell r="B5689" t="str">
            <v>Coaseguro</v>
          </cell>
          <cell r="C5689">
            <v>0</v>
          </cell>
          <cell r="D5689">
            <v>0</v>
          </cell>
          <cell r="E5689">
            <v>0</v>
          </cell>
          <cell r="F5689">
            <v>0</v>
          </cell>
        </row>
        <row r="5690">
          <cell r="A5690">
            <v>430625</v>
          </cell>
          <cell r="B5690" t="str">
            <v>Miscelaneos</v>
          </cell>
          <cell r="C5690">
            <v>129882.53</v>
          </cell>
          <cell r="D5690">
            <v>10781.28</v>
          </cell>
          <cell r="E5690">
            <v>0</v>
          </cell>
          <cell r="F5690">
            <v>140663.81</v>
          </cell>
        </row>
        <row r="5691">
          <cell r="A5691">
            <v>4306250</v>
          </cell>
          <cell r="B5691" t="str">
            <v>Miscel·neos</v>
          </cell>
          <cell r="C5691">
            <v>129882.53</v>
          </cell>
          <cell r="D5691">
            <v>10781.28</v>
          </cell>
          <cell r="E5691">
            <v>0</v>
          </cell>
          <cell r="F5691">
            <v>140663.81</v>
          </cell>
        </row>
        <row r="5692">
          <cell r="A5692">
            <v>430625001</v>
          </cell>
          <cell r="B5692" t="str">
            <v>Seguro directo</v>
          </cell>
          <cell r="C5692">
            <v>129882.53</v>
          </cell>
          <cell r="D5692">
            <v>10781.28</v>
          </cell>
          <cell r="E5692">
            <v>0</v>
          </cell>
          <cell r="F5692">
            <v>140663.81</v>
          </cell>
        </row>
        <row r="5693">
          <cell r="A5693">
            <v>430625002</v>
          </cell>
          <cell r="B5693" t="str">
            <v>Reaseguro tomado</v>
          </cell>
          <cell r="C5693">
            <v>0</v>
          </cell>
          <cell r="D5693">
            <v>0</v>
          </cell>
          <cell r="E5693">
            <v>0</v>
          </cell>
          <cell r="F5693">
            <v>0</v>
          </cell>
        </row>
        <row r="5694">
          <cell r="A5694">
            <v>430625003</v>
          </cell>
          <cell r="B5694" t="str">
            <v>Coaseguro</v>
          </cell>
          <cell r="C5694">
            <v>0</v>
          </cell>
          <cell r="D5694">
            <v>0</v>
          </cell>
          <cell r="E5694">
            <v>0</v>
          </cell>
          <cell r="F5694">
            <v>0</v>
          </cell>
        </row>
        <row r="5695">
          <cell r="A5695">
            <v>430625009</v>
          </cell>
          <cell r="B5695" t="str">
            <v>Seguros con filiales</v>
          </cell>
          <cell r="C5695">
            <v>0</v>
          </cell>
          <cell r="D5695">
            <v>0</v>
          </cell>
          <cell r="E5695">
            <v>0</v>
          </cell>
          <cell r="F5695">
            <v>0</v>
          </cell>
        </row>
        <row r="5696">
          <cell r="A5696">
            <v>43062500901</v>
          </cell>
          <cell r="B5696" t="str">
            <v>Seguro directo</v>
          </cell>
          <cell r="C5696">
            <v>0</v>
          </cell>
          <cell r="D5696">
            <v>0</v>
          </cell>
          <cell r="E5696">
            <v>0</v>
          </cell>
          <cell r="F5696">
            <v>0</v>
          </cell>
        </row>
        <row r="5697">
          <cell r="A5697">
            <v>43062500902</v>
          </cell>
          <cell r="B5697" t="str">
            <v>Reaseguro tomado</v>
          </cell>
          <cell r="C5697">
            <v>0</v>
          </cell>
          <cell r="D5697">
            <v>0</v>
          </cell>
          <cell r="E5697">
            <v>0</v>
          </cell>
          <cell r="F5697">
            <v>0</v>
          </cell>
        </row>
        <row r="5698">
          <cell r="A5698">
            <v>43062500903</v>
          </cell>
          <cell r="B5698" t="str">
            <v>Coaseguro</v>
          </cell>
          <cell r="C5698">
            <v>0</v>
          </cell>
          <cell r="D5698">
            <v>0</v>
          </cell>
          <cell r="E5698">
            <v>0</v>
          </cell>
          <cell r="F5698">
            <v>0</v>
          </cell>
        </row>
        <row r="5699">
          <cell r="A5699">
            <v>4307</v>
          </cell>
          <cell r="B5699" t="str">
            <v>DE RIESGOS EN CURSO DE FIANZAS</v>
          </cell>
          <cell r="C5699">
            <v>1290458.03</v>
          </cell>
          <cell r="D5699">
            <v>4255.6499999999996</v>
          </cell>
          <cell r="E5699">
            <v>0</v>
          </cell>
          <cell r="F5699">
            <v>1294713.68</v>
          </cell>
        </row>
        <row r="5700">
          <cell r="A5700">
            <v>430701</v>
          </cell>
          <cell r="B5700" t="str">
            <v>Fidelidad</v>
          </cell>
          <cell r="C5700">
            <v>0</v>
          </cell>
          <cell r="D5700">
            <v>0</v>
          </cell>
          <cell r="E5700">
            <v>0</v>
          </cell>
          <cell r="F5700">
            <v>0</v>
          </cell>
        </row>
        <row r="5701">
          <cell r="A5701">
            <v>4307010</v>
          </cell>
          <cell r="B5701" t="str">
            <v>Fidelidad</v>
          </cell>
          <cell r="C5701">
            <v>0</v>
          </cell>
          <cell r="D5701">
            <v>0</v>
          </cell>
          <cell r="E5701">
            <v>0</v>
          </cell>
          <cell r="F5701">
            <v>0</v>
          </cell>
        </row>
        <row r="5702">
          <cell r="A5702">
            <v>430701001</v>
          </cell>
          <cell r="B5702" t="str">
            <v>Fianzas directas</v>
          </cell>
          <cell r="C5702">
            <v>0</v>
          </cell>
          <cell r="D5702">
            <v>0</v>
          </cell>
          <cell r="E5702">
            <v>0</v>
          </cell>
          <cell r="F5702">
            <v>0</v>
          </cell>
        </row>
        <row r="5703">
          <cell r="A5703">
            <v>430701002</v>
          </cell>
          <cell r="B5703" t="str">
            <v>Reafianzamiento tomado</v>
          </cell>
          <cell r="C5703">
            <v>0</v>
          </cell>
          <cell r="D5703">
            <v>0</v>
          </cell>
          <cell r="E5703">
            <v>0</v>
          </cell>
          <cell r="F5703">
            <v>0</v>
          </cell>
        </row>
        <row r="5704">
          <cell r="A5704">
            <v>430701003</v>
          </cell>
          <cell r="B5704" t="str">
            <v>Coafianzamiento</v>
          </cell>
          <cell r="C5704">
            <v>0</v>
          </cell>
          <cell r="D5704">
            <v>0</v>
          </cell>
          <cell r="E5704">
            <v>0</v>
          </cell>
          <cell r="F5704">
            <v>0</v>
          </cell>
        </row>
        <row r="5705">
          <cell r="A5705">
            <v>430701009</v>
          </cell>
          <cell r="B5705" t="str">
            <v>Fianzas de filiales</v>
          </cell>
          <cell r="C5705">
            <v>0</v>
          </cell>
          <cell r="D5705">
            <v>0</v>
          </cell>
          <cell r="E5705">
            <v>0</v>
          </cell>
          <cell r="F5705">
            <v>0</v>
          </cell>
        </row>
        <row r="5706">
          <cell r="A5706">
            <v>43070100901</v>
          </cell>
          <cell r="B5706" t="str">
            <v>Fianzas directas</v>
          </cell>
          <cell r="C5706">
            <v>0</v>
          </cell>
          <cell r="D5706">
            <v>0</v>
          </cell>
          <cell r="E5706">
            <v>0</v>
          </cell>
          <cell r="F5706">
            <v>0</v>
          </cell>
        </row>
        <row r="5707">
          <cell r="A5707">
            <v>43070100902</v>
          </cell>
          <cell r="B5707" t="str">
            <v>Reafianzamiento tomado</v>
          </cell>
          <cell r="C5707">
            <v>0</v>
          </cell>
          <cell r="D5707">
            <v>0</v>
          </cell>
          <cell r="E5707">
            <v>0</v>
          </cell>
          <cell r="F5707">
            <v>0</v>
          </cell>
        </row>
        <row r="5708">
          <cell r="A5708">
            <v>43070100903</v>
          </cell>
          <cell r="B5708" t="str">
            <v>Coafianzamiento</v>
          </cell>
          <cell r="C5708">
            <v>0</v>
          </cell>
          <cell r="D5708">
            <v>0</v>
          </cell>
          <cell r="E5708">
            <v>0</v>
          </cell>
          <cell r="F5708">
            <v>0</v>
          </cell>
        </row>
        <row r="5709">
          <cell r="A5709">
            <v>430702</v>
          </cell>
          <cell r="B5709" t="str">
            <v>GarantÌa</v>
          </cell>
          <cell r="C5709">
            <v>1290458.03</v>
          </cell>
          <cell r="D5709">
            <v>4255.6499999999996</v>
          </cell>
          <cell r="E5709">
            <v>0</v>
          </cell>
          <cell r="F5709">
            <v>1294713.68</v>
          </cell>
        </row>
        <row r="5710">
          <cell r="A5710">
            <v>4307020</v>
          </cell>
          <cell r="B5710" t="str">
            <v>GarantÌa</v>
          </cell>
          <cell r="C5710">
            <v>1290458.03</v>
          </cell>
          <cell r="D5710">
            <v>4255.6499999999996</v>
          </cell>
          <cell r="E5710">
            <v>0</v>
          </cell>
          <cell r="F5710">
            <v>1294713.68</v>
          </cell>
        </row>
        <row r="5711">
          <cell r="A5711">
            <v>430702001</v>
          </cell>
          <cell r="B5711" t="str">
            <v>Fianzas directas</v>
          </cell>
          <cell r="C5711">
            <v>1257124.8999999999</v>
          </cell>
          <cell r="D5711">
            <v>4255.6499999999996</v>
          </cell>
          <cell r="E5711">
            <v>0</v>
          </cell>
          <cell r="F5711">
            <v>1261380.55</v>
          </cell>
        </row>
        <row r="5712">
          <cell r="A5712">
            <v>430702002</v>
          </cell>
          <cell r="B5712" t="str">
            <v>Reafianzamiento tomado</v>
          </cell>
          <cell r="C5712">
            <v>33333.129999999997</v>
          </cell>
          <cell r="D5712">
            <v>0</v>
          </cell>
          <cell r="E5712">
            <v>0</v>
          </cell>
          <cell r="F5712">
            <v>33333.129999999997</v>
          </cell>
        </row>
        <row r="5713">
          <cell r="A5713">
            <v>430702003</v>
          </cell>
          <cell r="B5713" t="str">
            <v>Coafianzamiento</v>
          </cell>
          <cell r="C5713">
            <v>0</v>
          </cell>
          <cell r="D5713">
            <v>0</v>
          </cell>
          <cell r="E5713">
            <v>0</v>
          </cell>
          <cell r="F5713">
            <v>0</v>
          </cell>
        </row>
        <row r="5714">
          <cell r="A5714">
            <v>430702009</v>
          </cell>
          <cell r="B5714" t="str">
            <v>Fianzas de filiales</v>
          </cell>
          <cell r="C5714">
            <v>0</v>
          </cell>
          <cell r="D5714">
            <v>0</v>
          </cell>
          <cell r="E5714">
            <v>0</v>
          </cell>
          <cell r="F5714">
            <v>0</v>
          </cell>
        </row>
        <row r="5715">
          <cell r="A5715">
            <v>43070200901</v>
          </cell>
          <cell r="B5715" t="str">
            <v>Fianzas directas</v>
          </cell>
          <cell r="C5715">
            <v>0</v>
          </cell>
          <cell r="D5715">
            <v>0</v>
          </cell>
          <cell r="E5715">
            <v>0</v>
          </cell>
          <cell r="F5715">
            <v>0</v>
          </cell>
        </row>
        <row r="5716">
          <cell r="A5716">
            <v>43070200902</v>
          </cell>
          <cell r="B5716" t="str">
            <v>Reafianzamiento tomado</v>
          </cell>
          <cell r="C5716">
            <v>0</v>
          </cell>
          <cell r="D5716">
            <v>0</v>
          </cell>
          <cell r="E5716">
            <v>0</v>
          </cell>
          <cell r="F5716">
            <v>0</v>
          </cell>
        </row>
        <row r="5717">
          <cell r="A5717">
            <v>43070200903</v>
          </cell>
          <cell r="B5717" t="str">
            <v>Coafianzamiento</v>
          </cell>
          <cell r="C5717">
            <v>0</v>
          </cell>
          <cell r="D5717">
            <v>0</v>
          </cell>
          <cell r="E5717">
            <v>0</v>
          </cell>
          <cell r="F5717">
            <v>0</v>
          </cell>
        </row>
        <row r="5718">
          <cell r="A5718">
            <v>4307030</v>
          </cell>
          <cell r="B5718" t="str">
            <v>Motoristas</v>
          </cell>
          <cell r="C5718">
            <v>0</v>
          </cell>
          <cell r="D5718">
            <v>0</v>
          </cell>
          <cell r="E5718">
            <v>0</v>
          </cell>
          <cell r="F5718">
            <v>0</v>
          </cell>
        </row>
        <row r="5719">
          <cell r="A5719">
            <v>430703001</v>
          </cell>
          <cell r="B5719" t="str">
            <v>Fianzas directas</v>
          </cell>
          <cell r="C5719">
            <v>0</v>
          </cell>
          <cell r="D5719">
            <v>0</v>
          </cell>
          <cell r="E5719">
            <v>0</v>
          </cell>
          <cell r="F5719">
            <v>0</v>
          </cell>
        </row>
        <row r="5720">
          <cell r="A5720">
            <v>430703002</v>
          </cell>
          <cell r="B5720" t="str">
            <v>Reafianzamiento tomado</v>
          </cell>
          <cell r="C5720">
            <v>0</v>
          </cell>
          <cell r="D5720">
            <v>0</v>
          </cell>
          <cell r="E5720">
            <v>0</v>
          </cell>
          <cell r="F5720">
            <v>0</v>
          </cell>
        </row>
        <row r="5721">
          <cell r="A5721">
            <v>430703003</v>
          </cell>
          <cell r="B5721" t="str">
            <v>Coafianzamiento</v>
          </cell>
          <cell r="C5721">
            <v>0</v>
          </cell>
          <cell r="D5721">
            <v>0</v>
          </cell>
          <cell r="E5721">
            <v>0</v>
          </cell>
          <cell r="F5721">
            <v>0</v>
          </cell>
        </row>
        <row r="5722">
          <cell r="A5722">
            <v>430703009</v>
          </cell>
          <cell r="B5722" t="str">
            <v>Fianzas de filiales</v>
          </cell>
          <cell r="C5722">
            <v>0</v>
          </cell>
          <cell r="D5722">
            <v>0</v>
          </cell>
          <cell r="E5722">
            <v>0</v>
          </cell>
          <cell r="F5722">
            <v>0</v>
          </cell>
        </row>
        <row r="5723">
          <cell r="A5723">
            <v>43070300901</v>
          </cell>
          <cell r="B5723" t="str">
            <v>Fianzas directas</v>
          </cell>
          <cell r="C5723">
            <v>0</v>
          </cell>
          <cell r="D5723">
            <v>0</v>
          </cell>
          <cell r="E5723">
            <v>0</v>
          </cell>
          <cell r="F5723">
            <v>0</v>
          </cell>
        </row>
        <row r="5724">
          <cell r="A5724">
            <v>43070300902</v>
          </cell>
          <cell r="B5724" t="str">
            <v>Reafianzamiento tomado</v>
          </cell>
          <cell r="C5724">
            <v>0</v>
          </cell>
          <cell r="D5724">
            <v>0</v>
          </cell>
          <cell r="E5724">
            <v>0</v>
          </cell>
          <cell r="F5724">
            <v>0</v>
          </cell>
        </row>
        <row r="5725">
          <cell r="A5725">
            <v>43070300903</v>
          </cell>
          <cell r="B5725" t="str">
            <v>Coafianzamiento</v>
          </cell>
          <cell r="C5725">
            <v>0</v>
          </cell>
          <cell r="D5725">
            <v>0</v>
          </cell>
          <cell r="E5725">
            <v>0</v>
          </cell>
          <cell r="F5725">
            <v>0</v>
          </cell>
        </row>
        <row r="5726">
          <cell r="A5726">
            <v>4308</v>
          </cell>
          <cell r="B5726" t="str">
            <v>DE PREVISION Y CONTINGENCIAL DE FIANZAS</v>
          </cell>
          <cell r="C5726">
            <v>20017.2</v>
          </cell>
          <cell r="D5726">
            <v>21827.919999999998</v>
          </cell>
          <cell r="E5726">
            <v>0</v>
          </cell>
          <cell r="F5726">
            <v>41845.120000000003</v>
          </cell>
        </row>
        <row r="5727">
          <cell r="A5727">
            <v>430801</v>
          </cell>
          <cell r="B5727" t="str">
            <v>DE PREVISION Y CONTINGENCIAL DE FIANZAS</v>
          </cell>
          <cell r="C5727">
            <v>20017.2</v>
          </cell>
          <cell r="D5727">
            <v>21827.919999999998</v>
          </cell>
          <cell r="E5727">
            <v>0</v>
          </cell>
          <cell r="F5727">
            <v>41845.120000000003</v>
          </cell>
        </row>
        <row r="5728">
          <cell r="A5728">
            <v>4308010</v>
          </cell>
          <cell r="B5728" t="str">
            <v>De previsión para riesgo contingencial de terremoto</v>
          </cell>
          <cell r="C5728">
            <v>20017.2</v>
          </cell>
          <cell r="D5728">
            <v>21827.919999999998</v>
          </cell>
          <cell r="E5728">
            <v>0</v>
          </cell>
          <cell r="F5728">
            <v>41845.120000000003</v>
          </cell>
        </row>
        <row r="5729">
          <cell r="A5729">
            <v>430802</v>
          </cell>
          <cell r="B5729" t="str">
            <v>De previsión para riesgos especiales</v>
          </cell>
          <cell r="C5729">
            <v>0</v>
          </cell>
          <cell r="D5729">
            <v>0</v>
          </cell>
          <cell r="E5729">
            <v>0</v>
          </cell>
          <cell r="F5729">
            <v>0</v>
          </cell>
        </row>
        <row r="5730">
          <cell r="A5730">
            <v>4308020</v>
          </cell>
          <cell r="B5730" t="str">
            <v>De previsión para riesgos especiales</v>
          </cell>
          <cell r="C5730">
            <v>0</v>
          </cell>
          <cell r="D5730">
            <v>0</v>
          </cell>
          <cell r="E5730">
            <v>0</v>
          </cell>
          <cell r="F5730">
            <v>0</v>
          </cell>
        </row>
        <row r="5731">
          <cell r="A5731">
            <v>430803</v>
          </cell>
          <cell r="B5731" t="str">
            <v>Extraordinaria de previsión para otros riesgos</v>
          </cell>
          <cell r="C5731">
            <v>0</v>
          </cell>
          <cell r="D5731">
            <v>0</v>
          </cell>
          <cell r="E5731">
            <v>0</v>
          </cell>
          <cell r="F5731">
            <v>0</v>
          </cell>
        </row>
        <row r="5732">
          <cell r="A5732">
            <v>4308030</v>
          </cell>
          <cell r="B5732" t="str">
            <v>Extraordinaria de previsión para otros riesgos</v>
          </cell>
          <cell r="C5732">
            <v>0</v>
          </cell>
          <cell r="D5732">
            <v>0</v>
          </cell>
          <cell r="E5732">
            <v>0</v>
          </cell>
          <cell r="F5732">
            <v>0</v>
          </cell>
        </row>
        <row r="5733">
          <cell r="A5733">
            <v>430804</v>
          </cell>
          <cell r="B5733" t="str">
            <v>Reserva contingencial de fianzas</v>
          </cell>
          <cell r="C5733">
            <v>0</v>
          </cell>
          <cell r="D5733">
            <v>0</v>
          </cell>
          <cell r="E5733">
            <v>0</v>
          </cell>
          <cell r="F5733">
            <v>0</v>
          </cell>
        </row>
        <row r="5734">
          <cell r="A5734">
            <v>4308040</v>
          </cell>
          <cell r="B5734" t="str">
            <v>Reserva contingencial de fianzas</v>
          </cell>
          <cell r="C5734">
            <v>0</v>
          </cell>
          <cell r="D5734">
            <v>0</v>
          </cell>
          <cell r="E5734">
            <v>0</v>
          </cell>
          <cell r="F5734">
            <v>0</v>
          </cell>
        </row>
        <row r="5735">
          <cell r="A5735">
            <v>4309</v>
          </cell>
          <cell r="B5735" t="str">
            <v>Reclamos en Tramite</v>
          </cell>
          <cell r="C5735">
            <v>145577.4</v>
          </cell>
          <cell r="D5735">
            <v>143055.76</v>
          </cell>
          <cell r="E5735">
            <v>0</v>
          </cell>
          <cell r="F5735">
            <v>288633.15999999997</v>
          </cell>
        </row>
        <row r="5736">
          <cell r="A5736">
            <v>430901</v>
          </cell>
          <cell r="B5736" t="str">
            <v>De seguro de Vida</v>
          </cell>
          <cell r="C5736">
            <v>0</v>
          </cell>
          <cell r="D5736">
            <v>0</v>
          </cell>
          <cell r="E5736">
            <v>0</v>
          </cell>
          <cell r="F5736">
            <v>0</v>
          </cell>
        </row>
        <row r="5737">
          <cell r="A5737">
            <v>4309010</v>
          </cell>
          <cell r="B5737" t="str">
            <v>De seguro de Vida</v>
          </cell>
          <cell r="C5737">
            <v>0</v>
          </cell>
          <cell r="D5737">
            <v>0</v>
          </cell>
          <cell r="E5737">
            <v>0</v>
          </cell>
          <cell r="F5737">
            <v>0</v>
          </cell>
        </row>
        <row r="5738">
          <cell r="A5738">
            <v>430901001</v>
          </cell>
          <cell r="B5738" t="str">
            <v>VIda Temporal</v>
          </cell>
          <cell r="C5738">
            <v>0</v>
          </cell>
          <cell r="D5738">
            <v>0</v>
          </cell>
          <cell r="E5738">
            <v>0</v>
          </cell>
          <cell r="F5738">
            <v>0</v>
          </cell>
        </row>
        <row r="5739">
          <cell r="A5739">
            <v>430901002</v>
          </cell>
          <cell r="B5739" t="str">
            <v>Vida Colectivo</v>
          </cell>
          <cell r="C5739">
            <v>0</v>
          </cell>
          <cell r="D5739">
            <v>0</v>
          </cell>
          <cell r="E5739">
            <v>0</v>
          </cell>
          <cell r="F5739">
            <v>0</v>
          </cell>
        </row>
        <row r="5740">
          <cell r="A5740">
            <v>430902</v>
          </cell>
          <cell r="B5740" t="str">
            <v>De seguros previsionales rentas y pensiones</v>
          </cell>
          <cell r="C5740">
            <v>0</v>
          </cell>
          <cell r="D5740">
            <v>0</v>
          </cell>
          <cell r="E5740">
            <v>0</v>
          </cell>
          <cell r="F5740">
            <v>0</v>
          </cell>
        </row>
        <row r="5741">
          <cell r="A5741">
            <v>4309020</v>
          </cell>
          <cell r="B5741" t="str">
            <v>De seguro Previsionales de rentas y pensiones</v>
          </cell>
          <cell r="C5741">
            <v>0</v>
          </cell>
          <cell r="D5741">
            <v>0</v>
          </cell>
          <cell r="E5741">
            <v>0</v>
          </cell>
          <cell r="F5741">
            <v>0</v>
          </cell>
        </row>
        <row r="5742">
          <cell r="A5742">
            <v>430903</v>
          </cell>
          <cell r="B5742" t="str">
            <v>De seguro  de Accidentes y Enfermedad</v>
          </cell>
          <cell r="C5742">
            <v>0</v>
          </cell>
          <cell r="D5742">
            <v>0</v>
          </cell>
          <cell r="E5742">
            <v>0</v>
          </cell>
          <cell r="F5742">
            <v>0</v>
          </cell>
        </row>
        <row r="5743">
          <cell r="A5743">
            <v>4309030</v>
          </cell>
          <cell r="B5743" t="str">
            <v>De seguro  de Accidentes y Enfermedad</v>
          </cell>
          <cell r="C5743">
            <v>0</v>
          </cell>
          <cell r="D5743">
            <v>0</v>
          </cell>
          <cell r="E5743">
            <v>0</v>
          </cell>
          <cell r="F5743">
            <v>0</v>
          </cell>
        </row>
        <row r="5744">
          <cell r="A5744">
            <v>430903001</v>
          </cell>
          <cell r="B5744" t="str">
            <v>Salud y hospitalizacion</v>
          </cell>
          <cell r="C5744">
            <v>0</v>
          </cell>
          <cell r="D5744">
            <v>0</v>
          </cell>
          <cell r="E5744">
            <v>0</v>
          </cell>
          <cell r="F5744">
            <v>0</v>
          </cell>
        </row>
        <row r="5745">
          <cell r="A5745">
            <v>430903002</v>
          </cell>
          <cell r="B5745" t="str">
            <v>Accidentes personales</v>
          </cell>
          <cell r="C5745">
            <v>0</v>
          </cell>
          <cell r="D5745">
            <v>0</v>
          </cell>
          <cell r="E5745">
            <v>0</v>
          </cell>
          <cell r="F5745">
            <v>0</v>
          </cell>
        </row>
        <row r="5746">
          <cell r="A5746">
            <v>430903003</v>
          </cell>
          <cell r="B5746" t="str">
            <v>Accidentes personales viajes aereos</v>
          </cell>
          <cell r="C5746">
            <v>0</v>
          </cell>
          <cell r="D5746">
            <v>0</v>
          </cell>
          <cell r="E5746">
            <v>0</v>
          </cell>
          <cell r="F5746">
            <v>0</v>
          </cell>
        </row>
        <row r="5747">
          <cell r="A5747">
            <v>430903004</v>
          </cell>
          <cell r="B5747" t="str">
            <v>Escolares</v>
          </cell>
          <cell r="C5747">
            <v>0</v>
          </cell>
          <cell r="D5747">
            <v>0</v>
          </cell>
          <cell r="E5747">
            <v>0</v>
          </cell>
          <cell r="F5747">
            <v>0</v>
          </cell>
        </row>
        <row r="5748">
          <cell r="A5748">
            <v>430904</v>
          </cell>
          <cell r="B5748" t="str">
            <v>De seguros de incendio y lineas aliadas</v>
          </cell>
          <cell r="C5748">
            <v>25279.61</v>
          </cell>
          <cell r="D5748">
            <v>0</v>
          </cell>
          <cell r="E5748">
            <v>0</v>
          </cell>
          <cell r="F5748">
            <v>25279.61</v>
          </cell>
        </row>
        <row r="5749">
          <cell r="A5749">
            <v>4309040</v>
          </cell>
          <cell r="B5749" t="str">
            <v>De seguros de incendio y lineas aliadas</v>
          </cell>
          <cell r="C5749">
            <v>25279.61</v>
          </cell>
          <cell r="D5749">
            <v>0</v>
          </cell>
          <cell r="E5749">
            <v>0</v>
          </cell>
          <cell r="F5749">
            <v>25279.61</v>
          </cell>
        </row>
        <row r="5750">
          <cell r="A5750">
            <v>430905</v>
          </cell>
          <cell r="B5750" t="str">
            <v>De seguro de Automotores</v>
          </cell>
          <cell r="C5750">
            <v>27173.15</v>
          </cell>
          <cell r="D5750">
            <v>0</v>
          </cell>
          <cell r="E5750">
            <v>0</v>
          </cell>
          <cell r="F5750">
            <v>27173.15</v>
          </cell>
        </row>
        <row r="5751">
          <cell r="A5751">
            <v>4309050</v>
          </cell>
          <cell r="B5751" t="str">
            <v>De seguro de Automotores</v>
          </cell>
          <cell r="C5751">
            <v>27173.15</v>
          </cell>
          <cell r="D5751">
            <v>0</v>
          </cell>
          <cell r="E5751">
            <v>0</v>
          </cell>
          <cell r="F5751">
            <v>27173.15</v>
          </cell>
        </row>
        <row r="5752">
          <cell r="A5752">
            <v>430906</v>
          </cell>
          <cell r="B5752" t="str">
            <v>De otros seguros Generales</v>
          </cell>
          <cell r="C5752">
            <v>11169.78</v>
          </cell>
          <cell r="D5752">
            <v>90.27</v>
          </cell>
          <cell r="E5752">
            <v>0</v>
          </cell>
          <cell r="F5752">
            <v>11260.05</v>
          </cell>
        </row>
        <row r="5753">
          <cell r="A5753">
            <v>4309060</v>
          </cell>
          <cell r="B5753" t="str">
            <v>De otros seguros Generales</v>
          </cell>
          <cell r="C5753">
            <v>11169.78</v>
          </cell>
          <cell r="D5753">
            <v>90.27</v>
          </cell>
          <cell r="E5753">
            <v>0</v>
          </cell>
          <cell r="F5753">
            <v>11260.05</v>
          </cell>
        </row>
        <row r="5754">
          <cell r="A5754">
            <v>430906001</v>
          </cell>
          <cell r="B5754" t="str">
            <v>Rotura de Cristales</v>
          </cell>
          <cell r="C5754">
            <v>0</v>
          </cell>
          <cell r="D5754">
            <v>0</v>
          </cell>
          <cell r="E5754">
            <v>0</v>
          </cell>
          <cell r="F5754">
            <v>0</v>
          </cell>
        </row>
        <row r="5755">
          <cell r="A5755">
            <v>430906002</v>
          </cell>
          <cell r="B5755" t="str">
            <v>Transporte Maritimo</v>
          </cell>
          <cell r="C5755">
            <v>0</v>
          </cell>
          <cell r="D5755">
            <v>0</v>
          </cell>
          <cell r="E5755">
            <v>0</v>
          </cell>
          <cell r="F5755">
            <v>0</v>
          </cell>
        </row>
        <row r="5756">
          <cell r="A5756">
            <v>430906003</v>
          </cell>
          <cell r="B5756" t="str">
            <v>Transporte Aereo</v>
          </cell>
          <cell r="C5756">
            <v>0</v>
          </cell>
          <cell r="D5756">
            <v>0</v>
          </cell>
          <cell r="E5756">
            <v>0</v>
          </cell>
          <cell r="F5756">
            <v>0</v>
          </cell>
        </row>
        <row r="5757">
          <cell r="A5757">
            <v>430906004</v>
          </cell>
          <cell r="B5757" t="str">
            <v>Transporte Terrestre</v>
          </cell>
          <cell r="C5757">
            <v>0</v>
          </cell>
          <cell r="D5757">
            <v>0</v>
          </cell>
          <cell r="E5757">
            <v>0</v>
          </cell>
          <cell r="F5757">
            <v>0</v>
          </cell>
        </row>
        <row r="5758">
          <cell r="A5758">
            <v>430906005</v>
          </cell>
          <cell r="B5758" t="str">
            <v>Maritimo casco</v>
          </cell>
          <cell r="C5758">
            <v>0</v>
          </cell>
          <cell r="D5758">
            <v>0</v>
          </cell>
          <cell r="E5758">
            <v>0</v>
          </cell>
          <cell r="F5758">
            <v>0</v>
          </cell>
        </row>
        <row r="5759">
          <cell r="A5759">
            <v>430906006</v>
          </cell>
          <cell r="B5759" t="str">
            <v>Aviacion</v>
          </cell>
          <cell r="C5759">
            <v>0</v>
          </cell>
          <cell r="D5759">
            <v>0</v>
          </cell>
          <cell r="E5759">
            <v>0</v>
          </cell>
          <cell r="F5759">
            <v>0</v>
          </cell>
        </row>
        <row r="5760">
          <cell r="A5760">
            <v>430906007</v>
          </cell>
          <cell r="B5760" t="str">
            <v>Robo y Hurto</v>
          </cell>
          <cell r="C5760">
            <v>934.78</v>
          </cell>
          <cell r="D5760">
            <v>0</v>
          </cell>
          <cell r="E5760">
            <v>0</v>
          </cell>
          <cell r="F5760">
            <v>934.78</v>
          </cell>
        </row>
        <row r="5761">
          <cell r="A5761">
            <v>430906008</v>
          </cell>
          <cell r="B5761" t="str">
            <v>Fidelidad</v>
          </cell>
          <cell r="C5761">
            <v>0</v>
          </cell>
          <cell r="D5761">
            <v>0</v>
          </cell>
          <cell r="E5761">
            <v>0</v>
          </cell>
          <cell r="F5761">
            <v>0</v>
          </cell>
        </row>
        <row r="5762">
          <cell r="A5762">
            <v>430906009</v>
          </cell>
          <cell r="B5762" t="str">
            <v>Seguro de Bancos</v>
          </cell>
          <cell r="C5762">
            <v>0</v>
          </cell>
          <cell r="D5762">
            <v>0</v>
          </cell>
          <cell r="E5762">
            <v>0</v>
          </cell>
          <cell r="F5762">
            <v>0</v>
          </cell>
        </row>
        <row r="5763">
          <cell r="A5763">
            <v>430906010</v>
          </cell>
          <cell r="B5763" t="str">
            <v>Todo Riesgos contratistas</v>
          </cell>
          <cell r="C5763">
            <v>0</v>
          </cell>
          <cell r="D5763">
            <v>0</v>
          </cell>
          <cell r="E5763">
            <v>0</v>
          </cell>
          <cell r="F5763">
            <v>0</v>
          </cell>
        </row>
        <row r="5764">
          <cell r="A5764">
            <v>430906011</v>
          </cell>
          <cell r="B5764" t="str">
            <v>Todo Riesgos equipo para contratistas</v>
          </cell>
          <cell r="C5764">
            <v>0</v>
          </cell>
          <cell r="D5764">
            <v>0</v>
          </cell>
          <cell r="E5764">
            <v>0</v>
          </cell>
          <cell r="F5764">
            <v>0</v>
          </cell>
        </row>
        <row r="5765">
          <cell r="A5765">
            <v>430906012</v>
          </cell>
          <cell r="B5765" t="str">
            <v>Rotura de Maquinaria</v>
          </cell>
          <cell r="C5765">
            <v>0</v>
          </cell>
          <cell r="D5765">
            <v>0</v>
          </cell>
          <cell r="E5765">
            <v>0</v>
          </cell>
          <cell r="F5765">
            <v>0</v>
          </cell>
        </row>
        <row r="5766">
          <cell r="A5766">
            <v>430906013</v>
          </cell>
          <cell r="B5766" t="str">
            <v>Montaje contra todo Riesgo</v>
          </cell>
          <cell r="C5766">
            <v>0</v>
          </cell>
          <cell r="D5766">
            <v>0</v>
          </cell>
          <cell r="E5766">
            <v>0</v>
          </cell>
          <cell r="F5766">
            <v>0</v>
          </cell>
        </row>
        <row r="5767">
          <cell r="A5767">
            <v>430906014</v>
          </cell>
          <cell r="B5767" t="str">
            <v>Todo riesgo Equipo Electronico</v>
          </cell>
          <cell r="C5767">
            <v>10000</v>
          </cell>
          <cell r="D5767">
            <v>90.27</v>
          </cell>
          <cell r="E5767">
            <v>0</v>
          </cell>
          <cell r="F5767">
            <v>10090.27</v>
          </cell>
        </row>
        <row r="5768">
          <cell r="A5768">
            <v>430906015</v>
          </cell>
          <cell r="B5768" t="str">
            <v>Calderos</v>
          </cell>
          <cell r="C5768">
            <v>0</v>
          </cell>
          <cell r="D5768">
            <v>0</v>
          </cell>
          <cell r="E5768">
            <v>0</v>
          </cell>
          <cell r="F5768">
            <v>0</v>
          </cell>
        </row>
        <row r="5769">
          <cell r="A5769">
            <v>430906016</v>
          </cell>
          <cell r="B5769" t="str">
            <v>Lucro cesante por interrupción de negocios</v>
          </cell>
          <cell r="C5769">
            <v>0</v>
          </cell>
          <cell r="D5769">
            <v>0</v>
          </cell>
          <cell r="E5769">
            <v>0</v>
          </cell>
          <cell r="F5769">
            <v>0</v>
          </cell>
        </row>
        <row r="5770">
          <cell r="A5770">
            <v>430906017</v>
          </cell>
          <cell r="B5770" t="str">
            <v>Lucro cesante rotura de maquinarias</v>
          </cell>
          <cell r="C5770">
            <v>0</v>
          </cell>
          <cell r="D5770">
            <v>0</v>
          </cell>
          <cell r="E5770">
            <v>0</v>
          </cell>
          <cell r="F5770">
            <v>0</v>
          </cell>
        </row>
        <row r="5771">
          <cell r="A5771">
            <v>430906018</v>
          </cell>
          <cell r="B5771" t="str">
            <v>Responsabilidad civil</v>
          </cell>
          <cell r="C5771">
            <v>0</v>
          </cell>
          <cell r="D5771">
            <v>0</v>
          </cell>
          <cell r="E5771">
            <v>0</v>
          </cell>
          <cell r="F5771">
            <v>0</v>
          </cell>
        </row>
        <row r="5772">
          <cell r="A5772">
            <v>430906019</v>
          </cell>
          <cell r="B5772" t="str">
            <v>Riesgos profesionales</v>
          </cell>
          <cell r="C5772">
            <v>0</v>
          </cell>
          <cell r="D5772">
            <v>0</v>
          </cell>
          <cell r="E5772">
            <v>0</v>
          </cell>
          <cell r="F5772">
            <v>0</v>
          </cell>
        </row>
        <row r="5773">
          <cell r="A5773">
            <v>430906020</v>
          </cell>
          <cell r="B5773" t="str">
            <v>Ganadero</v>
          </cell>
          <cell r="C5773">
            <v>0</v>
          </cell>
          <cell r="D5773">
            <v>0</v>
          </cell>
          <cell r="E5773">
            <v>0</v>
          </cell>
          <cell r="F5773">
            <v>0</v>
          </cell>
        </row>
        <row r="5774">
          <cell r="A5774">
            <v>430906021</v>
          </cell>
          <cell r="B5774" t="str">
            <v>Agricola</v>
          </cell>
          <cell r="C5774">
            <v>0</v>
          </cell>
          <cell r="D5774">
            <v>0</v>
          </cell>
          <cell r="E5774">
            <v>0</v>
          </cell>
          <cell r="F5774">
            <v>0</v>
          </cell>
        </row>
        <row r="5775">
          <cell r="A5775">
            <v>430906022</v>
          </cell>
          <cell r="B5775" t="str">
            <v>Domicilio</v>
          </cell>
          <cell r="C5775">
            <v>235</v>
          </cell>
          <cell r="D5775">
            <v>0</v>
          </cell>
          <cell r="E5775">
            <v>0</v>
          </cell>
          <cell r="F5775">
            <v>235</v>
          </cell>
        </row>
        <row r="5776">
          <cell r="A5776">
            <v>430906023</v>
          </cell>
          <cell r="B5776" t="str">
            <v>Credito interno</v>
          </cell>
          <cell r="C5776">
            <v>0</v>
          </cell>
          <cell r="D5776">
            <v>0</v>
          </cell>
          <cell r="E5776">
            <v>0</v>
          </cell>
          <cell r="F5776">
            <v>0</v>
          </cell>
        </row>
        <row r="5777">
          <cell r="A5777">
            <v>430906024</v>
          </cell>
          <cell r="B5777" t="str">
            <v>Credito a la exportacion</v>
          </cell>
          <cell r="C5777">
            <v>0</v>
          </cell>
          <cell r="D5777">
            <v>0</v>
          </cell>
          <cell r="E5777">
            <v>0</v>
          </cell>
          <cell r="F5777">
            <v>0</v>
          </cell>
        </row>
        <row r="5778">
          <cell r="A5778">
            <v>430906025</v>
          </cell>
          <cell r="B5778" t="str">
            <v>Miscelaneos</v>
          </cell>
          <cell r="C5778">
            <v>0</v>
          </cell>
          <cell r="D5778">
            <v>0</v>
          </cell>
          <cell r="E5778">
            <v>0</v>
          </cell>
          <cell r="F5778">
            <v>0</v>
          </cell>
        </row>
        <row r="5779">
          <cell r="A5779">
            <v>430907</v>
          </cell>
          <cell r="B5779" t="str">
            <v>FIANZAS</v>
          </cell>
          <cell r="C5779">
            <v>81954.86</v>
          </cell>
          <cell r="D5779">
            <v>142965.49</v>
          </cell>
          <cell r="E5779">
            <v>0</v>
          </cell>
          <cell r="F5779">
            <v>224920.35</v>
          </cell>
        </row>
        <row r="5780">
          <cell r="A5780">
            <v>4309070</v>
          </cell>
          <cell r="B5780" t="str">
            <v>FIANZAS</v>
          </cell>
          <cell r="C5780">
            <v>81954.86</v>
          </cell>
          <cell r="D5780">
            <v>142965.49</v>
          </cell>
          <cell r="E5780">
            <v>0</v>
          </cell>
          <cell r="F5780">
            <v>224920.35</v>
          </cell>
        </row>
        <row r="5781">
          <cell r="A5781">
            <v>430907001</v>
          </cell>
          <cell r="B5781" t="str">
            <v>FIDELIDAD</v>
          </cell>
          <cell r="C5781">
            <v>0</v>
          </cell>
          <cell r="D5781">
            <v>0</v>
          </cell>
          <cell r="E5781">
            <v>0</v>
          </cell>
          <cell r="F5781">
            <v>0</v>
          </cell>
        </row>
        <row r="5782">
          <cell r="A5782">
            <v>430907002</v>
          </cell>
          <cell r="B5782" t="str">
            <v>GARANTIA</v>
          </cell>
          <cell r="C5782">
            <v>81954.86</v>
          </cell>
          <cell r="D5782">
            <v>142965.49</v>
          </cell>
          <cell r="E5782">
            <v>0</v>
          </cell>
          <cell r="F5782">
            <v>224920.35</v>
          </cell>
        </row>
        <row r="5783">
          <cell r="A5783">
            <v>430907003</v>
          </cell>
          <cell r="B5783" t="str">
            <v>MOTORISTAS</v>
          </cell>
          <cell r="C5783">
            <v>0</v>
          </cell>
          <cell r="D5783">
            <v>0</v>
          </cell>
          <cell r="E5783">
            <v>0</v>
          </cell>
          <cell r="F5783">
            <v>0</v>
          </cell>
        </row>
        <row r="5784">
          <cell r="A5784">
            <v>44</v>
          </cell>
          <cell r="B5784" t="str">
            <v>GASTOS POR DECREMENTO DE RESERVAS A CARGO DE REASEGURADORAS</v>
          </cell>
          <cell r="C5784">
            <v>0</v>
          </cell>
          <cell r="D5784">
            <v>0</v>
          </cell>
          <cell r="E5784">
            <v>0</v>
          </cell>
          <cell r="F5784">
            <v>0</v>
          </cell>
        </row>
        <row r="5785">
          <cell r="A5785">
            <v>4401</v>
          </cell>
          <cell r="B5785" t="str">
            <v>DE SEGUROS DE VIDA</v>
          </cell>
          <cell r="C5785">
            <v>0</v>
          </cell>
          <cell r="D5785">
            <v>0</v>
          </cell>
          <cell r="E5785">
            <v>0</v>
          </cell>
          <cell r="F5785">
            <v>0</v>
          </cell>
        </row>
        <row r="5786">
          <cell r="A5786">
            <v>4401010</v>
          </cell>
          <cell r="B5786" t="str">
            <v>Matem·tica de vida individual de largo plazo</v>
          </cell>
          <cell r="C5786">
            <v>0</v>
          </cell>
          <cell r="D5786">
            <v>0</v>
          </cell>
          <cell r="E5786">
            <v>0</v>
          </cell>
          <cell r="F5786">
            <v>0</v>
          </cell>
        </row>
        <row r="5787">
          <cell r="A5787">
            <v>440101004</v>
          </cell>
          <cell r="B5787" t="str">
            <v>Reaseguro Cedido</v>
          </cell>
          <cell r="C5787">
            <v>0</v>
          </cell>
          <cell r="D5787">
            <v>0</v>
          </cell>
          <cell r="E5787">
            <v>0</v>
          </cell>
          <cell r="F5787">
            <v>0</v>
          </cell>
        </row>
        <row r="5788">
          <cell r="A5788">
            <v>440101005</v>
          </cell>
          <cell r="B5788" t="str">
            <v>Retrocesiones de seguros</v>
          </cell>
          <cell r="C5788">
            <v>0</v>
          </cell>
          <cell r="D5788">
            <v>0</v>
          </cell>
          <cell r="E5788">
            <v>0</v>
          </cell>
          <cell r="F5788">
            <v>0</v>
          </cell>
        </row>
        <row r="5789">
          <cell r="A5789">
            <v>440101009</v>
          </cell>
          <cell r="B5789" t="str">
            <v>Seguros con filiales</v>
          </cell>
          <cell r="C5789">
            <v>0</v>
          </cell>
          <cell r="D5789">
            <v>0</v>
          </cell>
          <cell r="E5789">
            <v>0</v>
          </cell>
          <cell r="F5789">
            <v>0</v>
          </cell>
        </row>
        <row r="5790">
          <cell r="A5790">
            <v>44010100901</v>
          </cell>
          <cell r="B5790" t="str">
            <v>Reaseguro Cedido</v>
          </cell>
          <cell r="C5790">
            <v>0</v>
          </cell>
          <cell r="D5790">
            <v>0</v>
          </cell>
          <cell r="E5790">
            <v>0</v>
          </cell>
          <cell r="F5790">
            <v>0</v>
          </cell>
        </row>
        <row r="5791">
          <cell r="A5791">
            <v>44010100902</v>
          </cell>
          <cell r="B5791" t="str">
            <v>Retrocesiones de seguros</v>
          </cell>
          <cell r="C5791">
            <v>0</v>
          </cell>
          <cell r="D5791">
            <v>0</v>
          </cell>
          <cell r="E5791">
            <v>0</v>
          </cell>
          <cell r="F5791">
            <v>0</v>
          </cell>
        </row>
        <row r="5792">
          <cell r="A5792">
            <v>440102</v>
          </cell>
          <cell r="B5792" t="str">
            <v>De riesgo en curso de vida individual de corto plazo</v>
          </cell>
          <cell r="C5792">
            <v>0</v>
          </cell>
          <cell r="D5792">
            <v>0</v>
          </cell>
          <cell r="E5792">
            <v>0</v>
          </cell>
          <cell r="F5792">
            <v>0</v>
          </cell>
        </row>
        <row r="5793">
          <cell r="A5793">
            <v>4401020</v>
          </cell>
          <cell r="B5793" t="str">
            <v>De riesgo en curso de vida individual de corto plazo</v>
          </cell>
          <cell r="C5793">
            <v>0</v>
          </cell>
          <cell r="D5793">
            <v>0</v>
          </cell>
          <cell r="E5793">
            <v>0</v>
          </cell>
          <cell r="F5793">
            <v>0</v>
          </cell>
        </row>
        <row r="5794">
          <cell r="A5794">
            <v>440102004</v>
          </cell>
          <cell r="B5794" t="str">
            <v>Reaseguro Cedido</v>
          </cell>
          <cell r="C5794">
            <v>0</v>
          </cell>
          <cell r="D5794">
            <v>0</v>
          </cell>
          <cell r="E5794">
            <v>0</v>
          </cell>
          <cell r="F5794">
            <v>0</v>
          </cell>
        </row>
        <row r="5795">
          <cell r="A5795">
            <v>440102005</v>
          </cell>
          <cell r="B5795" t="str">
            <v>Retrocesiones de seguros</v>
          </cell>
          <cell r="C5795">
            <v>0</v>
          </cell>
          <cell r="D5795">
            <v>0</v>
          </cell>
          <cell r="E5795">
            <v>0</v>
          </cell>
          <cell r="F5795">
            <v>0</v>
          </cell>
        </row>
        <row r="5796">
          <cell r="A5796">
            <v>440102009</v>
          </cell>
          <cell r="B5796" t="str">
            <v>Seguros con filiales</v>
          </cell>
          <cell r="C5796">
            <v>0</v>
          </cell>
          <cell r="D5796">
            <v>0</v>
          </cell>
          <cell r="E5796">
            <v>0</v>
          </cell>
          <cell r="F5796">
            <v>0</v>
          </cell>
        </row>
        <row r="5797">
          <cell r="A5797">
            <v>44010200901</v>
          </cell>
          <cell r="B5797" t="str">
            <v>Reaseguro Cedido</v>
          </cell>
          <cell r="C5797">
            <v>0</v>
          </cell>
          <cell r="D5797">
            <v>0</v>
          </cell>
          <cell r="E5797">
            <v>0</v>
          </cell>
          <cell r="F5797">
            <v>0</v>
          </cell>
        </row>
        <row r="5798">
          <cell r="A5798">
            <v>44010200902</v>
          </cell>
          <cell r="B5798" t="str">
            <v>Retrocesiones de seguros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</row>
        <row r="5799">
          <cell r="A5799">
            <v>440103</v>
          </cell>
          <cell r="B5799" t="str">
            <v>De riesgo en curso seguro de vida colectivo</v>
          </cell>
          <cell r="C5799">
            <v>0</v>
          </cell>
          <cell r="D5799">
            <v>0</v>
          </cell>
          <cell r="E5799">
            <v>0</v>
          </cell>
          <cell r="F5799">
            <v>0</v>
          </cell>
        </row>
        <row r="5800">
          <cell r="A5800">
            <v>4401030</v>
          </cell>
          <cell r="B5800" t="str">
            <v>De riesgo en curso seguro de vida colectivo</v>
          </cell>
          <cell r="C5800">
            <v>0</v>
          </cell>
          <cell r="D5800">
            <v>0</v>
          </cell>
          <cell r="E5800">
            <v>0</v>
          </cell>
          <cell r="F5800">
            <v>0</v>
          </cell>
        </row>
        <row r="5801">
          <cell r="A5801">
            <v>440103004</v>
          </cell>
          <cell r="B5801" t="str">
            <v>Reaseguro Cedido</v>
          </cell>
          <cell r="C5801">
            <v>0</v>
          </cell>
          <cell r="D5801">
            <v>0</v>
          </cell>
          <cell r="E5801">
            <v>0</v>
          </cell>
          <cell r="F5801">
            <v>0</v>
          </cell>
        </row>
        <row r="5802">
          <cell r="A5802">
            <v>440103005</v>
          </cell>
          <cell r="B5802" t="str">
            <v>Retrocesiones de seguros</v>
          </cell>
          <cell r="C5802">
            <v>0</v>
          </cell>
          <cell r="D5802">
            <v>0</v>
          </cell>
          <cell r="E5802">
            <v>0</v>
          </cell>
          <cell r="F5802">
            <v>0</v>
          </cell>
        </row>
        <row r="5803">
          <cell r="A5803">
            <v>440103009</v>
          </cell>
          <cell r="B5803" t="str">
            <v>Seguros con filiales</v>
          </cell>
          <cell r="C5803">
            <v>0</v>
          </cell>
          <cell r="D5803">
            <v>0</v>
          </cell>
          <cell r="E5803">
            <v>0</v>
          </cell>
          <cell r="F5803">
            <v>0</v>
          </cell>
        </row>
        <row r="5804">
          <cell r="A5804">
            <v>44010300901</v>
          </cell>
          <cell r="B5804" t="str">
            <v>Reaseguro Cedido</v>
          </cell>
          <cell r="C5804">
            <v>0</v>
          </cell>
          <cell r="D5804">
            <v>0</v>
          </cell>
          <cell r="E5804">
            <v>0</v>
          </cell>
          <cell r="F5804">
            <v>0</v>
          </cell>
        </row>
        <row r="5805">
          <cell r="A5805">
            <v>44010300902</v>
          </cell>
          <cell r="B5805" t="str">
            <v>Retrocesiones de seguros</v>
          </cell>
          <cell r="C5805">
            <v>0</v>
          </cell>
          <cell r="D5805">
            <v>0</v>
          </cell>
          <cell r="E5805">
            <v>0</v>
          </cell>
          <cell r="F5805">
            <v>0</v>
          </cell>
        </row>
        <row r="5806">
          <cell r="A5806">
            <v>4401040</v>
          </cell>
          <cell r="B5806" t="str">
            <v>De riesgo en curso seguro de vida otros planes</v>
          </cell>
          <cell r="C5806">
            <v>0</v>
          </cell>
          <cell r="D5806">
            <v>0</v>
          </cell>
          <cell r="E5806">
            <v>0</v>
          </cell>
          <cell r="F5806">
            <v>0</v>
          </cell>
        </row>
        <row r="5807">
          <cell r="A5807">
            <v>440104004</v>
          </cell>
          <cell r="B5807" t="str">
            <v>Reaseguro Cedido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</row>
        <row r="5808">
          <cell r="A5808">
            <v>440104005</v>
          </cell>
          <cell r="B5808" t="str">
            <v>Retrocesiones de seguros</v>
          </cell>
          <cell r="C5808">
            <v>0</v>
          </cell>
          <cell r="D5808">
            <v>0</v>
          </cell>
          <cell r="E5808">
            <v>0</v>
          </cell>
          <cell r="F5808">
            <v>0</v>
          </cell>
        </row>
        <row r="5809">
          <cell r="A5809">
            <v>440104009</v>
          </cell>
          <cell r="B5809" t="str">
            <v>Seguros con filiales</v>
          </cell>
          <cell r="C5809">
            <v>0</v>
          </cell>
          <cell r="D5809">
            <v>0</v>
          </cell>
          <cell r="E5809">
            <v>0</v>
          </cell>
          <cell r="F5809">
            <v>0</v>
          </cell>
        </row>
        <row r="5810">
          <cell r="A5810">
            <v>44010400901</v>
          </cell>
          <cell r="B5810" t="str">
            <v>Reaseguro Cedido</v>
          </cell>
          <cell r="C5810">
            <v>0</v>
          </cell>
          <cell r="D5810">
            <v>0</v>
          </cell>
          <cell r="E5810">
            <v>0</v>
          </cell>
          <cell r="F5810">
            <v>0</v>
          </cell>
        </row>
        <row r="5811">
          <cell r="A5811">
            <v>44010400902</v>
          </cell>
          <cell r="B5811" t="str">
            <v>Retrocesiones de seguros</v>
          </cell>
          <cell r="C5811">
            <v>0</v>
          </cell>
          <cell r="D5811">
            <v>0</v>
          </cell>
          <cell r="E5811">
            <v>0</v>
          </cell>
          <cell r="F5811">
            <v>0</v>
          </cell>
        </row>
        <row r="5812">
          <cell r="A5812">
            <v>4402</v>
          </cell>
          <cell r="B5812" t="str">
            <v>DE SEGUROS PREVISIONALES, RENTAS Y PENSIONES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</row>
        <row r="5813">
          <cell r="A5813">
            <v>4402010</v>
          </cell>
          <cell r="B5813" t="str">
            <v>Matem·ticas de seguros previsionales, rentas</v>
          </cell>
          <cell r="C5813">
            <v>0</v>
          </cell>
          <cell r="D5813">
            <v>0</v>
          </cell>
          <cell r="E5813">
            <v>0</v>
          </cell>
          <cell r="F5813">
            <v>0</v>
          </cell>
        </row>
        <row r="5814">
          <cell r="A5814">
            <v>440201001</v>
          </cell>
          <cell r="B5814" t="str">
            <v>Rentas de invalidez y sobrevivencia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</row>
        <row r="5815">
          <cell r="A5815">
            <v>440201002</v>
          </cell>
          <cell r="B5815" t="str">
            <v>Sepelio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</row>
        <row r="5816">
          <cell r="A5816">
            <v>440201003</v>
          </cell>
          <cell r="B5816" t="str">
            <v>Otras rentas</v>
          </cell>
          <cell r="C5816">
            <v>0</v>
          </cell>
          <cell r="D5816">
            <v>0</v>
          </cell>
          <cell r="E5816">
            <v>0</v>
          </cell>
          <cell r="F5816">
            <v>0</v>
          </cell>
        </row>
        <row r="5817">
          <cell r="A5817">
            <v>440201004</v>
          </cell>
          <cell r="B5817" t="str">
            <v>Pensiones</v>
          </cell>
          <cell r="C5817">
            <v>0</v>
          </cell>
          <cell r="D5817">
            <v>0</v>
          </cell>
          <cell r="E5817">
            <v>0</v>
          </cell>
          <cell r="F5817">
            <v>0</v>
          </cell>
        </row>
        <row r="5818">
          <cell r="A5818">
            <v>4403</v>
          </cell>
          <cell r="B5818" t="str">
            <v>DE ACCIDENTES Y ENFERMEDADES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</row>
        <row r="5819">
          <cell r="A5819">
            <v>440301</v>
          </cell>
          <cell r="B5819" t="str">
            <v>Salud y hospitalizaciÛn</v>
          </cell>
          <cell r="C5819">
            <v>0</v>
          </cell>
          <cell r="D5819">
            <v>0</v>
          </cell>
          <cell r="E5819">
            <v>0</v>
          </cell>
          <cell r="F5819">
            <v>0</v>
          </cell>
        </row>
        <row r="5820">
          <cell r="A5820">
            <v>4403010</v>
          </cell>
          <cell r="B5820" t="str">
            <v>Salud y hospitalizaciÛn</v>
          </cell>
          <cell r="C5820">
            <v>0</v>
          </cell>
          <cell r="D5820">
            <v>0</v>
          </cell>
          <cell r="E5820">
            <v>0</v>
          </cell>
          <cell r="F5820">
            <v>0</v>
          </cell>
        </row>
        <row r="5821">
          <cell r="A5821">
            <v>440301004</v>
          </cell>
          <cell r="B5821" t="str">
            <v>Reaseguro Cedido</v>
          </cell>
          <cell r="C5821">
            <v>0</v>
          </cell>
          <cell r="D5821">
            <v>0</v>
          </cell>
          <cell r="E5821">
            <v>0</v>
          </cell>
          <cell r="F5821">
            <v>0</v>
          </cell>
        </row>
        <row r="5822">
          <cell r="A5822">
            <v>440301005</v>
          </cell>
          <cell r="B5822" t="str">
            <v>Retrocesiones de seguros</v>
          </cell>
          <cell r="C5822">
            <v>0</v>
          </cell>
          <cell r="D5822">
            <v>0</v>
          </cell>
          <cell r="E5822">
            <v>0</v>
          </cell>
          <cell r="F5822">
            <v>0</v>
          </cell>
        </row>
        <row r="5823">
          <cell r="A5823">
            <v>440301009</v>
          </cell>
          <cell r="B5823" t="str">
            <v>Seguros con filiales</v>
          </cell>
          <cell r="C5823">
            <v>0</v>
          </cell>
          <cell r="D5823">
            <v>0</v>
          </cell>
          <cell r="E5823">
            <v>0</v>
          </cell>
          <cell r="F5823">
            <v>0</v>
          </cell>
        </row>
        <row r="5824">
          <cell r="A5824">
            <v>44030100901</v>
          </cell>
          <cell r="B5824" t="str">
            <v>Reaseguro Cedido</v>
          </cell>
          <cell r="C5824">
            <v>0</v>
          </cell>
          <cell r="D5824">
            <v>0</v>
          </cell>
          <cell r="E5824">
            <v>0</v>
          </cell>
          <cell r="F5824">
            <v>0</v>
          </cell>
        </row>
        <row r="5825">
          <cell r="A5825">
            <v>44030100902</v>
          </cell>
          <cell r="B5825" t="str">
            <v>Retrocesiones de seguros</v>
          </cell>
          <cell r="C5825">
            <v>0</v>
          </cell>
          <cell r="D5825">
            <v>0</v>
          </cell>
          <cell r="E5825">
            <v>0</v>
          </cell>
          <cell r="F5825">
            <v>0</v>
          </cell>
        </row>
        <row r="5826">
          <cell r="A5826">
            <v>440302</v>
          </cell>
          <cell r="B5826" t="str">
            <v>Accidentes personales</v>
          </cell>
          <cell r="C5826">
            <v>0</v>
          </cell>
          <cell r="D5826">
            <v>0</v>
          </cell>
          <cell r="E5826">
            <v>0</v>
          </cell>
          <cell r="F5826">
            <v>0</v>
          </cell>
        </row>
        <row r="5827">
          <cell r="A5827">
            <v>4403020</v>
          </cell>
          <cell r="B5827" t="str">
            <v>Accidentes personales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</row>
        <row r="5828">
          <cell r="A5828">
            <v>440302004</v>
          </cell>
          <cell r="B5828" t="str">
            <v>Reaseguro Cedido</v>
          </cell>
          <cell r="C5828">
            <v>0</v>
          </cell>
          <cell r="D5828">
            <v>0</v>
          </cell>
          <cell r="E5828">
            <v>0</v>
          </cell>
          <cell r="F5828">
            <v>0</v>
          </cell>
        </row>
        <row r="5829">
          <cell r="A5829">
            <v>440302005</v>
          </cell>
          <cell r="B5829" t="str">
            <v>Retrocesiones de seguros</v>
          </cell>
          <cell r="C5829">
            <v>0</v>
          </cell>
          <cell r="D5829">
            <v>0</v>
          </cell>
          <cell r="E5829">
            <v>0</v>
          </cell>
          <cell r="F5829">
            <v>0</v>
          </cell>
        </row>
        <row r="5830">
          <cell r="A5830">
            <v>440302009</v>
          </cell>
          <cell r="B5830" t="str">
            <v>Seguros con filiales</v>
          </cell>
          <cell r="C5830">
            <v>0</v>
          </cell>
          <cell r="D5830">
            <v>0</v>
          </cell>
          <cell r="E5830">
            <v>0</v>
          </cell>
          <cell r="F5830">
            <v>0</v>
          </cell>
        </row>
        <row r="5831">
          <cell r="A5831">
            <v>44030200901</v>
          </cell>
          <cell r="B5831" t="str">
            <v>Reaseguro Cedido</v>
          </cell>
          <cell r="C5831">
            <v>0</v>
          </cell>
          <cell r="D5831">
            <v>0</v>
          </cell>
          <cell r="E5831">
            <v>0</v>
          </cell>
          <cell r="F5831">
            <v>0</v>
          </cell>
        </row>
        <row r="5832">
          <cell r="A5832">
            <v>44030200902</v>
          </cell>
          <cell r="B5832" t="str">
            <v>Retrocesiones de seguros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</row>
        <row r="5833">
          <cell r="A5833">
            <v>440303</v>
          </cell>
          <cell r="B5833" t="str">
            <v>Accidentes viajes aÈreos</v>
          </cell>
          <cell r="C5833">
            <v>0</v>
          </cell>
          <cell r="D5833">
            <v>0</v>
          </cell>
          <cell r="E5833">
            <v>0</v>
          </cell>
          <cell r="F5833">
            <v>0</v>
          </cell>
        </row>
        <row r="5834">
          <cell r="A5834">
            <v>4403030</v>
          </cell>
          <cell r="B5834" t="str">
            <v>Accidentes viajes aÈreos</v>
          </cell>
          <cell r="C5834">
            <v>0</v>
          </cell>
          <cell r="D5834">
            <v>0</v>
          </cell>
          <cell r="E5834">
            <v>0</v>
          </cell>
          <cell r="F5834">
            <v>0</v>
          </cell>
        </row>
        <row r="5835">
          <cell r="A5835">
            <v>440303004</v>
          </cell>
          <cell r="B5835" t="str">
            <v>Reaseguro Cedido</v>
          </cell>
          <cell r="C5835">
            <v>0</v>
          </cell>
          <cell r="D5835">
            <v>0</v>
          </cell>
          <cell r="E5835">
            <v>0</v>
          </cell>
          <cell r="F5835">
            <v>0</v>
          </cell>
        </row>
        <row r="5836">
          <cell r="A5836">
            <v>440303005</v>
          </cell>
          <cell r="B5836" t="str">
            <v>Retrocesiones de seguros</v>
          </cell>
          <cell r="C5836">
            <v>0</v>
          </cell>
          <cell r="D5836">
            <v>0</v>
          </cell>
          <cell r="E5836">
            <v>0</v>
          </cell>
          <cell r="F5836">
            <v>0</v>
          </cell>
        </row>
        <row r="5837">
          <cell r="A5837">
            <v>440303009</v>
          </cell>
          <cell r="B5837" t="str">
            <v>Seguros con filiales</v>
          </cell>
          <cell r="C5837">
            <v>0</v>
          </cell>
          <cell r="D5837">
            <v>0</v>
          </cell>
          <cell r="E5837">
            <v>0</v>
          </cell>
          <cell r="F5837">
            <v>0</v>
          </cell>
        </row>
        <row r="5838">
          <cell r="A5838">
            <v>44030300901</v>
          </cell>
          <cell r="B5838" t="str">
            <v>Reaseguro Cedido</v>
          </cell>
          <cell r="C5838">
            <v>0</v>
          </cell>
          <cell r="D5838">
            <v>0</v>
          </cell>
          <cell r="E5838">
            <v>0</v>
          </cell>
          <cell r="F5838">
            <v>0</v>
          </cell>
        </row>
        <row r="5839">
          <cell r="A5839">
            <v>44030300902</v>
          </cell>
          <cell r="B5839" t="str">
            <v>Retrocesiones de seguros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</row>
        <row r="5840">
          <cell r="A5840">
            <v>4403040</v>
          </cell>
          <cell r="B5840" t="str">
            <v>Escolares</v>
          </cell>
          <cell r="C5840">
            <v>0</v>
          </cell>
          <cell r="D5840">
            <v>0</v>
          </cell>
          <cell r="E5840">
            <v>0</v>
          </cell>
          <cell r="F5840">
            <v>0</v>
          </cell>
        </row>
        <row r="5841">
          <cell r="A5841">
            <v>440304004</v>
          </cell>
          <cell r="B5841" t="str">
            <v>Reaseguro Cedido</v>
          </cell>
          <cell r="C5841">
            <v>0</v>
          </cell>
          <cell r="D5841">
            <v>0</v>
          </cell>
          <cell r="E5841">
            <v>0</v>
          </cell>
          <cell r="F5841">
            <v>0</v>
          </cell>
        </row>
        <row r="5842">
          <cell r="A5842">
            <v>440304005</v>
          </cell>
          <cell r="B5842" t="str">
            <v>Retrocesiones de seguros</v>
          </cell>
          <cell r="C5842">
            <v>0</v>
          </cell>
          <cell r="D5842">
            <v>0</v>
          </cell>
          <cell r="E5842">
            <v>0</v>
          </cell>
          <cell r="F5842">
            <v>0</v>
          </cell>
        </row>
        <row r="5843">
          <cell r="A5843">
            <v>440304009</v>
          </cell>
          <cell r="B5843" t="str">
            <v>Seguros con filiales</v>
          </cell>
          <cell r="C5843">
            <v>0</v>
          </cell>
          <cell r="D5843">
            <v>0</v>
          </cell>
          <cell r="E5843">
            <v>0</v>
          </cell>
          <cell r="F5843">
            <v>0</v>
          </cell>
        </row>
        <row r="5844">
          <cell r="A5844">
            <v>44030400901</v>
          </cell>
          <cell r="B5844" t="str">
            <v>Reaseguro Cedido</v>
          </cell>
          <cell r="C5844">
            <v>0</v>
          </cell>
          <cell r="D5844">
            <v>0</v>
          </cell>
          <cell r="E5844">
            <v>0</v>
          </cell>
          <cell r="F5844">
            <v>0</v>
          </cell>
        </row>
        <row r="5845">
          <cell r="A5845">
            <v>44030400902</v>
          </cell>
          <cell r="B5845" t="str">
            <v>Retrocesiones de seguros</v>
          </cell>
          <cell r="C5845">
            <v>0</v>
          </cell>
          <cell r="D5845">
            <v>0</v>
          </cell>
          <cell r="E5845">
            <v>0</v>
          </cell>
          <cell r="F5845">
            <v>0</v>
          </cell>
        </row>
        <row r="5846">
          <cell r="A5846">
            <v>4404</v>
          </cell>
          <cell r="B5846" t="str">
            <v>DE INCENDIOS Y LINEAS ALIADAS</v>
          </cell>
          <cell r="C5846">
            <v>0</v>
          </cell>
          <cell r="D5846">
            <v>0</v>
          </cell>
          <cell r="E5846">
            <v>0</v>
          </cell>
          <cell r="F5846">
            <v>0</v>
          </cell>
        </row>
        <row r="5847">
          <cell r="A5847">
            <v>440401</v>
          </cell>
          <cell r="B5847" t="str">
            <v>Incendios</v>
          </cell>
          <cell r="C5847">
            <v>0</v>
          </cell>
          <cell r="D5847">
            <v>0</v>
          </cell>
          <cell r="E5847">
            <v>0</v>
          </cell>
          <cell r="F5847">
            <v>0</v>
          </cell>
        </row>
        <row r="5848">
          <cell r="A5848">
            <v>4404010</v>
          </cell>
          <cell r="B5848" t="str">
            <v>Incendios</v>
          </cell>
          <cell r="C5848">
            <v>0</v>
          </cell>
          <cell r="D5848">
            <v>0</v>
          </cell>
          <cell r="E5848">
            <v>0</v>
          </cell>
          <cell r="F5848">
            <v>0</v>
          </cell>
        </row>
        <row r="5849">
          <cell r="A5849">
            <v>440401004</v>
          </cell>
          <cell r="B5849" t="str">
            <v>Reaseguro Cedido</v>
          </cell>
          <cell r="C5849">
            <v>0</v>
          </cell>
          <cell r="D5849">
            <v>0</v>
          </cell>
          <cell r="E5849">
            <v>0</v>
          </cell>
          <cell r="F5849">
            <v>0</v>
          </cell>
        </row>
        <row r="5850">
          <cell r="A5850">
            <v>440401005</v>
          </cell>
          <cell r="B5850" t="str">
            <v>Retrocesiones de seguros</v>
          </cell>
          <cell r="C5850">
            <v>0</v>
          </cell>
          <cell r="D5850">
            <v>0</v>
          </cell>
          <cell r="E5850">
            <v>0</v>
          </cell>
          <cell r="F5850">
            <v>0</v>
          </cell>
        </row>
        <row r="5851">
          <cell r="A5851">
            <v>440401009</v>
          </cell>
          <cell r="B5851" t="str">
            <v>Seguros con filiales</v>
          </cell>
          <cell r="C5851">
            <v>0</v>
          </cell>
          <cell r="D5851">
            <v>0</v>
          </cell>
          <cell r="E5851">
            <v>0</v>
          </cell>
          <cell r="F5851">
            <v>0</v>
          </cell>
        </row>
        <row r="5852">
          <cell r="A5852">
            <v>44040100901</v>
          </cell>
          <cell r="B5852" t="str">
            <v>Reaseguro Cedido</v>
          </cell>
          <cell r="C5852">
            <v>0</v>
          </cell>
          <cell r="D5852">
            <v>0</v>
          </cell>
          <cell r="E5852">
            <v>0</v>
          </cell>
          <cell r="F5852">
            <v>0</v>
          </cell>
        </row>
        <row r="5853">
          <cell r="A5853">
            <v>44040100902</v>
          </cell>
          <cell r="B5853" t="str">
            <v>Retrocesiones de seguros</v>
          </cell>
          <cell r="C5853">
            <v>0</v>
          </cell>
          <cell r="D5853">
            <v>0</v>
          </cell>
          <cell r="E5853">
            <v>0</v>
          </cell>
          <cell r="F5853">
            <v>0</v>
          </cell>
        </row>
        <row r="5854">
          <cell r="A5854">
            <v>4404020</v>
          </cell>
          <cell r="B5854" t="str">
            <v>LÌneas aliadas</v>
          </cell>
          <cell r="C5854">
            <v>0</v>
          </cell>
          <cell r="D5854">
            <v>0</v>
          </cell>
          <cell r="E5854">
            <v>0</v>
          </cell>
          <cell r="F5854">
            <v>0</v>
          </cell>
        </row>
        <row r="5855">
          <cell r="A5855">
            <v>440402004</v>
          </cell>
          <cell r="B5855" t="str">
            <v>Reaseguro Cedido</v>
          </cell>
          <cell r="C5855">
            <v>0</v>
          </cell>
          <cell r="D5855">
            <v>0</v>
          </cell>
          <cell r="E5855">
            <v>0</v>
          </cell>
          <cell r="F5855">
            <v>0</v>
          </cell>
        </row>
        <row r="5856">
          <cell r="A5856">
            <v>440402005</v>
          </cell>
          <cell r="B5856" t="str">
            <v>Retrocesiones de seguros</v>
          </cell>
          <cell r="C5856">
            <v>0</v>
          </cell>
          <cell r="D5856">
            <v>0</v>
          </cell>
          <cell r="E5856">
            <v>0</v>
          </cell>
          <cell r="F5856">
            <v>0</v>
          </cell>
        </row>
        <row r="5857">
          <cell r="A5857">
            <v>440402009</v>
          </cell>
          <cell r="B5857" t="str">
            <v>Seguros con filiales</v>
          </cell>
          <cell r="C5857">
            <v>0</v>
          </cell>
          <cell r="D5857">
            <v>0</v>
          </cell>
          <cell r="E5857">
            <v>0</v>
          </cell>
          <cell r="F5857">
            <v>0</v>
          </cell>
        </row>
        <row r="5858">
          <cell r="A5858">
            <v>44040200901</v>
          </cell>
          <cell r="B5858" t="str">
            <v>Reaseguro Cedido</v>
          </cell>
          <cell r="C5858">
            <v>0</v>
          </cell>
          <cell r="D5858">
            <v>0</v>
          </cell>
          <cell r="E5858">
            <v>0</v>
          </cell>
          <cell r="F5858">
            <v>0</v>
          </cell>
        </row>
        <row r="5859">
          <cell r="A5859">
            <v>44040200902</v>
          </cell>
          <cell r="B5859" t="str">
            <v>Retrocesiones de seguros</v>
          </cell>
          <cell r="C5859">
            <v>0</v>
          </cell>
          <cell r="D5859">
            <v>0</v>
          </cell>
          <cell r="E5859">
            <v>0</v>
          </cell>
          <cell r="F5859">
            <v>0</v>
          </cell>
        </row>
        <row r="5860">
          <cell r="A5860">
            <v>4405</v>
          </cell>
          <cell r="B5860" t="str">
            <v>DE AUTOMOTORES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</row>
        <row r="5861">
          <cell r="A5861">
            <v>440501</v>
          </cell>
          <cell r="B5861" t="str">
            <v>Automotores</v>
          </cell>
          <cell r="C5861">
            <v>0</v>
          </cell>
          <cell r="D5861">
            <v>0</v>
          </cell>
          <cell r="E5861">
            <v>0</v>
          </cell>
          <cell r="F5861">
            <v>0</v>
          </cell>
        </row>
        <row r="5862">
          <cell r="A5862">
            <v>4405010</v>
          </cell>
          <cell r="B5862" t="str">
            <v>Automotores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</row>
        <row r="5863">
          <cell r="A5863">
            <v>440501004</v>
          </cell>
          <cell r="B5863" t="str">
            <v>Reaseguro Cedido</v>
          </cell>
          <cell r="C5863">
            <v>0</v>
          </cell>
          <cell r="D5863">
            <v>0</v>
          </cell>
          <cell r="E5863">
            <v>0</v>
          </cell>
          <cell r="F5863">
            <v>0</v>
          </cell>
        </row>
        <row r="5864">
          <cell r="A5864">
            <v>440501005</v>
          </cell>
          <cell r="B5864" t="str">
            <v>Retrocesiones de seguros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</row>
        <row r="5865">
          <cell r="A5865">
            <v>440501009</v>
          </cell>
          <cell r="B5865" t="str">
            <v>Seguros con filiales</v>
          </cell>
          <cell r="C5865">
            <v>0</v>
          </cell>
          <cell r="D5865">
            <v>0</v>
          </cell>
          <cell r="E5865">
            <v>0</v>
          </cell>
          <cell r="F5865">
            <v>0</v>
          </cell>
        </row>
        <row r="5866">
          <cell r="A5866">
            <v>44050100901</v>
          </cell>
          <cell r="B5866" t="str">
            <v>Reaseguro Cedido</v>
          </cell>
          <cell r="C5866">
            <v>0</v>
          </cell>
          <cell r="D5866">
            <v>0</v>
          </cell>
          <cell r="E5866">
            <v>0</v>
          </cell>
          <cell r="F5866">
            <v>0</v>
          </cell>
        </row>
        <row r="5867">
          <cell r="A5867">
            <v>44050100902</v>
          </cell>
          <cell r="B5867" t="str">
            <v>Retrocesiones de seguros</v>
          </cell>
          <cell r="C5867">
            <v>0</v>
          </cell>
          <cell r="D5867">
            <v>0</v>
          </cell>
          <cell r="E5867">
            <v>0</v>
          </cell>
          <cell r="F5867">
            <v>0</v>
          </cell>
        </row>
        <row r="5868">
          <cell r="A5868">
            <v>4406</v>
          </cell>
          <cell r="B5868" t="str">
            <v>DE OTROS SEGUROS GENERALES</v>
          </cell>
          <cell r="C5868">
            <v>0</v>
          </cell>
          <cell r="D5868">
            <v>0</v>
          </cell>
          <cell r="E5868">
            <v>0</v>
          </cell>
          <cell r="F5868">
            <v>0</v>
          </cell>
        </row>
        <row r="5869">
          <cell r="A5869">
            <v>4406010</v>
          </cell>
          <cell r="B5869" t="str">
            <v>Rotura de Cristales</v>
          </cell>
          <cell r="C5869">
            <v>0</v>
          </cell>
          <cell r="D5869">
            <v>0</v>
          </cell>
          <cell r="E5869">
            <v>0</v>
          </cell>
          <cell r="F5869">
            <v>0</v>
          </cell>
        </row>
        <row r="5870">
          <cell r="A5870">
            <v>440601004</v>
          </cell>
          <cell r="B5870" t="str">
            <v>Reaseguro Cedido</v>
          </cell>
          <cell r="C5870">
            <v>0</v>
          </cell>
          <cell r="D5870">
            <v>0</v>
          </cell>
          <cell r="E5870">
            <v>0</v>
          </cell>
          <cell r="F5870">
            <v>0</v>
          </cell>
        </row>
        <row r="5871">
          <cell r="A5871">
            <v>440601005</v>
          </cell>
          <cell r="B5871" t="str">
            <v>Retrocesiones de seguros</v>
          </cell>
          <cell r="C5871">
            <v>0</v>
          </cell>
          <cell r="D5871">
            <v>0</v>
          </cell>
          <cell r="E5871">
            <v>0</v>
          </cell>
          <cell r="F5871">
            <v>0</v>
          </cell>
        </row>
        <row r="5872">
          <cell r="A5872">
            <v>440601009</v>
          </cell>
          <cell r="B5872" t="str">
            <v>Seguros con filiales</v>
          </cell>
          <cell r="C5872">
            <v>0</v>
          </cell>
          <cell r="D5872">
            <v>0</v>
          </cell>
          <cell r="E5872">
            <v>0</v>
          </cell>
          <cell r="F5872">
            <v>0</v>
          </cell>
        </row>
        <row r="5873">
          <cell r="A5873">
            <v>44060100901</v>
          </cell>
          <cell r="B5873" t="str">
            <v>Reaseguro Cedido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</row>
        <row r="5874">
          <cell r="A5874">
            <v>44060100902</v>
          </cell>
          <cell r="B5874" t="str">
            <v>Retrocesiones de seguros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</row>
        <row r="5875">
          <cell r="A5875">
            <v>4406020</v>
          </cell>
          <cell r="B5875" t="str">
            <v>Transporte marÌtimo</v>
          </cell>
          <cell r="C5875">
            <v>0</v>
          </cell>
          <cell r="D5875">
            <v>0</v>
          </cell>
          <cell r="E5875">
            <v>0</v>
          </cell>
          <cell r="F5875">
            <v>0</v>
          </cell>
        </row>
        <row r="5876">
          <cell r="A5876">
            <v>440602004</v>
          </cell>
          <cell r="B5876" t="str">
            <v>Reaseguro Cedido</v>
          </cell>
          <cell r="C5876">
            <v>0</v>
          </cell>
          <cell r="D5876">
            <v>0</v>
          </cell>
          <cell r="E5876">
            <v>0</v>
          </cell>
          <cell r="F5876">
            <v>0</v>
          </cell>
        </row>
        <row r="5877">
          <cell r="A5877">
            <v>440602005</v>
          </cell>
          <cell r="B5877" t="str">
            <v>Retrocesiones de seguros</v>
          </cell>
          <cell r="C5877">
            <v>0</v>
          </cell>
          <cell r="D5877">
            <v>0</v>
          </cell>
          <cell r="E5877">
            <v>0</v>
          </cell>
          <cell r="F5877">
            <v>0</v>
          </cell>
        </row>
        <row r="5878">
          <cell r="A5878">
            <v>440602009</v>
          </cell>
          <cell r="B5878" t="str">
            <v>Seguros con filiales</v>
          </cell>
          <cell r="C5878">
            <v>0</v>
          </cell>
          <cell r="D5878">
            <v>0</v>
          </cell>
          <cell r="E5878">
            <v>0</v>
          </cell>
          <cell r="F5878">
            <v>0</v>
          </cell>
        </row>
        <row r="5879">
          <cell r="A5879">
            <v>44060200901</v>
          </cell>
          <cell r="B5879" t="str">
            <v>Reaseguro Cedido</v>
          </cell>
          <cell r="C5879">
            <v>0</v>
          </cell>
          <cell r="D5879">
            <v>0</v>
          </cell>
          <cell r="E5879">
            <v>0</v>
          </cell>
          <cell r="F5879">
            <v>0</v>
          </cell>
        </row>
        <row r="5880">
          <cell r="A5880">
            <v>44060200902</v>
          </cell>
          <cell r="B5880" t="str">
            <v>Retrocesiones de seguros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</row>
        <row r="5881">
          <cell r="A5881">
            <v>4406030</v>
          </cell>
          <cell r="B5881" t="str">
            <v>Transporte aÈreo</v>
          </cell>
          <cell r="C5881">
            <v>0</v>
          </cell>
          <cell r="D5881">
            <v>0</v>
          </cell>
          <cell r="E5881">
            <v>0</v>
          </cell>
          <cell r="F5881">
            <v>0</v>
          </cell>
        </row>
        <row r="5882">
          <cell r="A5882">
            <v>440603004</v>
          </cell>
          <cell r="B5882" t="str">
            <v>Reaseguro Cedido</v>
          </cell>
          <cell r="C5882">
            <v>0</v>
          </cell>
          <cell r="D5882">
            <v>0</v>
          </cell>
          <cell r="E5882">
            <v>0</v>
          </cell>
          <cell r="F5882">
            <v>0</v>
          </cell>
        </row>
        <row r="5883">
          <cell r="A5883">
            <v>440603005</v>
          </cell>
          <cell r="B5883" t="str">
            <v>Retrocesiones de seguros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</row>
        <row r="5884">
          <cell r="A5884">
            <v>440603009</v>
          </cell>
          <cell r="B5884" t="str">
            <v>Seguros con filiales</v>
          </cell>
          <cell r="C5884">
            <v>0</v>
          </cell>
          <cell r="D5884">
            <v>0</v>
          </cell>
          <cell r="E5884">
            <v>0</v>
          </cell>
          <cell r="F5884">
            <v>0</v>
          </cell>
        </row>
        <row r="5885">
          <cell r="A5885">
            <v>44060300901</v>
          </cell>
          <cell r="B5885" t="str">
            <v>Reaseguro Cedido</v>
          </cell>
          <cell r="C5885">
            <v>0</v>
          </cell>
          <cell r="D5885">
            <v>0</v>
          </cell>
          <cell r="E5885">
            <v>0</v>
          </cell>
          <cell r="F5885">
            <v>0</v>
          </cell>
        </row>
        <row r="5886">
          <cell r="A5886">
            <v>44060300902</v>
          </cell>
          <cell r="B5886" t="str">
            <v>Retrocesiones de seguros</v>
          </cell>
          <cell r="C5886">
            <v>0</v>
          </cell>
          <cell r="D5886">
            <v>0</v>
          </cell>
          <cell r="E5886">
            <v>0</v>
          </cell>
          <cell r="F5886">
            <v>0</v>
          </cell>
        </row>
        <row r="5887">
          <cell r="A5887">
            <v>440604</v>
          </cell>
          <cell r="B5887" t="str">
            <v>Transporte terrestre</v>
          </cell>
          <cell r="C5887">
            <v>0</v>
          </cell>
          <cell r="D5887">
            <v>0</v>
          </cell>
          <cell r="E5887">
            <v>0</v>
          </cell>
          <cell r="F5887">
            <v>0</v>
          </cell>
        </row>
        <row r="5888">
          <cell r="A5888">
            <v>4406040</v>
          </cell>
          <cell r="B5888" t="str">
            <v>Transporte terrestre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</row>
        <row r="5889">
          <cell r="A5889">
            <v>440604004</v>
          </cell>
          <cell r="B5889" t="str">
            <v>Reaseguro Cedido</v>
          </cell>
          <cell r="C5889">
            <v>0</v>
          </cell>
          <cell r="D5889">
            <v>0</v>
          </cell>
          <cell r="E5889">
            <v>0</v>
          </cell>
          <cell r="F5889">
            <v>0</v>
          </cell>
        </row>
        <row r="5890">
          <cell r="A5890">
            <v>440604005</v>
          </cell>
          <cell r="B5890" t="str">
            <v>Retrocesiones de seguros</v>
          </cell>
          <cell r="C5890">
            <v>0</v>
          </cell>
          <cell r="D5890">
            <v>0</v>
          </cell>
          <cell r="E5890">
            <v>0</v>
          </cell>
          <cell r="F5890">
            <v>0</v>
          </cell>
        </row>
        <row r="5891">
          <cell r="A5891">
            <v>440604009</v>
          </cell>
          <cell r="B5891" t="str">
            <v>Seguros con filiales</v>
          </cell>
          <cell r="C5891">
            <v>0</v>
          </cell>
          <cell r="D5891">
            <v>0</v>
          </cell>
          <cell r="E5891">
            <v>0</v>
          </cell>
          <cell r="F5891">
            <v>0</v>
          </cell>
        </row>
        <row r="5892">
          <cell r="A5892">
            <v>44060400901</v>
          </cell>
          <cell r="B5892" t="str">
            <v>Reaseguro Cedido</v>
          </cell>
          <cell r="C5892">
            <v>0</v>
          </cell>
          <cell r="D5892">
            <v>0</v>
          </cell>
          <cell r="E5892">
            <v>0</v>
          </cell>
          <cell r="F5892">
            <v>0</v>
          </cell>
        </row>
        <row r="5893">
          <cell r="A5893">
            <v>44060400902</v>
          </cell>
          <cell r="B5893" t="str">
            <v>Retrocesiones de seguros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</row>
        <row r="5894">
          <cell r="A5894">
            <v>440605</v>
          </cell>
          <cell r="B5894" t="str">
            <v>MarÌtimos casco</v>
          </cell>
          <cell r="C5894">
            <v>0</v>
          </cell>
          <cell r="D5894">
            <v>0</v>
          </cell>
          <cell r="E5894">
            <v>0</v>
          </cell>
          <cell r="F5894">
            <v>0</v>
          </cell>
        </row>
        <row r="5895">
          <cell r="A5895">
            <v>4406050</v>
          </cell>
          <cell r="B5895" t="str">
            <v>MarÌtimos casco</v>
          </cell>
          <cell r="C5895">
            <v>0</v>
          </cell>
          <cell r="D5895">
            <v>0</v>
          </cell>
          <cell r="E5895">
            <v>0</v>
          </cell>
          <cell r="F5895">
            <v>0</v>
          </cell>
        </row>
        <row r="5896">
          <cell r="A5896">
            <v>440605004</v>
          </cell>
          <cell r="B5896" t="str">
            <v>Reaseguro Cedido</v>
          </cell>
          <cell r="C5896">
            <v>0</v>
          </cell>
          <cell r="D5896">
            <v>0</v>
          </cell>
          <cell r="E5896">
            <v>0</v>
          </cell>
          <cell r="F5896">
            <v>0</v>
          </cell>
        </row>
        <row r="5897">
          <cell r="A5897">
            <v>440605005</v>
          </cell>
          <cell r="B5897" t="str">
            <v>Retrocesiones de seguros</v>
          </cell>
          <cell r="C5897">
            <v>0</v>
          </cell>
          <cell r="D5897">
            <v>0</v>
          </cell>
          <cell r="E5897">
            <v>0</v>
          </cell>
          <cell r="F5897">
            <v>0</v>
          </cell>
        </row>
        <row r="5898">
          <cell r="A5898">
            <v>440605009</v>
          </cell>
          <cell r="B5898" t="str">
            <v>Seguros con filiales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</row>
        <row r="5899">
          <cell r="A5899">
            <v>44060500901</v>
          </cell>
          <cell r="B5899" t="str">
            <v>Reaseguro Cedido</v>
          </cell>
          <cell r="C5899">
            <v>0</v>
          </cell>
          <cell r="D5899">
            <v>0</v>
          </cell>
          <cell r="E5899">
            <v>0</v>
          </cell>
          <cell r="F5899">
            <v>0</v>
          </cell>
        </row>
        <row r="5900">
          <cell r="A5900">
            <v>44060500902</v>
          </cell>
          <cell r="B5900" t="str">
            <v>Retrocesiones de seguros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</row>
        <row r="5901">
          <cell r="A5901">
            <v>440606</v>
          </cell>
          <cell r="B5901" t="str">
            <v>AviaciÛn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</row>
        <row r="5902">
          <cell r="A5902">
            <v>4406060</v>
          </cell>
          <cell r="B5902" t="str">
            <v>AviaciÛn</v>
          </cell>
          <cell r="C5902">
            <v>0</v>
          </cell>
          <cell r="D5902">
            <v>0</v>
          </cell>
          <cell r="E5902">
            <v>0</v>
          </cell>
          <cell r="F5902">
            <v>0</v>
          </cell>
        </row>
        <row r="5903">
          <cell r="A5903">
            <v>440606004</v>
          </cell>
          <cell r="B5903" t="str">
            <v>Reaseguro Cedido</v>
          </cell>
          <cell r="C5903">
            <v>0</v>
          </cell>
          <cell r="D5903">
            <v>0</v>
          </cell>
          <cell r="E5903">
            <v>0</v>
          </cell>
          <cell r="F5903">
            <v>0</v>
          </cell>
        </row>
        <row r="5904">
          <cell r="A5904">
            <v>440606005</v>
          </cell>
          <cell r="B5904" t="str">
            <v>Retrocesiones de seguros</v>
          </cell>
          <cell r="C5904">
            <v>0</v>
          </cell>
          <cell r="D5904">
            <v>0</v>
          </cell>
          <cell r="E5904">
            <v>0</v>
          </cell>
          <cell r="F5904">
            <v>0</v>
          </cell>
        </row>
        <row r="5905">
          <cell r="A5905">
            <v>440606009</v>
          </cell>
          <cell r="B5905" t="str">
            <v>Seguros con filiales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</row>
        <row r="5906">
          <cell r="A5906">
            <v>44060600901</v>
          </cell>
          <cell r="B5906" t="str">
            <v>Reaseguro Cedido</v>
          </cell>
          <cell r="C5906">
            <v>0</v>
          </cell>
          <cell r="D5906">
            <v>0</v>
          </cell>
          <cell r="E5906">
            <v>0</v>
          </cell>
          <cell r="F5906">
            <v>0</v>
          </cell>
        </row>
        <row r="5907">
          <cell r="A5907">
            <v>44060600902</v>
          </cell>
          <cell r="B5907" t="str">
            <v>Retrocesiones de seguros</v>
          </cell>
          <cell r="C5907">
            <v>0</v>
          </cell>
          <cell r="D5907">
            <v>0</v>
          </cell>
          <cell r="E5907">
            <v>0</v>
          </cell>
          <cell r="F5907">
            <v>0</v>
          </cell>
        </row>
        <row r="5908">
          <cell r="A5908">
            <v>440607</v>
          </cell>
          <cell r="B5908" t="str">
            <v>Robo y hurto</v>
          </cell>
          <cell r="C5908">
            <v>0</v>
          </cell>
          <cell r="D5908">
            <v>0</v>
          </cell>
          <cell r="E5908">
            <v>0</v>
          </cell>
          <cell r="F5908">
            <v>0</v>
          </cell>
        </row>
        <row r="5909">
          <cell r="A5909">
            <v>4406070</v>
          </cell>
          <cell r="B5909" t="str">
            <v>Robo y hurto</v>
          </cell>
          <cell r="C5909">
            <v>0</v>
          </cell>
          <cell r="D5909">
            <v>0</v>
          </cell>
          <cell r="E5909">
            <v>0</v>
          </cell>
          <cell r="F5909">
            <v>0</v>
          </cell>
        </row>
        <row r="5910">
          <cell r="A5910">
            <v>440607004</v>
          </cell>
          <cell r="B5910" t="str">
            <v>Reaseguro Cedido</v>
          </cell>
          <cell r="C5910">
            <v>0</v>
          </cell>
          <cell r="D5910">
            <v>0</v>
          </cell>
          <cell r="E5910">
            <v>0</v>
          </cell>
          <cell r="F5910">
            <v>0</v>
          </cell>
        </row>
        <row r="5911">
          <cell r="A5911">
            <v>440607005</v>
          </cell>
          <cell r="B5911" t="str">
            <v>Retrocesiones de seguros</v>
          </cell>
          <cell r="C5911">
            <v>0</v>
          </cell>
          <cell r="D5911">
            <v>0</v>
          </cell>
          <cell r="E5911">
            <v>0</v>
          </cell>
          <cell r="F5911">
            <v>0</v>
          </cell>
        </row>
        <row r="5912">
          <cell r="A5912">
            <v>440607009</v>
          </cell>
          <cell r="B5912" t="str">
            <v>Seguros con filiales</v>
          </cell>
          <cell r="C5912">
            <v>0</v>
          </cell>
          <cell r="D5912">
            <v>0</v>
          </cell>
          <cell r="E5912">
            <v>0</v>
          </cell>
          <cell r="F5912">
            <v>0</v>
          </cell>
        </row>
        <row r="5913">
          <cell r="A5913">
            <v>44060700901</v>
          </cell>
          <cell r="B5913" t="str">
            <v>Reaseguro Cedido</v>
          </cell>
          <cell r="C5913">
            <v>0</v>
          </cell>
          <cell r="D5913">
            <v>0</v>
          </cell>
          <cell r="E5913">
            <v>0</v>
          </cell>
          <cell r="F5913">
            <v>0</v>
          </cell>
        </row>
        <row r="5914">
          <cell r="A5914">
            <v>44060700902</v>
          </cell>
          <cell r="B5914" t="str">
            <v>Retrocesiones de seguros</v>
          </cell>
          <cell r="C5914">
            <v>0</v>
          </cell>
          <cell r="D5914">
            <v>0</v>
          </cell>
          <cell r="E5914">
            <v>0</v>
          </cell>
          <cell r="F5914">
            <v>0</v>
          </cell>
        </row>
        <row r="5915">
          <cell r="A5915">
            <v>440608</v>
          </cell>
          <cell r="B5915" t="str">
            <v>Fidelidad</v>
          </cell>
          <cell r="C5915">
            <v>0</v>
          </cell>
          <cell r="D5915">
            <v>0</v>
          </cell>
          <cell r="E5915">
            <v>0</v>
          </cell>
          <cell r="F5915">
            <v>0</v>
          </cell>
        </row>
        <row r="5916">
          <cell r="A5916">
            <v>4406080</v>
          </cell>
          <cell r="B5916" t="str">
            <v>Fidelidad</v>
          </cell>
          <cell r="C5916">
            <v>0</v>
          </cell>
          <cell r="D5916">
            <v>0</v>
          </cell>
          <cell r="E5916">
            <v>0</v>
          </cell>
          <cell r="F5916">
            <v>0</v>
          </cell>
        </row>
        <row r="5917">
          <cell r="A5917">
            <v>440608004</v>
          </cell>
          <cell r="B5917" t="str">
            <v>Reaseguro Cedido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</row>
        <row r="5918">
          <cell r="A5918">
            <v>440608005</v>
          </cell>
          <cell r="B5918" t="str">
            <v>Retrocesiones de seguros</v>
          </cell>
          <cell r="C5918">
            <v>0</v>
          </cell>
          <cell r="D5918">
            <v>0</v>
          </cell>
          <cell r="E5918">
            <v>0</v>
          </cell>
          <cell r="F5918">
            <v>0</v>
          </cell>
        </row>
        <row r="5919">
          <cell r="A5919">
            <v>440608009</v>
          </cell>
          <cell r="B5919" t="str">
            <v>Seguros con filiales</v>
          </cell>
          <cell r="C5919">
            <v>0</v>
          </cell>
          <cell r="D5919">
            <v>0</v>
          </cell>
          <cell r="E5919">
            <v>0</v>
          </cell>
          <cell r="F5919">
            <v>0</v>
          </cell>
        </row>
        <row r="5920">
          <cell r="A5920">
            <v>44060800901</v>
          </cell>
          <cell r="B5920" t="str">
            <v>Reaseguro Cedido</v>
          </cell>
          <cell r="C5920">
            <v>0</v>
          </cell>
          <cell r="D5920">
            <v>0</v>
          </cell>
          <cell r="E5920">
            <v>0</v>
          </cell>
          <cell r="F5920">
            <v>0</v>
          </cell>
        </row>
        <row r="5921">
          <cell r="A5921">
            <v>44060800902</v>
          </cell>
          <cell r="B5921" t="str">
            <v>Retrocesiones de seguros</v>
          </cell>
          <cell r="C5921">
            <v>0</v>
          </cell>
          <cell r="D5921">
            <v>0</v>
          </cell>
          <cell r="E5921">
            <v>0</v>
          </cell>
          <cell r="F5921">
            <v>0</v>
          </cell>
        </row>
        <row r="5922">
          <cell r="A5922">
            <v>4406090</v>
          </cell>
          <cell r="B5922" t="str">
            <v>Seguro de bancos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</row>
        <row r="5923">
          <cell r="A5923">
            <v>440609004</v>
          </cell>
          <cell r="B5923" t="str">
            <v>Reaseguro Cedido</v>
          </cell>
          <cell r="C5923">
            <v>0</v>
          </cell>
          <cell r="D5923">
            <v>0</v>
          </cell>
          <cell r="E5923">
            <v>0</v>
          </cell>
          <cell r="F5923">
            <v>0</v>
          </cell>
        </row>
        <row r="5924">
          <cell r="A5924">
            <v>440609005</v>
          </cell>
          <cell r="B5924" t="str">
            <v>Retrocesiones de seguros</v>
          </cell>
          <cell r="C5924">
            <v>0</v>
          </cell>
          <cell r="D5924">
            <v>0</v>
          </cell>
          <cell r="E5924">
            <v>0</v>
          </cell>
          <cell r="F5924">
            <v>0</v>
          </cell>
        </row>
        <row r="5925">
          <cell r="A5925">
            <v>440609009</v>
          </cell>
          <cell r="B5925" t="str">
            <v>Seguros con filiales</v>
          </cell>
          <cell r="C5925">
            <v>0</v>
          </cell>
          <cell r="D5925">
            <v>0</v>
          </cell>
          <cell r="E5925">
            <v>0</v>
          </cell>
          <cell r="F5925">
            <v>0</v>
          </cell>
        </row>
        <row r="5926">
          <cell r="A5926">
            <v>44060900901</v>
          </cell>
          <cell r="B5926" t="str">
            <v>Reaseguro Cedido</v>
          </cell>
          <cell r="C5926">
            <v>0</v>
          </cell>
          <cell r="D5926">
            <v>0</v>
          </cell>
          <cell r="E5926">
            <v>0</v>
          </cell>
          <cell r="F5926">
            <v>0</v>
          </cell>
        </row>
        <row r="5927">
          <cell r="A5927">
            <v>44060900902</v>
          </cell>
          <cell r="B5927" t="str">
            <v>Retrocesiones de seguros</v>
          </cell>
          <cell r="C5927">
            <v>0</v>
          </cell>
          <cell r="D5927">
            <v>0</v>
          </cell>
          <cell r="E5927">
            <v>0</v>
          </cell>
          <cell r="F5927">
            <v>0</v>
          </cell>
        </row>
        <row r="5928">
          <cell r="A5928">
            <v>4406100</v>
          </cell>
          <cell r="B5928" t="str">
            <v>Todo riesgo para contratistas</v>
          </cell>
          <cell r="C5928">
            <v>0</v>
          </cell>
          <cell r="D5928">
            <v>0</v>
          </cell>
          <cell r="E5928">
            <v>0</v>
          </cell>
          <cell r="F5928">
            <v>0</v>
          </cell>
        </row>
        <row r="5929">
          <cell r="A5929">
            <v>440610004</v>
          </cell>
          <cell r="B5929" t="str">
            <v>Reaseguro Cedido</v>
          </cell>
          <cell r="C5929">
            <v>0</v>
          </cell>
          <cell r="D5929">
            <v>0</v>
          </cell>
          <cell r="E5929">
            <v>0</v>
          </cell>
          <cell r="F5929">
            <v>0</v>
          </cell>
        </row>
        <row r="5930">
          <cell r="A5930">
            <v>440610005</v>
          </cell>
          <cell r="B5930" t="str">
            <v>Retrocesiones de seguros</v>
          </cell>
          <cell r="C5930">
            <v>0</v>
          </cell>
          <cell r="D5930">
            <v>0</v>
          </cell>
          <cell r="E5930">
            <v>0</v>
          </cell>
          <cell r="F5930">
            <v>0</v>
          </cell>
        </row>
        <row r="5931">
          <cell r="A5931">
            <v>440610009</v>
          </cell>
          <cell r="B5931" t="str">
            <v>Seguros con filiales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</row>
        <row r="5932">
          <cell r="A5932">
            <v>44061000901</v>
          </cell>
          <cell r="B5932" t="str">
            <v>Reaseguro Cedido</v>
          </cell>
          <cell r="C5932">
            <v>0</v>
          </cell>
          <cell r="D5932">
            <v>0</v>
          </cell>
          <cell r="E5932">
            <v>0</v>
          </cell>
          <cell r="F5932">
            <v>0</v>
          </cell>
        </row>
        <row r="5933">
          <cell r="A5933">
            <v>44061000902</v>
          </cell>
          <cell r="B5933" t="str">
            <v>Retrocesiones de seguros</v>
          </cell>
          <cell r="C5933">
            <v>0</v>
          </cell>
          <cell r="D5933">
            <v>0</v>
          </cell>
          <cell r="E5933">
            <v>0</v>
          </cell>
          <cell r="F5933">
            <v>0</v>
          </cell>
        </row>
        <row r="5934">
          <cell r="A5934">
            <v>440611</v>
          </cell>
          <cell r="B5934" t="str">
            <v>Todo riesgo equipo para contratistas</v>
          </cell>
          <cell r="C5934">
            <v>0</v>
          </cell>
          <cell r="D5934">
            <v>0</v>
          </cell>
          <cell r="E5934">
            <v>0</v>
          </cell>
          <cell r="F5934">
            <v>0</v>
          </cell>
        </row>
        <row r="5935">
          <cell r="A5935">
            <v>4406110</v>
          </cell>
          <cell r="B5935" t="str">
            <v>Todo riesgo equipo para contratistas</v>
          </cell>
          <cell r="C5935">
            <v>0</v>
          </cell>
          <cell r="D5935">
            <v>0</v>
          </cell>
          <cell r="E5935">
            <v>0</v>
          </cell>
          <cell r="F5935">
            <v>0</v>
          </cell>
        </row>
        <row r="5936">
          <cell r="A5936">
            <v>440611004</v>
          </cell>
          <cell r="B5936" t="str">
            <v>Reaseguro Cedido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</row>
        <row r="5937">
          <cell r="A5937">
            <v>440611005</v>
          </cell>
          <cell r="B5937" t="str">
            <v>Retrocesiones de seguros</v>
          </cell>
          <cell r="C5937">
            <v>0</v>
          </cell>
          <cell r="D5937">
            <v>0</v>
          </cell>
          <cell r="E5937">
            <v>0</v>
          </cell>
          <cell r="F5937">
            <v>0</v>
          </cell>
        </row>
        <row r="5938">
          <cell r="A5938">
            <v>440611009</v>
          </cell>
          <cell r="B5938" t="str">
            <v>Seguros con filiales</v>
          </cell>
          <cell r="C5938">
            <v>0</v>
          </cell>
          <cell r="D5938">
            <v>0</v>
          </cell>
          <cell r="E5938">
            <v>0</v>
          </cell>
          <cell r="F5938">
            <v>0</v>
          </cell>
        </row>
        <row r="5939">
          <cell r="A5939">
            <v>44061100901</v>
          </cell>
          <cell r="B5939" t="str">
            <v>Reaseguro Cedido</v>
          </cell>
          <cell r="C5939">
            <v>0</v>
          </cell>
          <cell r="D5939">
            <v>0</v>
          </cell>
          <cell r="E5939">
            <v>0</v>
          </cell>
          <cell r="F5939">
            <v>0</v>
          </cell>
        </row>
        <row r="5940">
          <cell r="A5940">
            <v>44061100902</v>
          </cell>
          <cell r="B5940" t="str">
            <v>Retrocesiones de seguros</v>
          </cell>
          <cell r="C5940">
            <v>0</v>
          </cell>
          <cell r="D5940">
            <v>0</v>
          </cell>
          <cell r="E5940">
            <v>0</v>
          </cell>
          <cell r="F5940">
            <v>0</v>
          </cell>
        </row>
        <row r="5941">
          <cell r="A5941">
            <v>440612</v>
          </cell>
          <cell r="B5941" t="str">
            <v>Rotura de maquinaria</v>
          </cell>
          <cell r="C5941">
            <v>0</v>
          </cell>
          <cell r="D5941">
            <v>0</v>
          </cell>
          <cell r="E5941">
            <v>0</v>
          </cell>
          <cell r="F5941">
            <v>0</v>
          </cell>
        </row>
        <row r="5942">
          <cell r="A5942">
            <v>4406120</v>
          </cell>
          <cell r="B5942" t="str">
            <v>Rotura de maquinaria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</row>
        <row r="5943">
          <cell r="A5943">
            <v>440612004</v>
          </cell>
          <cell r="B5943" t="str">
            <v>Reaseguro Cedido</v>
          </cell>
          <cell r="C5943">
            <v>0</v>
          </cell>
          <cell r="D5943">
            <v>0</v>
          </cell>
          <cell r="E5943">
            <v>0</v>
          </cell>
          <cell r="F5943">
            <v>0</v>
          </cell>
        </row>
        <row r="5944">
          <cell r="A5944">
            <v>440612005</v>
          </cell>
          <cell r="B5944" t="str">
            <v>Retrocesiones de seguros</v>
          </cell>
          <cell r="C5944">
            <v>0</v>
          </cell>
          <cell r="D5944">
            <v>0</v>
          </cell>
          <cell r="E5944">
            <v>0</v>
          </cell>
          <cell r="F5944">
            <v>0</v>
          </cell>
        </row>
        <row r="5945">
          <cell r="A5945">
            <v>440612009</v>
          </cell>
          <cell r="B5945" t="str">
            <v>Seguros con filiales</v>
          </cell>
          <cell r="C5945">
            <v>0</v>
          </cell>
          <cell r="D5945">
            <v>0</v>
          </cell>
          <cell r="E5945">
            <v>0</v>
          </cell>
          <cell r="F5945">
            <v>0</v>
          </cell>
        </row>
        <row r="5946">
          <cell r="A5946">
            <v>44061200901</v>
          </cell>
          <cell r="B5946" t="str">
            <v>Reaseguro Cedido</v>
          </cell>
          <cell r="C5946">
            <v>0</v>
          </cell>
          <cell r="D5946">
            <v>0</v>
          </cell>
          <cell r="E5946">
            <v>0</v>
          </cell>
          <cell r="F5946">
            <v>0</v>
          </cell>
        </row>
        <row r="5947">
          <cell r="A5947">
            <v>44061200902</v>
          </cell>
          <cell r="B5947" t="str">
            <v>Retrocesiones de seguros</v>
          </cell>
          <cell r="C5947">
            <v>0</v>
          </cell>
          <cell r="D5947">
            <v>0</v>
          </cell>
          <cell r="E5947">
            <v>0</v>
          </cell>
          <cell r="F5947">
            <v>0</v>
          </cell>
        </row>
        <row r="5948">
          <cell r="A5948">
            <v>4406130</v>
          </cell>
          <cell r="B5948" t="str">
            <v>Montaje contra todo riesgo</v>
          </cell>
          <cell r="C5948">
            <v>0</v>
          </cell>
          <cell r="D5948">
            <v>0</v>
          </cell>
          <cell r="E5948">
            <v>0</v>
          </cell>
          <cell r="F5948">
            <v>0</v>
          </cell>
        </row>
        <row r="5949">
          <cell r="A5949">
            <v>440613004</v>
          </cell>
          <cell r="B5949" t="str">
            <v>Reaseguro Cedido</v>
          </cell>
          <cell r="C5949">
            <v>0</v>
          </cell>
          <cell r="D5949">
            <v>0</v>
          </cell>
          <cell r="E5949">
            <v>0</v>
          </cell>
          <cell r="F5949">
            <v>0</v>
          </cell>
        </row>
        <row r="5950">
          <cell r="A5950">
            <v>440613005</v>
          </cell>
          <cell r="B5950" t="str">
            <v>Retrocesiones de seguros</v>
          </cell>
          <cell r="C5950">
            <v>0</v>
          </cell>
          <cell r="D5950">
            <v>0</v>
          </cell>
          <cell r="E5950">
            <v>0</v>
          </cell>
          <cell r="F5950">
            <v>0</v>
          </cell>
        </row>
        <row r="5951">
          <cell r="A5951">
            <v>440613009</v>
          </cell>
          <cell r="B5951" t="str">
            <v>Seguros con filiales</v>
          </cell>
          <cell r="C5951">
            <v>0</v>
          </cell>
          <cell r="D5951">
            <v>0</v>
          </cell>
          <cell r="E5951">
            <v>0</v>
          </cell>
          <cell r="F5951">
            <v>0</v>
          </cell>
        </row>
        <row r="5952">
          <cell r="A5952">
            <v>44061300901</v>
          </cell>
          <cell r="B5952" t="str">
            <v>Reaseguro Cedido</v>
          </cell>
          <cell r="C5952">
            <v>0</v>
          </cell>
          <cell r="D5952">
            <v>0</v>
          </cell>
          <cell r="E5952">
            <v>0</v>
          </cell>
          <cell r="F5952">
            <v>0</v>
          </cell>
        </row>
        <row r="5953">
          <cell r="A5953">
            <v>44061300902</v>
          </cell>
          <cell r="B5953" t="str">
            <v>Retrocesiones de seguros</v>
          </cell>
          <cell r="C5953">
            <v>0</v>
          </cell>
          <cell r="D5953">
            <v>0</v>
          </cell>
          <cell r="E5953">
            <v>0</v>
          </cell>
          <cell r="F5953">
            <v>0</v>
          </cell>
        </row>
        <row r="5954">
          <cell r="A5954">
            <v>440614</v>
          </cell>
          <cell r="B5954" t="str">
            <v>Todo riesgo equipo electrónico</v>
          </cell>
          <cell r="C5954">
            <v>0</v>
          </cell>
          <cell r="D5954">
            <v>0</v>
          </cell>
          <cell r="E5954">
            <v>0</v>
          </cell>
          <cell r="F5954">
            <v>0</v>
          </cell>
        </row>
        <row r="5955">
          <cell r="A5955">
            <v>4406140</v>
          </cell>
          <cell r="B5955" t="str">
            <v>Todo riesgo equipo electrónico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</row>
        <row r="5956">
          <cell r="A5956">
            <v>440614004</v>
          </cell>
          <cell r="B5956" t="str">
            <v>Reaseguro Cedido</v>
          </cell>
          <cell r="C5956">
            <v>0</v>
          </cell>
          <cell r="D5956">
            <v>0</v>
          </cell>
          <cell r="E5956">
            <v>0</v>
          </cell>
          <cell r="F5956">
            <v>0</v>
          </cell>
        </row>
        <row r="5957">
          <cell r="A5957">
            <v>440614005</v>
          </cell>
          <cell r="B5957" t="str">
            <v>Retrocesiones de seguros</v>
          </cell>
          <cell r="C5957">
            <v>0</v>
          </cell>
          <cell r="D5957">
            <v>0</v>
          </cell>
          <cell r="E5957">
            <v>0</v>
          </cell>
          <cell r="F5957">
            <v>0</v>
          </cell>
        </row>
        <row r="5958">
          <cell r="A5958">
            <v>440614009</v>
          </cell>
          <cell r="B5958" t="str">
            <v>Seguros con filiales</v>
          </cell>
          <cell r="C5958">
            <v>0</v>
          </cell>
          <cell r="D5958">
            <v>0</v>
          </cell>
          <cell r="E5958">
            <v>0</v>
          </cell>
          <cell r="F5958">
            <v>0</v>
          </cell>
        </row>
        <row r="5959">
          <cell r="A5959">
            <v>44061400901</v>
          </cell>
          <cell r="B5959" t="str">
            <v>Reaseguro Cedido</v>
          </cell>
          <cell r="C5959">
            <v>0</v>
          </cell>
          <cell r="D5959">
            <v>0</v>
          </cell>
          <cell r="E5959">
            <v>0</v>
          </cell>
          <cell r="F5959">
            <v>0</v>
          </cell>
        </row>
        <row r="5960">
          <cell r="A5960">
            <v>44061400902</v>
          </cell>
          <cell r="B5960" t="str">
            <v>Retrocesiones de seguros</v>
          </cell>
          <cell r="C5960">
            <v>0</v>
          </cell>
          <cell r="D5960">
            <v>0</v>
          </cell>
          <cell r="E5960">
            <v>0</v>
          </cell>
          <cell r="F5960">
            <v>0</v>
          </cell>
        </row>
        <row r="5961">
          <cell r="A5961">
            <v>4406150</v>
          </cell>
          <cell r="B5961" t="str">
            <v>Calderos</v>
          </cell>
          <cell r="C5961">
            <v>0</v>
          </cell>
          <cell r="D5961">
            <v>0</v>
          </cell>
          <cell r="E5961">
            <v>0</v>
          </cell>
          <cell r="F5961">
            <v>0</v>
          </cell>
        </row>
        <row r="5962">
          <cell r="A5962">
            <v>440615004</v>
          </cell>
          <cell r="B5962" t="str">
            <v>Reaseguro Cedido</v>
          </cell>
          <cell r="C5962">
            <v>0</v>
          </cell>
          <cell r="D5962">
            <v>0</v>
          </cell>
          <cell r="E5962">
            <v>0</v>
          </cell>
          <cell r="F5962">
            <v>0</v>
          </cell>
        </row>
        <row r="5963">
          <cell r="A5963">
            <v>440615005</v>
          </cell>
          <cell r="B5963" t="str">
            <v>Retrocesiones de seguros</v>
          </cell>
          <cell r="C5963">
            <v>0</v>
          </cell>
          <cell r="D5963">
            <v>0</v>
          </cell>
          <cell r="E5963">
            <v>0</v>
          </cell>
          <cell r="F5963">
            <v>0</v>
          </cell>
        </row>
        <row r="5964">
          <cell r="A5964">
            <v>440615009</v>
          </cell>
          <cell r="B5964" t="str">
            <v>Seguros con filiales</v>
          </cell>
          <cell r="C5964">
            <v>0</v>
          </cell>
          <cell r="D5964">
            <v>0</v>
          </cell>
          <cell r="E5964">
            <v>0</v>
          </cell>
          <cell r="F5964">
            <v>0</v>
          </cell>
        </row>
        <row r="5965">
          <cell r="A5965">
            <v>44061500901</v>
          </cell>
          <cell r="B5965" t="str">
            <v>Reaseguro Cedido</v>
          </cell>
          <cell r="C5965">
            <v>0</v>
          </cell>
          <cell r="D5965">
            <v>0</v>
          </cell>
          <cell r="E5965">
            <v>0</v>
          </cell>
          <cell r="F5965">
            <v>0</v>
          </cell>
        </row>
        <row r="5966">
          <cell r="A5966">
            <v>44061500902</v>
          </cell>
          <cell r="B5966" t="str">
            <v>Retrocesiones de seguros</v>
          </cell>
          <cell r="C5966">
            <v>0</v>
          </cell>
          <cell r="D5966">
            <v>0</v>
          </cell>
          <cell r="E5966">
            <v>0</v>
          </cell>
          <cell r="F5966">
            <v>0</v>
          </cell>
        </row>
        <row r="5967">
          <cell r="A5967">
            <v>4406160</v>
          </cell>
          <cell r="B5967" t="str">
            <v>Lucro cesante por interrupciÛn de negocios</v>
          </cell>
          <cell r="C5967">
            <v>0</v>
          </cell>
          <cell r="D5967">
            <v>0</v>
          </cell>
          <cell r="E5967">
            <v>0</v>
          </cell>
          <cell r="F5967">
            <v>0</v>
          </cell>
        </row>
        <row r="5968">
          <cell r="A5968">
            <v>440616004</v>
          </cell>
          <cell r="B5968" t="str">
            <v>Reaseguro Cedido</v>
          </cell>
          <cell r="C5968">
            <v>0</v>
          </cell>
          <cell r="D5968">
            <v>0</v>
          </cell>
          <cell r="E5968">
            <v>0</v>
          </cell>
          <cell r="F5968">
            <v>0</v>
          </cell>
        </row>
        <row r="5969">
          <cell r="A5969">
            <v>440616005</v>
          </cell>
          <cell r="B5969" t="str">
            <v>Retrocesiones de seguros</v>
          </cell>
          <cell r="C5969">
            <v>0</v>
          </cell>
          <cell r="D5969">
            <v>0</v>
          </cell>
          <cell r="E5969">
            <v>0</v>
          </cell>
          <cell r="F5969">
            <v>0</v>
          </cell>
        </row>
        <row r="5970">
          <cell r="A5970">
            <v>440616009</v>
          </cell>
          <cell r="B5970" t="str">
            <v>Seguros con filiales</v>
          </cell>
          <cell r="C5970">
            <v>0</v>
          </cell>
          <cell r="D5970">
            <v>0</v>
          </cell>
          <cell r="E5970">
            <v>0</v>
          </cell>
          <cell r="F5970">
            <v>0</v>
          </cell>
        </row>
        <row r="5971">
          <cell r="A5971">
            <v>44061600901</v>
          </cell>
          <cell r="B5971" t="str">
            <v>Reaseguro Cedido</v>
          </cell>
          <cell r="C5971">
            <v>0</v>
          </cell>
          <cell r="D5971">
            <v>0</v>
          </cell>
          <cell r="E5971">
            <v>0</v>
          </cell>
          <cell r="F5971">
            <v>0</v>
          </cell>
        </row>
        <row r="5972">
          <cell r="A5972">
            <v>44061600902</v>
          </cell>
          <cell r="B5972" t="str">
            <v>Retrocesiones de seguros</v>
          </cell>
          <cell r="C5972">
            <v>0</v>
          </cell>
          <cell r="D5972">
            <v>0</v>
          </cell>
          <cell r="E5972">
            <v>0</v>
          </cell>
          <cell r="F5972">
            <v>0</v>
          </cell>
        </row>
        <row r="5973">
          <cell r="A5973">
            <v>4406170</v>
          </cell>
          <cell r="B5973" t="str">
            <v>Lucro cesante rotura de maquinaria</v>
          </cell>
          <cell r="C5973">
            <v>0</v>
          </cell>
          <cell r="D5973">
            <v>0</v>
          </cell>
          <cell r="E5973">
            <v>0</v>
          </cell>
          <cell r="F5973">
            <v>0</v>
          </cell>
        </row>
        <row r="5974">
          <cell r="A5974">
            <v>440617004</v>
          </cell>
          <cell r="B5974" t="str">
            <v>Reaseguro Cedido</v>
          </cell>
          <cell r="C5974">
            <v>0</v>
          </cell>
          <cell r="D5974">
            <v>0</v>
          </cell>
          <cell r="E5974">
            <v>0</v>
          </cell>
          <cell r="F5974">
            <v>0</v>
          </cell>
        </row>
        <row r="5975">
          <cell r="A5975">
            <v>440617005</v>
          </cell>
          <cell r="B5975" t="str">
            <v>Retrocesiones de seguros</v>
          </cell>
          <cell r="C5975">
            <v>0</v>
          </cell>
          <cell r="D5975">
            <v>0</v>
          </cell>
          <cell r="E5975">
            <v>0</v>
          </cell>
          <cell r="F5975">
            <v>0</v>
          </cell>
        </row>
        <row r="5976">
          <cell r="A5976">
            <v>440617009</v>
          </cell>
          <cell r="B5976" t="str">
            <v>Seguros con filiales</v>
          </cell>
          <cell r="C5976">
            <v>0</v>
          </cell>
          <cell r="D5976">
            <v>0</v>
          </cell>
          <cell r="E5976">
            <v>0</v>
          </cell>
          <cell r="F5976">
            <v>0</v>
          </cell>
        </row>
        <row r="5977">
          <cell r="A5977">
            <v>44061700901</v>
          </cell>
          <cell r="B5977" t="str">
            <v>Reaseguro Cedido</v>
          </cell>
          <cell r="C5977">
            <v>0</v>
          </cell>
          <cell r="D5977">
            <v>0</v>
          </cell>
          <cell r="E5977">
            <v>0</v>
          </cell>
          <cell r="F5977">
            <v>0</v>
          </cell>
        </row>
        <row r="5978">
          <cell r="A5978">
            <v>44061700902</v>
          </cell>
          <cell r="B5978" t="str">
            <v>Retrocesiones de seguros</v>
          </cell>
          <cell r="C5978">
            <v>0</v>
          </cell>
          <cell r="D5978">
            <v>0</v>
          </cell>
          <cell r="E5978">
            <v>0</v>
          </cell>
          <cell r="F5978">
            <v>0</v>
          </cell>
        </row>
        <row r="5979">
          <cell r="A5979">
            <v>4406180</v>
          </cell>
          <cell r="B5979" t="str">
            <v>Responsabilidad civil</v>
          </cell>
          <cell r="C5979">
            <v>0</v>
          </cell>
          <cell r="D5979">
            <v>0</v>
          </cell>
          <cell r="E5979">
            <v>0</v>
          </cell>
          <cell r="F5979">
            <v>0</v>
          </cell>
        </row>
        <row r="5980">
          <cell r="A5980">
            <v>440618004</v>
          </cell>
          <cell r="B5980" t="str">
            <v>Reaseguro Cedido</v>
          </cell>
          <cell r="C5980">
            <v>0</v>
          </cell>
          <cell r="D5980">
            <v>0</v>
          </cell>
          <cell r="E5980">
            <v>0</v>
          </cell>
          <cell r="F5980">
            <v>0</v>
          </cell>
        </row>
        <row r="5981">
          <cell r="A5981">
            <v>440618005</v>
          </cell>
          <cell r="B5981" t="str">
            <v>Retrocesiones de seguros</v>
          </cell>
          <cell r="C5981">
            <v>0</v>
          </cell>
          <cell r="D5981">
            <v>0</v>
          </cell>
          <cell r="E5981">
            <v>0</v>
          </cell>
          <cell r="F5981">
            <v>0</v>
          </cell>
        </row>
        <row r="5982">
          <cell r="A5982">
            <v>440618009</v>
          </cell>
          <cell r="B5982" t="str">
            <v>Seguros con filiales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</row>
        <row r="5983">
          <cell r="A5983">
            <v>44061800901</v>
          </cell>
          <cell r="B5983" t="str">
            <v>Reaseguro Cedido</v>
          </cell>
          <cell r="C5983">
            <v>0</v>
          </cell>
          <cell r="D5983">
            <v>0</v>
          </cell>
          <cell r="E5983">
            <v>0</v>
          </cell>
          <cell r="F5983">
            <v>0</v>
          </cell>
        </row>
        <row r="5984">
          <cell r="A5984">
            <v>44061800902</v>
          </cell>
          <cell r="B5984" t="str">
            <v>Retrocesiones de seguros</v>
          </cell>
          <cell r="C5984">
            <v>0</v>
          </cell>
          <cell r="D5984">
            <v>0</v>
          </cell>
          <cell r="E5984">
            <v>0</v>
          </cell>
          <cell r="F5984">
            <v>0</v>
          </cell>
        </row>
        <row r="5985">
          <cell r="A5985">
            <v>4406190</v>
          </cell>
          <cell r="B5985" t="str">
            <v>Riesgos profesionales</v>
          </cell>
          <cell r="C5985">
            <v>0</v>
          </cell>
          <cell r="D5985">
            <v>0</v>
          </cell>
          <cell r="E5985">
            <v>0</v>
          </cell>
          <cell r="F5985">
            <v>0</v>
          </cell>
        </row>
        <row r="5986">
          <cell r="A5986">
            <v>440619004</v>
          </cell>
          <cell r="B5986" t="str">
            <v>Reaseguro Cedido</v>
          </cell>
          <cell r="C5986">
            <v>0</v>
          </cell>
          <cell r="D5986">
            <v>0</v>
          </cell>
          <cell r="E5986">
            <v>0</v>
          </cell>
          <cell r="F5986">
            <v>0</v>
          </cell>
        </row>
        <row r="5987">
          <cell r="A5987">
            <v>440619005</v>
          </cell>
          <cell r="B5987" t="str">
            <v>Retrocesiones de seguros</v>
          </cell>
          <cell r="C5987">
            <v>0</v>
          </cell>
          <cell r="D5987">
            <v>0</v>
          </cell>
          <cell r="E5987">
            <v>0</v>
          </cell>
          <cell r="F5987">
            <v>0</v>
          </cell>
        </row>
        <row r="5988">
          <cell r="A5988">
            <v>440619009</v>
          </cell>
          <cell r="B5988" t="str">
            <v>Seguros con filiales</v>
          </cell>
          <cell r="C5988">
            <v>0</v>
          </cell>
          <cell r="D5988">
            <v>0</v>
          </cell>
          <cell r="E5988">
            <v>0</v>
          </cell>
          <cell r="F5988">
            <v>0</v>
          </cell>
        </row>
        <row r="5989">
          <cell r="A5989">
            <v>44061900901</v>
          </cell>
          <cell r="B5989" t="str">
            <v>Reaseguro Cedido</v>
          </cell>
          <cell r="C5989">
            <v>0</v>
          </cell>
          <cell r="D5989">
            <v>0</v>
          </cell>
          <cell r="E5989">
            <v>0</v>
          </cell>
          <cell r="F5989">
            <v>0</v>
          </cell>
        </row>
        <row r="5990">
          <cell r="A5990">
            <v>44061900902</v>
          </cell>
          <cell r="B5990" t="str">
            <v>Retrocesiones de seguros</v>
          </cell>
          <cell r="C5990">
            <v>0</v>
          </cell>
          <cell r="D5990">
            <v>0</v>
          </cell>
          <cell r="E5990">
            <v>0</v>
          </cell>
          <cell r="F5990">
            <v>0</v>
          </cell>
        </row>
        <row r="5991">
          <cell r="A5991">
            <v>4406200</v>
          </cell>
          <cell r="B5991" t="str">
            <v>Ganadero</v>
          </cell>
          <cell r="C5991">
            <v>0</v>
          </cell>
          <cell r="D5991">
            <v>0</v>
          </cell>
          <cell r="E5991">
            <v>0</v>
          </cell>
          <cell r="F5991">
            <v>0</v>
          </cell>
        </row>
        <row r="5992">
          <cell r="A5992">
            <v>440620004</v>
          </cell>
          <cell r="B5992" t="str">
            <v>Reaseguro Cedido</v>
          </cell>
          <cell r="C5992">
            <v>0</v>
          </cell>
          <cell r="D5992">
            <v>0</v>
          </cell>
          <cell r="E5992">
            <v>0</v>
          </cell>
          <cell r="F5992">
            <v>0</v>
          </cell>
        </row>
        <row r="5993">
          <cell r="A5993">
            <v>440620005</v>
          </cell>
          <cell r="B5993" t="str">
            <v>Retrocesiones de seguros</v>
          </cell>
          <cell r="C5993">
            <v>0</v>
          </cell>
          <cell r="D5993">
            <v>0</v>
          </cell>
          <cell r="E5993">
            <v>0</v>
          </cell>
          <cell r="F5993">
            <v>0</v>
          </cell>
        </row>
        <row r="5994">
          <cell r="A5994">
            <v>440620009</v>
          </cell>
          <cell r="B5994" t="str">
            <v>Seguros con filiales</v>
          </cell>
          <cell r="C5994">
            <v>0</v>
          </cell>
          <cell r="D5994">
            <v>0</v>
          </cell>
          <cell r="E5994">
            <v>0</v>
          </cell>
          <cell r="F5994">
            <v>0</v>
          </cell>
        </row>
        <row r="5995">
          <cell r="A5995">
            <v>44062000901</v>
          </cell>
          <cell r="B5995" t="str">
            <v>Reaseguro Cedido</v>
          </cell>
          <cell r="C5995">
            <v>0</v>
          </cell>
          <cell r="D5995">
            <v>0</v>
          </cell>
          <cell r="E5995">
            <v>0</v>
          </cell>
          <cell r="F5995">
            <v>0</v>
          </cell>
        </row>
        <row r="5996">
          <cell r="A5996">
            <v>44062000902</v>
          </cell>
          <cell r="B5996" t="str">
            <v>Retrocesiones de seguros</v>
          </cell>
          <cell r="C5996">
            <v>0</v>
          </cell>
          <cell r="D5996">
            <v>0</v>
          </cell>
          <cell r="E5996">
            <v>0</v>
          </cell>
          <cell r="F5996">
            <v>0</v>
          </cell>
        </row>
        <row r="5997">
          <cell r="A5997">
            <v>4406210</v>
          </cell>
          <cell r="B5997" t="str">
            <v>AgrÌcola</v>
          </cell>
          <cell r="C5997">
            <v>0</v>
          </cell>
          <cell r="D5997">
            <v>0</v>
          </cell>
          <cell r="E5997">
            <v>0</v>
          </cell>
          <cell r="F5997">
            <v>0</v>
          </cell>
        </row>
        <row r="5998">
          <cell r="A5998">
            <v>440621004</v>
          </cell>
          <cell r="B5998" t="str">
            <v>Reaseguro Cedido</v>
          </cell>
          <cell r="C5998">
            <v>0</v>
          </cell>
          <cell r="D5998">
            <v>0</v>
          </cell>
          <cell r="E5998">
            <v>0</v>
          </cell>
          <cell r="F5998">
            <v>0</v>
          </cell>
        </row>
        <row r="5999">
          <cell r="A5999">
            <v>440621005</v>
          </cell>
          <cell r="B5999" t="str">
            <v>Retrocesiones de seguros</v>
          </cell>
          <cell r="C5999">
            <v>0</v>
          </cell>
          <cell r="D5999">
            <v>0</v>
          </cell>
          <cell r="E5999">
            <v>0</v>
          </cell>
          <cell r="F5999">
            <v>0</v>
          </cell>
        </row>
        <row r="6000">
          <cell r="A6000">
            <v>440621009</v>
          </cell>
          <cell r="B6000" t="str">
            <v>Seguros con filiales</v>
          </cell>
          <cell r="C6000">
            <v>0</v>
          </cell>
          <cell r="D6000">
            <v>0</v>
          </cell>
          <cell r="E6000">
            <v>0</v>
          </cell>
          <cell r="F6000">
            <v>0</v>
          </cell>
        </row>
        <row r="6001">
          <cell r="A6001">
            <v>44062100901</v>
          </cell>
          <cell r="B6001" t="str">
            <v>Reaseguro Cedido</v>
          </cell>
          <cell r="C6001">
            <v>0</v>
          </cell>
          <cell r="D6001">
            <v>0</v>
          </cell>
          <cell r="E6001">
            <v>0</v>
          </cell>
          <cell r="F6001">
            <v>0</v>
          </cell>
        </row>
        <row r="6002">
          <cell r="A6002">
            <v>44062100902</v>
          </cell>
          <cell r="B6002" t="str">
            <v>Retrocesiones de seguros</v>
          </cell>
          <cell r="C6002">
            <v>0</v>
          </cell>
          <cell r="D6002">
            <v>0</v>
          </cell>
          <cell r="E6002">
            <v>0</v>
          </cell>
          <cell r="F6002">
            <v>0</v>
          </cell>
        </row>
        <row r="6003">
          <cell r="A6003">
            <v>440622</v>
          </cell>
          <cell r="B6003" t="str">
            <v>Domiciliario</v>
          </cell>
          <cell r="C6003">
            <v>0</v>
          </cell>
          <cell r="D6003">
            <v>0</v>
          </cell>
          <cell r="E6003">
            <v>0</v>
          </cell>
          <cell r="F6003">
            <v>0</v>
          </cell>
        </row>
        <row r="6004">
          <cell r="A6004">
            <v>4406220</v>
          </cell>
          <cell r="B6004" t="str">
            <v>Domiciliario</v>
          </cell>
          <cell r="C6004">
            <v>0</v>
          </cell>
          <cell r="D6004">
            <v>0</v>
          </cell>
          <cell r="E6004">
            <v>0</v>
          </cell>
          <cell r="F6004">
            <v>0</v>
          </cell>
        </row>
        <row r="6005">
          <cell r="A6005">
            <v>440622004</v>
          </cell>
          <cell r="B6005" t="str">
            <v>Reaseguro Cedido</v>
          </cell>
          <cell r="C6005">
            <v>0</v>
          </cell>
          <cell r="D6005">
            <v>0</v>
          </cell>
          <cell r="E6005">
            <v>0</v>
          </cell>
          <cell r="F6005">
            <v>0</v>
          </cell>
        </row>
        <row r="6006">
          <cell r="A6006">
            <v>440622005</v>
          </cell>
          <cell r="B6006" t="str">
            <v>Retrocesiones de seguros</v>
          </cell>
          <cell r="C6006">
            <v>0</v>
          </cell>
          <cell r="D6006">
            <v>0</v>
          </cell>
          <cell r="E6006">
            <v>0</v>
          </cell>
          <cell r="F6006">
            <v>0</v>
          </cell>
        </row>
        <row r="6007">
          <cell r="A6007">
            <v>440622009</v>
          </cell>
          <cell r="B6007" t="str">
            <v>Seguros con filiales</v>
          </cell>
          <cell r="C6007">
            <v>0</v>
          </cell>
          <cell r="D6007">
            <v>0</v>
          </cell>
          <cell r="E6007">
            <v>0</v>
          </cell>
          <cell r="F6007">
            <v>0</v>
          </cell>
        </row>
        <row r="6008">
          <cell r="A6008">
            <v>44062200901</v>
          </cell>
          <cell r="B6008" t="str">
            <v>Reaseguro Cedido</v>
          </cell>
          <cell r="C6008">
            <v>0</v>
          </cell>
          <cell r="D6008">
            <v>0</v>
          </cell>
          <cell r="E6008">
            <v>0</v>
          </cell>
          <cell r="F6008">
            <v>0</v>
          </cell>
        </row>
        <row r="6009">
          <cell r="A6009">
            <v>44062200902</v>
          </cell>
          <cell r="B6009" t="str">
            <v>Retrocesiones de seguros</v>
          </cell>
          <cell r="C6009">
            <v>0</v>
          </cell>
          <cell r="D6009">
            <v>0</v>
          </cell>
          <cell r="E6009">
            <v>0</v>
          </cell>
          <cell r="F6009">
            <v>0</v>
          </cell>
        </row>
        <row r="6010">
          <cell r="A6010">
            <v>440623</v>
          </cell>
          <cell r="B6010" t="str">
            <v>CrÈdito interno</v>
          </cell>
          <cell r="C6010">
            <v>0</v>
          </cell>
          <cell r="D6010">
            <v>0</v>
          </cell>
          <cell r="E6010">
            <v>0</v>
          </cell>
          <cell r="F6010">
            <v>0</v>
          </cell>
        </row>
        <row r="6011">
          <cell r="A6011">
            <v>4406230</v>
          </cell>
          <cell r="B6011" t="str">
            <v>CrÈdito interno</v>
          </cell>
          <cell r="C6011">
            <v>0</v>
          </cell>
          <cell r="D6011">
            <v>0</v>
          </cell>
          <cell r="E6011">
            <v>0</v>
          </cell>
          <cell r="F6011">
            <v>0</v>
          </cell>
        </row>
        <row r="6012">
          <cell r="A6012">
            <v>440623004</v>
          </cell>
          <cell r="B6012" t="str">
            <v>Reaseguro Cedido</v>
          </cell>
          <cell r="C6012">
            <v>0</v>
          </cell>
          <cell r="D6012">
            <v>0</v>
          </cell>
          <cell r="E6012">
            <v>0</v>
          </cell>
          <cell r="F6012">
            <v>0</v>
          </cell>
        </row>
        <row r="6013">
          <cell r="A6013">
            <v>440623005</v>
          </cell>
          <cell r="B6013" t="str">
            <v>Retrocesiones de seguros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</row>
        <row r="6014">
          <cell r="A6014">
            <v>440623009</v>
          </cell>
          <cell r="B6014" t="str">
            <v>Seguros con filiales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</row>
        <row r="6015">
          <cell r="A6015">
            <v>44062300901</v>
          </cell>
          <cell r="B6015" t="str">
            <v>Reaseguro Cedido</v>
          </cell>
          <cell r="C6015">
            <v>0</v>
          </cell>
          <cell r="D6015">
            <v>0</v>
          </cell>
          <cell r="E6015">
            <v>0</v>
          </cell>
          <cell r="F6015">
            <v>0</v>
          </cell>
        </row>
        <row r="6016">
          <cell r="A6016">
            <v>44062300902</v>
          </cell>
          <cell r="B6016" t="str">
            <v>Retrocesiones de seguros</v>
          </cell>
          <cell r="C6016">
            <v>0</v>
          </cell>
          <cell r="D6016">
            <v>0</v>
          </cell>
          <cell r="E6016">
            <v>0</v>
          </cell>
          <cell r="F6016">
            <v>0</v>
          </cell>
        </row>
        <row r="6017">
          <cell r="A6017">
            <v>4406240</v>
          </cell>
          <cell r="B6017" t="str">
            <v>CrÈdito a la exportaciÛn</v>
          </cell>
          <cell r="C6017">
            <v>0</v>
          </cell>
          <cell r="D6017">
            <v>0</v>
          </cell>
          <cell r="E6017">
            <v>0</v>
          </cell>
          <cell r="F6017">
            <v>0</v>
          </cell>
        </row>
        <row r="6018">
          <cell r="A6018">
            <v>440624004</v>
          </cell>
          <cell r="B6018" t="str">
            <v>Reaseguro Cedido</v>
          </cell>
          <cell r="C6018">
            <v>0</v>
          </cell>
          <cell r="D6018">
            <v>0</v>
          </cell>
          <cell r="E6018">
            <v>0</v>
          </cell>
          <cell r="F6018">
            <v>0</v>
          </cell>
        </row>
        <row r="6019">
          <cell r="A6019">
            <v>440624005</v>
          </cell>
          <cell r="B6019" t="str">
            <v>Retrocesiones de seguros</v>
          </cell>
          <cell r="C6019">
            <v>0</v>
          </cell>
          <cell r="D6019">
            <v>0</v>
          </cell>
          <cell r="E6019">
            <v>0</v>
          </cell>
          <cell r="F6019">
            <v>0</v>
          </cell>
        </row>
        <row r="6020">
          <cell r="A6020">
            <v>440624009</v>
          </cell>
          <cell r="B6020" t="str">
            <v>Seguros con filiales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</row>
        <row r="6021">
          <cell r="A6021">
            <v>44062400901</v>
          </cell>
          <cell r="B6021" t="str">
            <v>Reaseguro Cedido</v>
          </cell>
          <cell r="C6021">
            <v>0</v>
          </cell>
          <cell r="D6021">
            <v>0</v>
          </cell>
          <cell r="E6021">
            <v>0</v>
          </cell>
          <cell r="F6021">
            <v>0</v>
          </cell>
        </row>
        <row r="6022">
          <cell r="A6022">
            <v>44062400902</v>
          </cell>
          <cell r="B6022" t="str">
            <v>Retrocesiones de seguros</v>
          </cell>
          <cell r="C6022">
            <v>0</v>
          </cell>
          <cell r="D6022">
            <v>0</v>
          </cell>
          <cell r="E6022">
            <v>0</v>
          </cell>
          <cell r="F6022">
            <v>0</v>
          </cell>
        </row>
        <row r="6023">
          <cell r="A6023">
            <v>4406250</v>
          </cell>
          <cell r="B6023" t="str">
            <v>Miscel·neos</v>
          </cell>
          <cell r="C6023">
            <v>0</v>
          </cell>
          <cell r="D6023">
            <v>0</v>
          </cell>
          <cell r="E6023">
            <v>0</v>
          </cell>
          <cell r="F6023">
            <v>0</v>
          </cell>
        </row>
        <row r="6024">
          <cell r="A6024">
            <v>440625004</v>
          </cell>
          <cell r="B6024" t="str">
            <v>Reaseguro Cedido</v>
          </cell>
          <cell r="C6024">
            <v>0</v>
          </cell>
          <cell r="D6024">
            <v>0</v>
          </cell>
          <cell r="E6024">
            <v>0</v>
          </cell>
          <cell r="F6024">
            <v>0</v>
          </cell>
        </row>
        <row r="6025">
          <cell r="A6025">
            <v>440625005</v>
          </cell>
          <cell r="B6025" t="str">
            <v>Retrocesiones de seguros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</row>
        <row r="6026">
          <cell r="A6026">
            <v>440625009</v>
          </cell>
          <cell r="B6026" t="str">
            <v>Seguros con filiales</v>
          </cell>
          <cell r="C6026">
            <v>0</v>
          </cell>
          <cell r="D6026">
            <v>0</v>
          </cell>
          <cell r="E6026">
            <v>0</v>
          </cell>
          <cell r="F6026">
            <v>0</v>
          </cell>
        </row>
        <row r="6027">
          <cell r="A6027">
            <v>44062500901</v>
          </cell>
          <cell r="B6027" t="str">
            <v>Reaseguro Cedido</v>
          </cell>
          <cell r="C6027">
            <v>0</v>
          </cell>
          <cell r="D6027">
            <v>0</v>
          </cell>
          <cell r="E6027">
            <v>0</v>
          </cell>
          <cell r="F6027">
            <v>0</v>
          </cell>
        </row>
        <row r="6028">
          <cell r="A6028">
            <v>44062500902</v>
          </cell>
          <cell r="B6028" t="str">
            <v>Retrocesiones de seguros</v>
          </cell>
          <cell r="C6028">
            <v>0</v>
          </cell>
          <cell r="D6028">
            <v>0</v>
          </cell>
          <cell r="E6028">
            <v>0</v>
          </cell>
          <cell r="F6028">
            <v>0</v>
          </cell>
        </row>
        <row r="6029">
          <cell r="A6029">
            <v>4407</v>
          </cell>
          <cell r="B6029" t="str">
            <v>DE FIANZAS</v>
          </cell>
          <cell r="C6029">
            <v>0</v>
          </cell>
          <cell r="D6029">
            <v>0</v>
          </cell>
          <cell r="E6029">
            <v>0</v>
          </cell>
          <cell r="F6029">
            <v>0</v>
          </cell>
        </row>
        <row r="6030">
          <cell r="A6030">
            <v>4407010</v>
          </cell>
          <cell r="B6030" t="str">
            <v>Fidelidad</v>
          </cell>
          <cell r="C6030">
            <v>0</v>
          </cell>
          <cell r="D6030">
            <v>0</v>
          </cell>
          <cell r="E6030">
            <v>0</v>
          </cell>
          <cell r="F6030">
            <v>0</v>
          </cell>
        </row>
        <row r="6031">
          <cell r="A6031">
            <v>440701004</v>
          </cell>
          <cell r="B6031" t="str">
            <v>Reafianzamiento cedido</v>
          </cell>
          <cell r="C6031">
            <v>0</v>
          </cell>
          <cell r="D6031">
            <v>0</v>
          </cell>
          <cell r="E6031">
            <v>0</v>
          </cell>
          <cell r="F6031">
            <v>0</v>
          </cell>
        </row>
        <row r="6032">
          <cell r="A6032">
            <v>440701005</v>
          </cell>
          <cell r="B6032" t="str">
            <v>RetrocesiÛn de fianzas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</row>
        <row r="6033">
          <cell r="A6033">
            <v>440701009</v>
          </cell>
          <cell r="B6033" t="str">
            <v>Fianzas con filiales</v>
          </cell>
          <cell r="C6033">
            <v>0</v>
          </cell>
          <cell r="D6033">
            <v>0</v>
          </cell>
          <cell r="E6033">
            <v>0</v>
          </cell>
          <cell r="F6033">
            <v>0</v>
          </cell>
        </row>
        <row r="6034">
          <cell r="A6034">
            <v>44070100901</v>
          </cell>
          <cell r="B6034" t="str">
            <v>Reafianzamiento cedido</v>
          </cell>
          <cell r="C6034">
            <v>0</v>
          </cell>
          <cell r="D6034">
            <v>0</v>
          </cell>
          <cell r="E6034">
            <v>0</v>
          </cell>
          <cell r="F6034">
            <v>0</v>
          </cell>
        </row>
        <row r="6035">
          <cell r="A6035">
            <v>44070100902</v>
          </cell>
          <cell r="B6035" t="str">
            <v>RetrocesiÛn de fianzas</v>
          </cell>
          <cell r="C6035">
            <v>0</v>
          </cell>
          <cell r="D6035">
            <v>0</v>
          </cell>
          <cell r="E6035">
            <v>0</v>
          </cell>
          <cell r="F6035">
            <v>0</v>
          </cell>
        </row>
        <row r="6036">
          <cell r="A6036">
            <v>440702</v>
          </cell>
          <cell r="B6036" t="str">
            <v>GarantÌa</v>
          </cell>
          <cell r="C6036">
            <v>0</v>
          </cell>
          <cell r="D6036">
            <v>0</v>
          </cell>
          <cell r="E6036">
            <v>0</v>
          </cell>
          <cell r="F6036">
            <v>0</v>
          </cell>
        </row>
        <row r="6037">
          <cell r="A6037">
            <v>4407020</v>
          </cell>
          <cell r="B6037" t="str">
            <v>GarantÌa</v>
          </cell>
          <cell r="C6037">
            <v>0</v>
          </cell>
          <cell r="D6037">
            <v>0</v>
          </cell>
          <cell r="E6037">
            <v>0</v>
          </cell>
          <cell r="F6037">
            <v>0</v>
          </cell>
        </row>
        <row r="6038">
          <cell r="A6038">
            <v>440702004</v>
          </cell>
          <cell r="B6038" t="str">
            <v>Reafianzamiento cedido</v>
          </cell>
          <cell r="C6038">
            <v>0</v>
          </cell>
          <cell r="D6038">
            <v>0</v>
          </cell>
          <cell r="E6038">
            <v>0</v>
          </cell>
          <cell r="F6038">
            <v>0</v>
          </cell>
        </row>
        <row r="6039">
          <cell r="A6039">
            <v>440702005</v>
          </cell>
          <cell r="B6039" t="str">
            <v>RetrocesiÛn de fianzas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</row>
        <row r="6040">
          <cell r="A6040">
            <v>440702009</v>
          </cell>
          <cell r="B6040" t="str">
            <v>Fianzas con filiales</v>
          </cell>
          <cell r="C6040">
            <v>0</v>
          </cell>
          <cell r="D6040">
            <v>0</v>
          </cell>
          <cell r="E6040">
            <v>0</v>
          </cell>
          <cell r="F6040">
            <v>0</v>
          </cell>
        </row>
        <row r="6041">
          <cell r="A6041">
            <v>44070200901</v>
          </cell>
          <cell r="B6041" t="str">
            <v>Reafianzamiento cedido</v>
          </cell>
          <cell r="C6041">
            <v>0</v>
          </cell>
          <cell r="D6041">
            <v>0</v>
          </cell>
          <cell r="E6041">
            <v>0</v>
          </cell>
          <cell r="F6041">
            <v>0</v>
          </cell>
        </row>
        <row r="6042">
          <cell r="A6042">
            <v>44070200902</v>
          </cell>
          <cell r="B6042" t="str">
            <v>RetrocesiÛn de fianzas</v>
          </cell>
          <cell r="C6042">
            <v>0</v>
          </cell>
          <cell r="D6042">
            <v>0</v>
          </cell>
          <cell r="E6042">
            <v>0</v>
          </cell>
          <cell r="F6042">
            <v>0</v>
          </cell>
        </row>
        <row r="6043">
          <cell r="A6043">
            <v>4407030</v>
          </cell>
          <cell r="B6043" t="str">
            <v>Motorista</v>
          </cell>
          <cell r="C6043">
            <v>0</v>
          </cell>
          <cell r="D6043">
            <v>0</v>
          </cell>
          <cell r="E6043">
            <v>0</v>
          </cell>
          <cell r="F6043">
            <v>0</v>
          </cell>
        </row>
        <row r="6044">
          <cell r="A6044">
            <v>440703004</v>
          </cell>
          <cell r="B6044" t="str">
            <v>Reafianzamiento cedido</v>
          </cell>
          <cell r="C6044">
            <v>0</v>
          </cell>
          <cell r="D6044">
            <v>0</v>
          </cell>
          <cell r="E6044">
            <v>0</v>
          </cell>
          <cell r="F6044">
            <v>0</v>
          </cell>
        </row>
        <row r="6045">
          <cell r="A6045">
            <v>440703005</v>
          </cell>
          <cell r="B6045" t="str">
            <v>RetrocesiÛn de fianzas</v>
          </cell>
          <cell r="C6045">
            <v>0</v>
          </cell>
          <cell r="D6045">
            <v>0</v>
          </cell>
          <cell r="E6045">
            <v>0</v>
          </cell>
          <cell r="F6045">
            <v>0</v>
          </cell>
        </row>
        <row r="6046">
          <cell r="A6046">
            <v>440703009</v>
          </cell>
          <cell r="B6046" t="str">
            <v>Fianzas con filiales</v>
          </cell>
          <cell r="C6046">
            <v>0</v>
          </cell>
          <cell r="D6046">
            <v>0</v>
          </cell>
          <cell r="E6046">
            <v>0</v>
          </cell>
          <cell r="F6046">
            <v>0</v>
          </cell>
        </row>
        <row r="6047">
          <cell r="A6047">
            <v>44070300901</v>
          </cell>
          <cell r="B6047" t="str">
            <v>Reafianzamiento cedido</v>
          </cell>
          <cell r="C6047">
            <v>0</v>
          </cell>
          <cell r="D6047">
            <v>0</v>
          </cell>
          <cell r="E6047">
            <v>0</v>
          </cell>
          <cell r="F6047">
            <v>0</v>
          </cell>
        </row>
        <row r="6048">
          <cell r="A6048">
            <v>44070300902</v>
          </cell>
          <cell r="B6048" t="str">
            <v>RetrocesiÛn de fianzas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</row>
        <row r="6049">
          <cell r="A6049">
            <v>4408</v>
          </cell>
          <cell r="B6049" t="str">
            <v>DE SINIESTROS REPORTADOS  A CARGO DE REASEGURADORES Y REAFIA</v>
          </cell>
          <cell r="C6049">
            <v>0</v>
          </cell>
          <cell r="D6049">
            <v>0</v>
          </cell>
          <cell r="E6049">
            <v>0</v>
          </cell>
          <cell r="F6049">
            <v>0</v>
          </cell>
        </row>
        <row r="6050">
          <cell r="A6050">
            <v>4408010</v>
          </cell>
          <cell r="B6050" t="str">
            <v>De seguros de vida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</row>
        <row r="6051">
          <cell r="A6051">
            <v>4408020</v>
          </cell>
          <cell r="B6051" t="str">
            <v>De seguros previsionales rentas y pensiones</v>
          </cell>
          <cell r="C6051">
            <v>0</v>
          </cell>
          <cell r="D6051">
            <v>0</v>
          </cell>
          <cell r="E6051">
            <v>0</v>
          </cell>
          <cell r="F6051">
            <v>0</v>
          </cell>
        </row>
        <row r="6052">
          <cell r="A6052">
            <v>4408030</v>
          </cell>
          <cell r="B6052" t="str">
            <v>De seguros de accidentes y enfermedades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</row>
        <row r="6053">
          <cell r="A6053">
            <v>4408040</v>
          </cell>
          <cell r="B6053" t="str">
            <v>De seguros de incendios y lÌneas aliadas</v>
          </cell>
          <cell r="C6053">
            <v>0</v>
          </cell>
          <cell r="D6053">
            <v>0</v>
          </cell>
          <cell r="E6053">
            <v>0</v>
          </cell>
          <cell r="F6053">
            <v>0</v>
          </cell>
        </row>
        <row r="6054">
          <cell r="A6054">
            <v>4408050</v>
          </cell>
          <cell r="B6054" t="str">
            <v>De seguros de automotores</v>
          </cell>
          <cell r="C6054">
            <v>0</v>
          </cell>
          <cell r="D6054">
            <v>0</v>
          </cell>
          <cell r="E6054">
            <v>0</v>
          </cell>
          <cell r="F6054">
            <v>0</v>
          </cell>
        </row>
        <row r="6055">
          <cell r="A6055">
            <v>4408060</v>
          </cell>
          <cell r="B6055" t="str">
            <v>De seguros de otros seguros generales</v>
          </cell>
          <cell r="C6055">
            <v>0</v>
          </cell>
          <cell r="D6055">
            <v>0</v>
          </cell>
          <cell r="E6055">
            <v>0</v>
          </cell>
          <cell r="F6055">
            <v>0</v>
          </cell>
        </row>
        <row r="6056">
          <cell r="A6056">
            <v>4408070</v>
          </cell>
          <cell r="B6056" t="str">
            <v>De siniestros reportados de fianzas</v>
          </cell>
          <cell r="C6056">
            <v>0</v>
          </cell>
          <cell r="D6056">
            <v>0</v>
          </cell>
          <cell r="E6056">
            <v>0</v>
          </cell>
          <cell r="F6056">
            <v>0</v>
          </cell>
        </row>
        <row r="6057">
          <cell r="A6057">
            <v>440807001</v>
          </cell>
          <cell r="B6057" t="str">
            <v>Fidelidad</v>
          </cell>
          <cell r="C6057">
            <v>0</v>
          </cell>
          <cell r="D6057">
            <v>0</v>
          </cell>
          <cell r="E6057">
            <v>0</v>
          </cell>
          <cell r="F6057">
            <v>0</v>
          </cell>
        </row>
        <row r="6058">
          <cell r="A6058">
            <v>440807002</v>
          </cell>
          <cell r="B6058" t="str">
            <v>GarantÌa</v>
          </cell>
          <cell r="C6058">
            <v>0</v>
          </cell>
          <cell r="D6058">
            <v>0</v>
          </cell>
          <cell r="E6058">
            <v>0</v>
          </cell>
          <cell r="F6058">
            <v>0</v>
          </cell>
        </row>
        <row r="6059">
          <cell r="A6059">
            <v>440807003</v>
          </cell>
          <cell r="B6059" t="str">
            <v>Motoristas</v>
          </cell>
          <cell r="C6059">
            <v>0</v>
          </cell>
          <cell r="D6059">
            <v>0</v>
          </cell>
          <cell r="E6059">
            <v>0</v>
          </cell>
          <cell r="F6059">
            <v>0</v>
          </cell>
        </row>
        <row r="6060">
          <cell r="A6060">
            <v>4409</v>
          </cell>
          <cell r="B6060" t="str">
            <v>DE SINIESTROS NO REPORTADOS A CARGO DE REASEGURADORAS Y REAF</v>
          </cell>
          <cell r="C6060">
            <v>0</v>
          </cell>
          <cell r="D6060">
            <v>0</v>
          </cell>
          <cell r="E6060">
            <v>0</v>
          </cell>
          <cell r="F6060">
            <v>0</v>
          </cell>
        </row>
        <row r="6061">
          <cell r="A6061">
            <v>4409010</v>
          </cell>
          <cell r="B6061" t="str">
            <v>De seguros de vida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</row>
        <row r="6062">
          <cell r="A6062">
            <v>4409020</v>
          </cell>
          <cell r="B6062" t="str">
            <v>De seguros previsionales rentas y pensiones</v>
          </cell>
          <cell r="C6062">
            <v>0</v>
          </cell>
          <cell r="D6062">
            <v>0</v>
          </cell>
          <cell r="E6062">
            <v>0</v>
          </cell>
          <cell r="F6062">
            <v>0</v>
          </cell>
        </row>
        <row r="6063">
          <cell r="A6063">
            <v>4409030</v>
          </cell>
          <cell r="B6063" t="str">
            <v>De seguros de accidentes y enfermedades</v>
          </cell>
          <cell r="C6063">
            <v>0</v>
          </cell>
          <cell r="D6063">
            <v>0</v>
          </cell>
          <cell r="E6063">
            <v>0</v>
          </cell>
          <cell r="F6063">
            <v>0</v>
          </cell>
        </row>
        <row r="6064">
          <cell r="A6064">
            <v>4409040</v>
          </cell>
          <cell r="B6064" t="str">
            <v>De seguros de incendios y lÌneas aliadas</v>
          </cell>
          <cell r="C6064">
            <v>0</v>
          </cell>
          <cell r="D6064">
            <v>0</v>
          </cell>
          <cell r="E6064">
            <v>0</v>
          </cell>
          <cell r="F6064">
            <v>0</v>
          </cell>
        </row>
        <row r="6065">
          <cell r="A6065">
            <v>4409050</v>
          </cell>
          <cell r="B6065" t="str">
            <v>De seguros de automotores y lÌneas aliadas</v>
          </cell>
          <cell r="C6065">
            <v>0</v>
          </cell>
          <cell r="D6065">
            <v>0</v>
          </cell>
          <cell r="E6065">
            <v>0</v>
          </cell>
          <cell r="F6065">
            <v>0</v>
          </cell>
        </row>
        <row r="6066">
          <cell r="A6066">
            <v>4409060</v>
          </cell>
          <cell r="B6066" t="str">
            <v>De seguros de otros seguros generales</v>
          </cell>
          <cell r="C6066">
            <v>0</v>
          </cell>
          <cell r="D6066">
            <v>0</v>
          </cell>
          <cell r="E6066">
            <v>0</v>
          </cell>
          <cell r="F6066">
            <v>0</v>
          </cell>
        </row>
        <row r="6067">
          <cell r="A6067">
            <v>4409070</v>
          </cell>
          <cell r="B6067" t="str">
            <v>De siniestos no reportados por fianzas</v>
          </cell>
          <cell r="C6067">
            <v>0</v>
          </cell>
          <cell r="D6067">
            <v>0</v>
          </cell>
          <cell r="E6067">
            <v>0</v>
          </cell>
          <cell r="F6067">
            <v>0</v>
          </cell>
        </row>
        <row r="6068">
          <cell r="A6068">
            <v>440907001</v>
          </cell>
          <cell r="B6068" t="str">
            <v>Fidelidad</v>
          </cell>
          <cell r="C6068">
            <v>0</v>
          </cell>
          <cell r="D6068">
            <v>0</v>
          </cell>
          <cell r="E6068">
            <v>0</v>
          </cell>
          <cell r="F6068">
            <v>0</v>
          </cell>
        </row>
        <row r="6069">
          <cell r="A6069">
            <v>440907002</v>
          </cell>
          <cell r="B6069" t="str">
            <v>GarantÌa</v>
          </cell>
          <cell r="C6069">
            <v>0</v>
          </cell>
          <cell r="D6069">
            <v>0</v>
          </cell>
          <cell r="E6069">
            <v>0</v>
          </cell>
          <cell r="F6069">
            <v>0</v>
          </cell>
        </row>
        <row r="6070">
          <cell r="A6070">
            <v>440907003</v>
          </cell>
          <cell r="B6070" t="str">
            <v>Motoristas</v>
          </cell>
          <cell r="C6070">
            <v>0</v>
          </cell>
          <cell r="D6070">
            <v>0</v>
          </cell>
          <cell r="E6070">
            <v>0</v>
          </cell>
          <cell r="F6070">
            <v>0</v>
          </cell>
        </row>
        <row r="6071">
          <cell r="A6071">
            <v>45</v>
          </cell>
          <cell r="B6071" t="str">
            <v>GASTOS DE ADQUISICION Y CONSERVACION</v>
          </cell>
          <cell r="C6071">
            <v>1206003.46</v>
          </cell>
          <cell r="D6071">
            <v>191267.45</v>
          </cell>
          <cell r="E6071">
            <v>32020.91</v>
          </cell>
          <cell r="F6071">
            <v>1365250</v>
          </cell>
        </row>
        <row r="6072">
          <cell r="A6072">
            <v>4501</v>
          </cell>
          <cell r="B6072" t="str">
            <v>COMISIONES Y PARTICIPACIONES DE SEGUROS DE VIDA</v>
          </cell>
          <cell r="C6072">
            <v>0</v>
          </cell>
          <cell r="D6072">
            <v>0</v>
          </cell>
          <cell r="E6072">
            <v>0</v>
          </cell>
          <cell r="F6072">
            <v>0</v>
          </cell>
        </row>
        <row r="6073">
          <cell r="A6073">
            <v>450101</v>
          </cell>
          <cell r="B6073" t="str">
            <v>De Seguros de vida individual de largo plazo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</row>
        <row r="6074">
          <cell r="A6074">
            <v>4501010</v>
          </cell>
          <cell r="B6074" t="str">
            <v>De seguros de vida individual de largo plazo</v>
          </cell>
          <cell r="C6074">
            <v>0</v>
          </cell>
          <cell r="D6074">
            <v>0</v>
          </cell>
          <cell r="E6074">
            <v>0</v>
          </cell>
          <cell r="F6074">
            <v>0</v>
          </cell>
        </row>
        <row r="6075">
          <cell r="A6075">
            <v>450101001</v>
          </cell>
          <cell r="B6075" t="str">
            <v>Seguros directos</v>
          </cell>
          <cell r="C6075">
            <v>0</v>
          </cell>
          <cell r="D6075">
            <v>0</v>
          </cell>
          <cell r="E6075">
            <v>0</v>
          </cell>
          <cell r="F6075">
            <v>0</v>
          </cell>
        </row>
        <row r="6076">
          <cell r="A6076">
            <v>45010100101</v>
          </cell>
          <cell r="B6076" t="str">
            <v>Iniciales</v>
          </cell>
          <cell r="C6076">
            <v>0</v>
          </cell>
          <cell r="D6076">
            <v>0</v>
          </cell>
          <cell r="E6076">
            <v>0</v>
          </cell>
          <cell r="F6076">
            <v>0</v>
          </cell>
        </row>
        <row r="6077">
          <cell r="A6077">
            <v>45010100102</v>
          </cell>
          <cell r="B6077" t="str">
            <v>Renovaciones</v>
          </cell>
          <cell r="C6077">
            <v>0</v>
          </cell>
          <cell r="D6077">
            <v>0</v>
          </cell>
          <cell r="E6077">
            <v>0</v>
          </cell>
          <cell r="F6077">
            <v>0</v>
          </cell>
        </row>
        <row r="6078">
          <cell r="A6078">
            <v>45010100103</v>
          </cell>
          <cell r="B6078" t="str">
            <v>Compensaciones adicionales sobre primas de seguros</v>
          </cell>
          <cell r="C6078">
            <v>0</v>
          </cell>
          <cell r="D6078">
            <v>0</v>
          </cell>
          <cell r="E6078">
            <v>0</v>
          </cell>
          <cell r="F6078">
            <v>0</v>
          </cell>
        </row>
        <row r="6079">
          <cell r="A6079">
            <v>450101002</v>
          </cell>
          <cell r="B6079" t="str">
            <v>Reaseguros tomados</v>
          </cell>
          <cell r="C6079">
            <v>0</v>
          </cell>
          <cell r="D6079">
            <v>0</v>
          </cell>
          <cell r="E6079">
            <v>0</v>
          </cell>
          <cell r="F6079">
            <v>0</v>
          </cell>
        </row>
        <row r="6080">
          <cell r="A6080">
            <v>450101003</v>
          </cell>
          <cell r="B6080" t="str">
            <v>Coaseguros</v>
          </cell>
          <cell r="C6080">
            <v>0</v>
          </cell>
          <cell r="D6080">
            <v>0</v>
          </cell>
          <cell r="E6080">
            <v>0</v>
          </cell>
          <cell r="F6080">
            <v>0</v>
          </cell>
        </row>
        <row r="6081">
          <cell r="A6081">
            <v>450101009</v>
          </cell>
          <cell r="B6081" t="str">
            <v>Seguros a filiales</v>
          </cell>
          <cell r="C6081">
            <v>0</v>
          </cell>
          <cell r="D6081">
            <v>0</v>
          </cell>
          <cell r="E6081">
            <v>0</v>
          </cell>
          <cell r="F6081">
            <v>0</v>
          </cell>
        </row>
        <row r="6082">
          <cell r="A6082">
            <v>45010100901</v>
          </cell>
          <cell r="B6082" t="str">
            <v>Seguros directos</v>
          </cell>
          <cell r="C6082">
            <v>0</v>
          </cell>
          <cell r="D6082">
            <v>0</v>
          </cell>
          <cell r="E6082">
            <v>0</v>
          </cell>
          <cell r="F6082">
            <v>0</v>
          </cell>
        </row>
        <row r="6083">
          <cell r="A6083">
            <v>45010100902</v>
          </cell>
          <cell r="B6083" t="str">
            <v>Reaseguros tomados</v>
          </cell>
          <cell r="C6083">
            <v>0</v>
          </cell>
          <cell r="D6083">
            <v>0</v>
          </cell>
          <cell r="E6083">
            <v>0</v>
          </cell>
          <cell r="F6083">
            <v>0</v>
          </cell>
        </row>
        <row r="6084">
          <cell r="A6084">
            <v>45010100903</v>
          </cell>
          <cell r="B6084" t="str">
            <v>Coaseguros</v>
          </cell>
          <cell r="C6084">
            <v>0</v>
          </cell>
          <cell r="D6084">
            <v>0</v>
          </cell>
          <cell r="E6084">
            <v>0</v>
          </cell>
          <cell r="F6084">
            <v>0</v>
          </cell>
        </row>
        <row r="6085">
          <cell r="A6085">
            <v>450102</v>
          </cell>
          <cell r="B6085" t="str">
            <v>De Seguros de vida individual a corto plazo</v>
          </cell>
          <cell r="C6085">
            <v>0</v>
          </cell>
          <cell r="D6085">
            <v>0</v>
          </cell>
          <cell r="E6085">
            <v>0</v>
          </cell>
          <cell r="F6085">
            <v>0</v>
          </cell>
        </row>
        <row r="6086">
          <cell r="A6086">
            <v>4501020</v>
          </cell>
          <cell r="B6086" t="str">
            <v>Seguros directos</v>
          </cell>
          <cell r="C6086">
            <v>0</v>
          </cell>
          <cell r="D6086">
            <v>0</v>
          </cell>
          <cell r="E6086">
            <v>0</v>
          </cell>
          <cell r="F6086">
            <v>0</v>
          </cell>
        </row>
        <row r="6087">
          <cell r="A6087">
            <v>450102001</v>
          </cell>
          <cell r="B6087" t="str">
            <v>Seguros directos</v>
          </cell>
          <cell r="C6087">
            <v>0</v>
          </cell>
          <cell r="D6087">
            <v>0</v>
          </cell>
          <cell r="E6087">
            <v>0</v>
          </cell>
          <cell r="F6087">
            <v>0</v>
          </cell>
        </row>
        <row r="6088">
          <cell r="A6088">
            <v>45010200101</v>
          </cell>
          <cell r="B6088" t="str">
            <v>Iniciales</v>
          </cell>
          <cell r="C6088">
            <v>0</v>
          </cell>
          <cell r="D6088">
            <v>0</v>
          </cell>
          <cell r="E6088">
            <v>0</v>
          </cell>
          <cell r="F6088">
            <v>0</v>
          </cell>
        </row>
        <row r="6089">
          <cell r="A6089">
            <v>45010200102</v>
          </cell>
          <cell r="B6089" t="str">
            <v>Renovaciones</v>
          </cell>
          <cell r="C6089">
            <v>0</v>
          </cell>
          <cell r="D6089">
            <v>0</v>
          </cell>
          <cell r="E6089">
            <v>0</v>
          </cell>
          <cell r="F6089">
            <v>0</v>
          </cell>
        </row>
        <row r="6090">
          <cell r="A6090">
            <v>45010200103</v>
          </cell>
          <cell r="B6090" t="str">
            <v>Compensaciones adicionales sobre primas</v>
          </cell>
          <cell r="C6090">
            <v>0</v>
          </cell>
          <cell r="D6090">
            <v>0</v>
          </cell>
          <cell r="E6090">
            <v>0</v>
          </cell>
          <cell r="F6090">
            <v>0</v>
          </cell>
        </row>
        <row r="6091">
          <cell r="A6091">
            <v>450102002</v>
          </cell>
          <cell r="B6091" t="str">
            <v>De vida individual de corto plazo</v>
          </cell>
          <cell r="C6091">
            <v>0</v>
          </cell>
          <cell r="D6091">
            <v>0</v>
          </cell>
          <cell r="E6091">
            <v>0</v>
          </cell>
          <cell r="F6091">
            <v>0</v>
          </cell>
        </row>
        <row r="6092">
          <cell r="A6092">
            <v>450102003</v>
          </cell>
          <cell r="B6092" t="str">
            <v>Coaseguros</v>
          </cell>
          <cell r="C6092">
            <v>0</v>
          </cell>
          <cell r="D6092">
            <v>0</v>
          </cell>
          <cell r="E6092">
            <v>0</v>
          </cell>
          <cell r="F6092">
            <v>0</v>
          </cell>
        </row>
        <row r="6093">
          <cell r="A6093">
            <v>450102009</v>
          </cell>
          <cell r="B6093" t="str">
            <v>Seguros a filiales</v>
          </cell>
          <cell r="C6093">
            <v>0</v>
          </cell>
          <cell r="D6093">
            <v>0</v>
          </cell>
          <cell r="E6093">
            <v>0</v>
          </cell>
          <cell r="F6093">
            <v>0</v>
          </cell>
        </row>
        <row r="6094">
          <cell r="A6094">
            <v>45010200901</v>
          </cell>
          <cell r="B6094" t="str">
            <v>Seguros directos</v>
          </cell>
          <cell r="C6094">
            <v>0</v>
          </cell>
          <cell r="D6094">
            <v>0</v>
          </cell>
          <cell r="E6094">
            <v>0</v>
          </cell>
          <cell r="F6094">
            <v>0</v>
          </cell>
        </row>
        <row r="6095">
          <cell r="A6095">
            <v>45010200902</v>
          </cell>
          <cell r="B6095" t="str">
            <v>Reaseguros tomados</v>
          </cell>
          <cell r="C6095">
            <v>0</v>
          </cell>
          <cell r="D6095">
            <v>0</v>
          </cell>
          <cell r="E6095">
            <v>0</v>
          </cell>
          <cell r="F6095">
            <v>0</v>
          </cell>
        </row>
        <row r="6096">
          <cell r="A6096">
            <v>45010200903</v>
          </cell>
          <cell r="B6096" t="str">
            <v>Coaseguros</v>
          </cell>
          <cell r="C6096">
            <v>0</v>
          </cell>
          <cell r="D6096">
            <v>0</v>
          </cell>
          <cell r="E6096">
            <v>0</v>
          </cell>
          <cell r="F6096">
            <v>0</v>
          </cell>
        </row>
        <row r="6097">
          <cell r="A6097">
            <v>450103</v>
          </cell>
          <cell r="B6097" t="str">
            <v>De vida colectivo</v>
          </cell>
          <cell r="C6097">
            <v>0</v>
          </cell>
          <cell r="D6097">
            <v>0</v>
          </cell>
          <cell r="E6097">
            <v>0</v>
          </cell>
          <cell r="F6097">
            <v>0</v>
          </cell>
        </row>
        <row r="6098">
          <cell r="A6098">
            <v>4501030</v>
          </cell>
          <cell r="B6098" t="str">
            <v>De vida colectivo</v>
          </cell>
          <cell r="C6098">
            <v>0</v>
          </cell>
          <cell r="D6098">
            <v>0</v>
          </cell>
          <cell r="E6098">
            <v>0</v>
          </cell>
          <cell r="F6098">
            <v>0</v>
          </cell>
        </row>
        <row r="6099">
          <cell r="A6099">
            <v>450103001</v>
          </cell>
          <cell r="B6099" t="str">
            <v>Seguros directos</v>
          </cell>
          <cell r="C6099">
            <v>0</v>
          </cell>
          <cell r="D6099">
            <v>0</v>
          </cell>
          <cell r="E6099">
            <v>0</v>
          </cell>
          <cell r="F6099">
            <v>0</v>
          </cell>
        </row>
        <row r="6100">
          <cell r="A6100">
            <v>45010300101</v>
          </cell>
          <cell r="B6100" t="str">
            <v>Iniciales</v>
          </cell>
          <cell r="C6100">
            <v>0</v>
          </cell>
          <cell r="D6100">
            <v>0</v>
          </cell>
          <cell r="E6100">
            <v>0</v>
          </cell>
          <cell r="F6100">
            <v>0</v>
          </cell>
        </row>
        <row r="6101">
          <cell r="A6101">
            <v>45010300102</v>
          </cell>
          <cell r="B6101" t="str">
            <v>Renovaciones</v>
          </cell>
          <cell r="C6101">
            <v>0</v>
          </cell>
          <cell r="D6101">
            <v>0</v>
          </cell>
          <cell r="E6101">
            <v>0</v>
          </cell>
          <cell r="F6101">
            <v>0</v>
          </cell>
        </row>
        <row r="6102">
          <cell r="A6102">
            <v>45010300103</v>
          </cell>
          <cell r="B6102" t="str">
            <v>Compensaciones adicionales sobre primas</v>
          </cell>
          <cell r="C6102">
            <v>0</v>
          </cell>
          <cell r="D6102">
            <v>0</v>
          </cell>
          <cell r="E6102">
            <v>0</v>
          </cell>
          <cell r="F6102">
            <v>0</v>
          </cell>
        </row>
        <row r="6103">
          <cell r="A6103">
            <v>450103002</v>
          </cell>
          <cell r="B6103" t="str">
            <v>Reaseguros tomados</v>
          </cell>
          <cell r="C6103">
            <v>0</v>
          </cell>
          <cell r="D6103">
            <v>0</v>
          </cell>
          <cell r="E6103">
            <v>0</v>
          </cell>
          <cell r="F6103">
            <v>0</v>
          </cell>
        </row>
        <row r="6104">
          <cell r="A6104">
            <v>450103003</v>
          </cell>
          <cell r="B6104" t="str">
            <v>Coaseguros</v>
          </cell>
          <cell r="C6104">
            <v>0</v>
          </cell>
          <cell r="D6104">
            <v>0</v>
          </cell>
          <cell r="E6104">
            <v>0</v>
          </cell>
          <cell r="F6104">
            <v>0</v>
          </cell>
        </row>
        <row r="6105">
          <cell r="A6105">
            <v>450103009</v>
          </cell>
          <cell r="B6105" t="str">
            <v>Seguros a filiales</v>
          </cell>
          <cell r="C6105">
            <v>0</v>
          </cell>
          <cell r="D6105">
            <v>0</v>
          </cell>
          <cell r="E6105">
            <v>0</v>
          </cell>
          <cell r="F6105">
            <v>0</v>
          </cell>
        </row>
        <row r="6106">
          <cell r="A6106">
            <v>45010300901</v>
          </cell>
          <cell r="B6106" t="str">
            <v>Seguros directos</v>
          </cell>
          <cell r="C6106">
            <v>0</v>
          </cell>
          <cell r="D6106">
            <v>0</v>
          </cell>
          <cell r="E6106">
            <v>0</v>
          </cell>
          <cell r="F6106">
            <v>0</v>
          </cell>
        </row>
        <row r="6107">
          <cell r="A6107">
            <v>45010300902</v>
          </cell>
          <cell r="B6107" t="str">
            <v>Reaseguros tomados</v>
          </cell>
          <cell r="C6107">
            <v>0</v>
          </cell>
          <cell r="D6107">
            <v>0</v>
          </cell>
          <cell r="E6107">
            <v>0</v>
          </cell>
          <cell r="F6107">
            <v>0</v>
          </cell>
        </row>
        <row r="6108">
          <cell r="A6108">
            <v>45010300903</v>
          </cell>
          <cell r="B6108" t="str">
            <v>Coaseguros</v>
          </cell>
          <cell r="C6108">
            <v>0</v>
          </cell>
          <cell r="D6108">
            <v>0</v>
          </cell>
          <cell r="E6108">
            <v>0</v>
          </cell>
          <cell r="F6108">
            <v>0</v>
          </cell>
        </row>
        <row r="6109">
          <cell r="A6109">
            <v>450104</v>
          </cell>
          <cell r="B6109" t="str">
            <v>De vida otros planes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</row>
        <row r="6110">
          <cell r="A6110">
            <v>4501040</v>
          </cell>
          <cell r="B6110" t="str">
            <v>De vida otros planes</v>
          </cell>
          <cell r="C6110">
            <v>0</v>
          </cell>
          <cell r="D6110">
            <v>0</v>
          </cell>
          <cell r="E6110">
            <v>0</v>
          </cell>
          <cell r="F6110">
            <v>0</v>
          </cell>
        </row>
        <row r="6111">
          <cell r="A6111">
            <v>450104001</v>
          </cell>
          <cell r="B6111" t="str">
            <v>Seguros directos</v>
          </cell>
          <cell r="C6111">
            <v>0</v>
          </cell>
          <cell r="D6111">
            <v>0</v>
          </cell>
          <cell r="E6111">
            <v>0</v>
          </cell>
          <cell r="F6111">
            <v>0</v>
          </cell>
        </row>
        <row r="6112">
          <cell r="A6112">
            <v>45010400101</v>
          </cell>
          <cell r="B6112" t="str">
            <v>Iniciales</v>
          </cell>
          <cell r="C6112">
            <v>0</v>
          </cell>
          <cell r="D6112">
            <v>0</v>
          </cell>
          <cell r="E6112">
            <v>0</v>
          </cell>
          <cell r="F6112">
            <v>0</v>
          </cell>
        </row>
        <row r="6113">
          <cell r="A6113">
            <v>45010400102</v>
          </cell>
          <cell r="B6113" t="str">
            <v>Renovaciones</v>
          </cell>
          <cell r="C6113">
            <v>0</v>
          </cell>
          <cell r="D6113">
            <v>0</v>
          </cell>
          <cell r="E6113">
            <v>0</v>
          </cell>
          <cell r="F6113">
            <v>0</v>
          </cell>
        </row>
        <row r="6114">
          <cell r="A6114">
            <v>45010400103</v>
          </cell>
          <cell r="B6114" t="str">
            <v>Compensaciones adicionales sobre primas de seguros</v>
          </cell>
          <cell r="C6114">
            <v>0</v>
          </cell>
          <cell r="D6114">
            <v>0</v>
          </cell>
          <cell r="E6114">
            <v>0</v>
          </cell>
          <cell r="F6114">
            <v>0</v>
          </cell>
        </row>
        <row r="6115">
          <cell r="A6115">
            <v>450104002</v>
          </cell>
          <cell r="B6115" t="str">
            <v>Reaseguros tomados</v>
          </cell>
          <cell r="C6115">
            <v>0</v>
          </cell>
          <cell r="D6115">
            <v>0</v>
          </cell>
          <cell r="E6115">
            <v>0</v>
          </cell>
          <cell r="F6115">
            <v>0</v>
          </cell>
        </row>
        <row r="6116">
          <cell r="A6116">
            <v>450104003</v>
          </cell>
          <cell r="B6116" t="str">
            <v>Coaseguros</v>
          </cell>
          <cell r="C6116">
            <v>0</v>
          </cell>
          <cell r="D6116">
            <v>0</v>
          </cell>
          <cell r="E6116">
            <v>0</v>
          </cell>
          <cell r="F6116">
            <v>0</v>
          </cell>
        </row>
        <row r="6117">
          <cell r="A6117">
            <v>450104009</v>
          </cell>
          <cell r="B6117" t="str">
            <v>Seguros a filiales</v>
          </cell>
          <cell r="C6117">
            <v>0</v>
          </cell>
          <cell r="D6117">
            <v>0</v>
          </cell>
          <cell r="E6117">
            <v>0</v>
          </cell>
          <cell r="F6117">
            <v>0</v>
          </cell>
        </row>
        <row r="6118">
          <cell r="A6118">
            <v>45010400901</v>
          </cell>
          <cell r="B6118" t="str">
            <v>Seguros directos</v>
          </cell>
          <cell r="C6118">
            <v>0</v>
          </cell>
          <cell r="D6118">
            <v>0</v>
          </cell>
          <cell r="E6118">
            <v>0</v>
          </cell>
          <cell r="F6118">
            <v>0</v>
          </cell>
        </row>
        <row r="6119">
          <cell r="A6119">
            <v>45010400902</v>
          </cell>
          <cell r="B6119" t="str">
            <v>Reaseguros tomados</v>
          </cell>
          <cell r="C6119">
            <v>0</v>
          </cell>
          <cell r="D6119">
            <v>0</v>
          </cell>
          <cell r="E6119">
            <v>0</v>
          </cell>
          <cell r="F6119">
            <v>0</v>
          </cell>
        </row>
        <row r="6120">
          <cell r="A6120">
            <v>45010400903</v>
          </cell>
          <cell r="B6120" t="str">
            <v>Coaseguros</v>
          </cell>
          <cell r="C6120">
            <v>0</v>
          </cell>
          <cell r="D6120">
            <v>0</v>
          </cell>
          <cell r="E6120">
            <v>0</v>
          </cell>
          <cell r="F6120">
            <v>0</v>
          </cell>
        </row>
        <row r="6121">
          <cell r="A6121">
            <v>4502</v>
          </cell>
          <cell r="B6121" t="str">
            <v>COMISIONES Y PARTICIPACIONES DE SEGUROS PREVISIONALES, RENTA</v>
          </cell>
          <cell r="C6121">
            <v>0</v>
          </cell>
          <cell r="D6121">
            <v>0</v>
          </cell>
          <cell r="E6121">
            <v>0</v>
          </cell>
          <cell r="F6121">
            <v>0</v>
          </cell>
        </row>
        <row r="6122">
          <cell r="A6122">
            <v>4502010</v>
          </cell>
          <cell r="B6122" t="str">
            <v>Rentas de invalidez y sobrevivencia</v>
          </cell>
          <cell r="C6122">
            <v>0</v>
          </cell>
          <cell r="D6122">
            <v>0</v>
          </cell>
          <cell r="E6122">
            <v>0</v>
          </cell>
          <cell r="F6122">
            <v>0</v>
          </cell>
        </row>
        <row r="6123">
          <cell r="A6123">
            <v>450201001</v>
          </cell>
          <cell r="B6123" t="str">
            <v>Seguros directos</v>
          </cell>
          <cell r="C6123">
            <v>0</v>
          </cell>
          <cell r="D6123">
            <v>0</v>
          </cell>
          <cell r="E6123">
            <v>0</v>
          </cell>
          <cell r="F6123">
            <v>0</v>
          </cell>
        </row>
        <row r="6124">
          <cell r="A6124">
            <v>45020100101</v>
          </cell>
          <cell r="B6124" t="str">
            <v>Iniciales</v>
          </cell>
          <cell r="C6124">
            <v>0</v>
          </cell>
          <cell r="D6124">
            <v>0</v>
          </cell>
          <cell r="E6124">
            <v>0</v>
          </cell>
          <cell r="F6124">
            <v>0</v>
          </cell>
        </row>
        <row r="6125">
          <cell r="A6125">
            <v>45020100102</v>
          </cell>
          <cell r="B6125" t="str">
            <v>Renovaciones</v>
          </cell>
          <cell r="C6125">
            <v>0</v>
          </cell>
          <cell r="D6125">
            <v>0</v>
          </cell>
          <cell r="E6125">
            <v>0</v>
          </cell>
          <cell r="F6125">
            <v>0</v>
          </cell>
        </row>
        <row r="6126">
          <cell r="A6126">
            <v>45020100103</v>
          </cell>
          <cell r="B6126" t="str">
            <v>Compensaciones adicionales sobre primas</v>
          </cell>
          <cell r="C6126">
            <v>0</v>
          </cell>
          <cell r="D6126">
            <v>0</v>
          </cell>
          <cell r="E6126">
            <v>0</v>
          </cell>
          <cell r="F6126">
            <v>0</v>
          </cell>
        </row>
        <row r="6127">
          <cell r="A6127">
            <v>450201002</v>
          </cell>
          <cell r="B6127" t="str">
            <v>Reaseguros tomados</v>
          </cell>
          <cell r="C6127">
            <v>0</v>
          </cell>
          <cell r="D6127">
            <v>0</v>
          </cell>
          <cell r="E6127">
            <v>0</v>
          </cell>
          <cell r="F6127">
            <v>0</v>
          </cell>
        </row>
        <row r="6128">
          <cell r="A6128">
            <v>450201003</v>
          </cell>
          <cell r="B6128" t="str">
            <v>Coaseguros</v>
          </cell>
          <cell r="C6128">
            <v>0</v>
          </cell>
          <cell r="D6128">
            <v>0</v>
          </cell>
          <cell r="E6128">
            <v>0</v>
          </cell>
          <cell r="F6128">
            <v>0</v>
          </cell>
        </row>
        <row r="6129">
          <cell r="A6129">
            <v>450201009</v>
          </cell>
          <cell r="B6129" t="str">
            <v>Seguros a filiales</v>
          </cell>
          <cell r="C6129">
            <v>0</v>
          </cell>
          <cell r="D6129">
            <v>0</v>
          </cell>
          <cell r="E6129">
            <v>0</v>
          </cell>
          <cell r="F6129">
            <v>0</v>
          </cell>
        </row>
        <row r="6130">
          <cell r="A6130">
            <v>45020100901</v>
          </cell>
          <cell r="B6130" t="str">
            <v>Seguros directos</v>
          </cell>
          <cell r="C6130">
            <v>0</v>
          </cell>
          <cell r="D6130">
            <v>0</v>
          </cell>
          <cell r="E6130">
            <v>0</v>
          </cell>
          <cell r="F6130">
            <v>0</v>
          </cell>
        </row>
        <row r="6131">
          <cell r="A6131">
            <v>45020100902</v>
          </cell>
          <cell r="B6131" t="str">
            <v>Reaseguros tomados</v>
          </cell>
          <cell r="C6131">
            <v>0</v>
          </cell>
          <cell r="D6131">
            <v>0</v>
          </cell>
          <cell r="E6131">
            <v>0</v>
          </cell>
          <cell r="F6131">
            <v>0</v>
          </cell>
        </row>
        <row r="6132">
          <cell r="A6132">
            <v>45020100903</v>
          </cell>
          <cell r="B6132" t="str">
            <v>Coaseguros</v>
          </cell>
          <cell r="C6132">
            <v>0</v>
          </cell>
          <cell r="D6132">
            <v>0</v>
          </cell>
          <cell r="E6132">
            <v>0</v>
          </cell>
          <cell r="F6132">
            <v>0</v>
          </cell>
        </row>
        <row r="6133">
          <cell r="A6133">
            <v>4502020</v>
          </cell>
          <cell r="B6133" t="str">
            <v>Sepelio</v>
          </cell>
          <cell r="C6133">
            <v>0</v>
          </cell>
          <cell r="D6133">
            <v>0</v>
          </cell>
          <cell r="E6133">
            <v>0</v>
          </cell>
          <cell r="F6133">
            <v>0</v>
          </cell>
        </row>
        <row r="6134">
          <cell r="A6134">
            <v>450202001</v>
          </cell>
          <cell r="B6134" t="str">
            <v>Seguros directos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</row>
        <row r="6135">
          <cell r="A6135">
            <v>45020200101</v>
          </cell>
          <cell r="B6135" t="str">
            <v>Iniciales</v>
          </cell>
          <cell r="C6135">
            <v>0</v>
          </cell>
          <cell r="D6135">
            <v>0</v>
          </cell>
          <cell r="E6135">
            <v>0</v>
          </cell>
          <cell r="F6135">
            <v>0</v>
          </cell>
        </row>
        <row r="6136">
          <cell r="A6136">
            <v>45020200102</v>
          </cell>
          <cell r="B6136" t="str">
            <v>Renovaciones</v>
          </cell>
          <cell r="C6136">
            <v>0</v>
          </cell>
          <cell r="D6136">
            <v>0</v>
          </cell>
          <cell r="E6136">
            <v>0</v>
          </cell>
          <cell r="F6136">
            <v>0</v>
          </cell>
        </row>
        <row r="6137">
          <cell r="A6137">
            <v>45020200103</v>
          </cell>
          <cell r="B6137" t="str">
            <v>Compensaciones adicionales sobre primas</v>
          </cell>
          <cell r="C6137">
            <v>0</v>
          </cell>
          <cell r="D6137">
            <v>0</v>
          </cell>
          <cell r="E6137">
            <v>0</v>
          </cell>
          <cell r="F6137">
            <v>0</v>
          </cell>
        </row>
        <row r="6138">
          <cell r="A6138">
            <v>450202002</v>
          </cell>
          <cell r="B6138" t="str">
            <v>Reaseguros tomados</v>
          </cell>
          <cell r="C6138">
            <v>0</v>
          </cell>
          <cell r="D6138">
            <v>0</v>
          </cell>
          <cell r="E6138">
            <v>0</v>
          </cell>
          <cell r="F6138">
            <v>0</v>
          </cell>
        </row>
        <row r="6139">
          <cell r="A6139">
            <v>450202003</v>
          </cell>
          <cell r="B6139" t="str">
            <v>Coaseguros</v>
          </cell>
          <cell r="C6139">
            <v>0</v>
          </cell>
          <cell r="D6139">
            <v>0</v>
          </cell>
          <cell r="E6139">
            <v>0</v>
          </cell>
          <cell r="F6139">
            <v>0</v>
          </cell>
        </row>
        <row r="6140">
          <cell r="A6140">
            <v>450202009</v>
          </cell>
          <cell r="B6140" t="str">
            <v>Seguros a filiales</v>
          </cell>
          <cell r="C6140">
            <v>0</v>
          </cell>
          <cell r="D6140">
            <v>0</v>
          </cell>
          <cell r="E6140">
            <v>0</v>
          </cell>
          <cell r="F6140">
            <v>0</v>
          </cell>
        </row>
        <row r="6141">
          <cell r="A6141">
            <v>45020200901</v>
          </cell>
          <cell r="B6141" t="str">
            <v>Seguros directos</v>
          </cell>
          <cell r="C6141">
            <v>0</v>
          </cell>
          <cell r="D6141">
            <v>0</v>
          </cell>
          <cell r="E6141">
            <v>0</v>
          </cell>
          <cell r="F6141">
            <v>0</v>
          </cell>
        </row>
        <row r="6142">
          <cell r="A6142">
            <v>45020200902</v>
          </cell>
          <cell r="B6142" t="str">
            <v>Reaseguros tomados</v>
          </cell>
          <cell r="C6142">
            <v>0</v>
          </cell>
          <cell r="D6142">
            <v>0</v>
          </cell>
          <cell r="E6142">
            <v>0</v>
          </cell>
          <cell r="F6142">
            <v>0</v>
          </cell>
        </row>
        <row r="6143">
          <cell r="A6143">
            <v>45020200903</v>
          </cell>
          <cell r="B6143" t="str">
            <v>Coaseguros</v>
          </cell>
          <cell r="C6143">
            <v>0</v>
          </cell>
          <cell r="D6143">
            <v>0</v>
          </cell>
          <cell r="E6143">
            <v>0</v>
          </cell>
          <cell r="F6143">
            <v>0</v>
          </cell>
        </row>
        <row r="6144">
          <cell r="A6144">
            <v>4502030</v>
          </cell>
          <cell r="B6144" t="str">
            <v>Otras rentas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</row>
        <row r="6145">
          <cell r="A6145">
            <v>450203001</v>
          </cell>
          <cell r="B6145" t="str">
            <v>Seguros directos</v>
          </cell>
          <cell r="C6145">
            <v>0</v>
          </cell>
          <cell r="D6145">
            <v>0</v>
          </cell>
          <cell r="E6145">
            <v>0</v>
          </cell>
          <cell r="F6145">
            <v>0</v>
          </cell>
        </row>
        <row r="6146">
          <cell r="A6146">
            <v>45020300101</v>
          </cell>
          <cell r="B6146" t="str">
            <v>Iniciales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</row>
        <row r="6147">
          <cell r="A6147">
            <v>45020300102</v>
          </cell>
          <cell r="B6147" t="str">
            <v>Renovaciones</v>
          </cell>
          <cell r="C6147">
            <v>0</v>
          </cell>
          <cell r="D6147">
            <v>0</v>
          </cell>
          <cell r="E6147">
            <v>0</v>
          </cell>
          <cell r="F6147">
            <v>0</v>
          </cell>
        </row>
        <row r="6148">
          <cell r="A6148">
            <v>45020300103</v>
          </cell>
          <cell r="B6148" t="str">
            <v>Compensaciones adicionales sobre primas de seguros</v>
          </cell>
          <cell r="C6148">
            <v>0</v>
          </cell>
          <cell r="D6148">
            <v>0</v>
          </cell>
          <cell r="E6148">
            <v>0</v>
          </cell>
          <cell r="F6148">
            <v>0</v>
          </cell>
        </row>
        <row r="6149">
          <cell r="A6149">
            <v>450203002</v>
          </cell>
          <cell r="B6149" t="str">
            <v>Reaseguros tomados</v>
          </cell>
          <cell r="C6149">
            <v>0</v>
          </cell>
          <cell r="D6149">
            <v>0</v>
          </cell>
          <cell r="E6149">
            <v>0</v>
          </cell>
          <cell r="F6149">
            <v>0</v>
          </cell>
        </row>
        <row r="6150">
          <cell r="A6150">
            <v>450203003</v>
          </cell>
          <cell r="B6150" t="str">
            <v>Coaseguros</v>
          </cell>
          <cell r="C6150">
            <v>0</v>
          </cell>
          <cell r="D6150">
            <v>0</v>
          </cell>
          <cell r="E6150">
            <v>0</v>
          </cell>
          <cell r="F6150">
            <v>0</v>
          </cell>
        </row>
        <row r="6151">
          <cell r="A6151">
            <v>450203009</v>
          </cell>
          <cell r="B6151" t="str">
            <v>Seguros a filiales</v>
          </cell>
          <cell r="C6151">
            <v>0</v>
          </cell>
          <cell r="D6151">
            <v>0</v>
          </cell>
          <cell r="E6151">
            <v>0</v>
          </cell>
          <cell r="F6151">
            <v>0</v>
          </cell>
        </row>
        <row r="6152">
          <cell r="A6152">
            <v>45020300901</v>
          </cell>
          <cell r="B6152" t="str">
            <v>Seguros directos</v>
          </cell>
          <cell r="C6152">
            <v>0</v>
          </cell>
          <cell r="D6152">
            <v>0</v>
          </cell>
          <cell r="E6152">
            <v>0</v>
          </cell>
          <cell r="F6152">
            <v>0</v>
          </cell>
        </row>
        <row r="6153">
          <cell r="A6153">
            <v>45020300902</v>
          </cell>
          <cell r="B6153" t="str">
            <v>Reaseguros tomados</v>
          </cell>
          <cell r="C6153">
            <v>0</v>
          </cell>
          <cell r="D6153">
            <v>0</v>
          </cell>
          <cell r="E6153">
            <v>0</v>
          </cell>
          <cell r="F6153">
            <v>0</v>
          </cell>
        </row>
        <row r="6154">
          <cell r="A6154">
            <v>45020300903</v>
          </cell>
          <cell r="B6154" t="str">
            <v>Coaseguros</v>
          </cell>
          <cell r="C6154">
            <v>0</v>
          </cell>
          <cell r="D6154">
            <v>0</v>
          </cell>
          <cell r="E6154">
            <v>0</v>
          </cell>
          <cell r="F6154">
            <v>0</v>
          </cell>
        </row>
        <row r="6155">
          <cell r="A6155">
            <v>4502040</v>
          </cell>
          <cell r="B6155" t="str">
            <v>Pensiones</v>
          </cell>
          <cell r="C6155">
            <v>0</v>
          </cell>
          <cell r="D6155">
            <v>0</v>
          </cell>
          <cell r="E6155">
            <v>0</v>
          </cell>
          <cell r="F6155">
            <v>0</v>
          </cell>
        </row>
        <row r="6156">
          <cell r="A6156">
            <v>450204001</v>
          </cell>
          <cell r="B6156" t="str">
            <v>Seguros directos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</row>
        <row r="6157">
          <cell r="A6157">
            <v>45020400101</v>
          </cell>
          <cell r="B6157" t="str">
            <v>Iniciales</v>
          </cell>
          <cell r="C6157">
            <v>0</v>
          </cell>
          <cell r="D6157">
            <v>0</v>
          </cell>
          <cell r="E6157">
            <v>0</v>
          </cell>
          <cell r="F6157">
            <v>0</v>
          </cell>
        </row>
        <row r="6158">
          <cell r="A6158">
            <v>45020400102</v>
          </cell>
          <cell r="B6158" t="str">
            <v>Renovaciones</v>
          </cell>
          <cell r="C6158">
            <v>0</v>
          </cell>
          <cell r="D6158">
            <v>0</v>
          </cell>
          <cell r="E6158">
            <v>0</v>
          </cell>
          <cell r="F6158">
            <v>0</v>
          </cell>
        </row>
        <row r="6159">
          <cell r="A6159">
            <v>45020400103</v>
          </cell>
          <cell r="B6159" t="str">
            <v>Compensaciones adicionales sobre primas</v>
          </cell>
          <cell r="C6159">
            <v>0</v>
          </cell>
          <cell r="D6159">
            <v>0</v>
          </cell>
          <cell r="E6159">
            <v>0</v>
          </cell>
          <cell r="F6159">
            <v>0</v>
          </cell>
        </row>
        <row r="6160">
          <cell r="A6160">
            <v>450204002</v>
          </cell>
          <cell r="B6160" t="str">
            <v>Reaseguros tomados</v>
          </cell>
          <cell r="C6160">
            <v>0</v>
          </cell>
          <cell r="D6160">
            <v>0</v>
          </cell>
          <cell r="E6160">
            <v>0</v>
          </cell>
          <cell r="F6160">
            <v>0</v>
          </cell>
        </row>
        <row r="6161">
          <cell r="A6161">
            <v>450204003</v>
          </cell>
          <cell r="B6161" t="str">
            <v>Coaseguros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</row>
        <row r="6162">
          <cell r="A6162">
            <v>450204009</v>
          </cell>
          <cell r="B6162" t="str">
            <v>Seguros a filiales</v>
          </cell>
          <cell r="C6162">
            <v>0</v>
          </cell>
          <cell r="D6162">
            <v>0</v>
          </cell>
          <cell r="E6162">
            <v>0</v>
          </cell>
          <cell r="F6162">
            <v>0</v>
          </cell>
        </row>
        <row r="6163">
          <cell r="A6163">
            <v>45020400901</v>
          </cell>
          <cell r="B6163" t="str">
            <v>Seguros directos</v>
          </cell>
          <cell r="C6163">
            <v>0</v>
          </cell>
          <cell r="D6163">
            <v>0</v>
          </cell>
          <cell r="E6163">
            <v>0</v>
          </cell>
          <cell r="F6163">
            <v>0</v>
          </cell>
        </row>
        <row r="6164">
          <cell r="A6164">
            <v>45020400902</v>
          </cell>
          <cell r="B6164" t="str">
            <v>Reaseguros tomados</v>
          </cell>
          <cell r="C6164">
            <v>0</v>
          </cell>
          <cell r="D6164">
            <v>0</v>
          </cell>
          <cell r="E6164">
            <v>0</v>
          </cell>
          <cell r="F6164">
            <v>0</v>
          </cell>
        </row>
        <row r="6165">
          <cell r="A6165">
            <v>45020400903</v>
          </cell>
          <cell r="B6165" t="str">
            <v>Coaseguros</v>
          </cell>
          <cell r="C6165">
            <v>0</v>
          </cell>
          <cell r="D6165">
            <v>0</v>
          </cell>
          <cell r="E6165">
            <v>0</v>
          </cell>
          <cell r="F6165">
            <v>0</v>
          </cell>
        </row>
        <row r="6166">
          <cell r="A6166">
            <v>4503</v>
          </cell>
          <cell r="B6166" t="str">
            <v>COMISIONES Y PARTICIPACIONES DE SEGUROS DE ACCIDENTES Y ENFE</v>
          </cell>
          <cell r="C6166">
            <v>0</v>
          </cell>
          <cell r="D6166">
            <v>0</v>
          </cell>
          <cell r="E6166">
            <v>0</v>
          </cell>
          <cell r="F6166">
            <v>0</v>
          </cell>
        </row>
        <row r="6167">
          <cell r="A6167">
            <v>450301</v>
          </cell>
          <cell r="B6167" t="str">
            <v>Salud y hospitalizaciÛn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</row>
        <row r="6168">
          <cell r="A6168">
            <v>4503010</v>
          </cell>
          <cell r="B6168" t="str">
            <v>Salud y hospitalizaciÛn</v>
          </cell>
          <cell r="C6168">
            <v>0</v>
          </cell>
          <cell r="D6168">
            <v>0</v>
          </cell>
          <cell r="E6168">
            <v>0</v>
          </cell>
          <cell r="F6168">
            <v>0</v>
          </cell>
        </row>
        <row r="6169">
          <cell r="A6169">
            <v>450301001</v>
          </cell>
          <cell r="B6169" t="str">
            <v>Seguros directos</v>
          </cell>
          <cell r="C6169">
            <v>0</v>
          </cell>
          <cell r="D6169">
            <v>0</v>
          </cell>
          <cell r="E6169">
            <v>0</v>
          </cell>
          <cell r="F6169">
            <v>0</v>
          </cell>
        </row>
        <row r="6170">
          <cell r="A6170">
            <v>45030100101</v>
          </cell>
          <cell r="B6170" t="str">
            <v>Iniciales</v>
          </cell>
          <cell r="C6170">
            <v>0</v>
          </cell>
          <cell r="D6170">
            <v>0</v>
          </cell>
          <cell r="E6170">
            <v>0</v>
          </cell>
          <cell r="F6170">
            <v>0</v>
          </cell>
        </row>
        <row r="6171">
          <cell r="A6171">
            <v>45030100102</v>
          </cell>
          <cell r="B6171" t="str">
            <v>Renovaciones</v>
          </cell>
          <cell r="C6171">
            <v>0</v>
          </cell>
          <cell r="D6171">
            <v>0</v>
          </cell>
          <cell r="E6171">
            <v>0</v>
          </cell>
          <cell r="F6171">
            <v>0</v>
          </cell>
        </row>
        <row r="6172">
          <cell r="A6172">
            <v>45030100103</v>
          </cell>
          <cell r="B6172" t="str">
            <v>Compensaciones adicionales sobre primas</v>
          </cell>
          <cell r="C6172">
            <v>0</v>
          </cell>
          <cell r="D6172">
            <v>0</v>
          </cell>
          <cell r="E6172">
            <v>0</v>
          </cell>
          <cell r="F6172">
            <v>0</v>
          </cell>
        </row>
        <row r="6173">
          <cell r="A6173">
            <v>450301002</v>
          </cell>
          <cell r="B6173" t="str">
            <v>Reaseguros tomados</v>
          </cell>
          <cell r="C6173">
            <v>0</v>
          </cell>
          <cell r="D6173">
            <v>0</v>
          </cell>
          <cell r="E6173">
            <v>0</v>
          </cell>
          <cell r="F6173">
            <v>0</v>
          </cell>
        </row>
        <row r="6174">
          <cell r="A6174">
            <v>450301003</v>
          </cell>
          <cell r="B6174" t="str">
            <v>Coaseguros</v>
          </cell>
          <cell r="C6174">
            <v>0</v>
          </cell>
          <cell r="D6174">
            <v>0</v>
          </cell>
          <cell r="E6174">
            <v>0</v>
          </cell>
          <cell r="F6174">
            <v>0</v>
          </cell>
        </row>
        <row r="6175">
          <cell r="A6175">
            <v>450301009</v>
          </cell>
          <cell r="B6175" t="str">
            <v>Seguros a filiales</v>
          </cell>
          <cell r="C6175">
            <v>0</v>
          </cell>
          <cell r="D6175">
            <v>0</v>
          </cell>
          <cell r="E6175">
            <v>0</v>
          </cell>
          <cell r="F6175">
            <v>0</v>
          </cell>
        </row>
        <row r="6176">
          <cell r="A6176">
            <v>45030100901</v>
          </cell>
          <cell r="B6176" t="str">
            <v>Seguros directos</v>
          </cell>
          <cell r="C6176">
            <v>0</v>
          </cell>
          <cell r="D6176">
            <v>0</v>
          </cell>
          <cell r="E6176">
            <v>0</v>
          </cell>
          <cell r="F6176">
            <v>0</v>
          </cell>
        </row>
        <row r="6177">
          <cell r="A6177">
            <v>45030100902</v>
          </cell>
          <cell r="B6177" t="str">
            <v>Reaseguros tomados</v>
          </cell>
          <cell r="C6177">
            <v>0</v>
          </cell>
          <cell r="D6177">
            <v>0</v>
          </cell>
          <cell r="E6177">
            <v>0</v>
          </cell>
          <cell r="F6177">
            <v>0</v>
          </cell>
        </row>
        <row r="6178">
          <cell r="A6178">
            <v>45030100903</v>
          </cell>
          <cell r="B6178" t="str">
            <v>Coaseguros</v>
          </cell>
          <cell r="C6178">
            <v>0</v>
          </cell>
          <cell r="D6178">
            <v>0</v>
          </cell>
          <cell r="E6178">
            <v>0</v>
          </cell>
          <cell r="F6178">
            <v>0</v>
          </cell>
        </row>
        <row r="6179">
          <cell r="A6179">
            <v>450302</v>
          </cell>
          <cell r="B6179" t="str">
            <v>Accidentes personales</v>
          </cell>
          <cell r="C6179">
            <v>0</v>
          </cell>
          <cell r="D6179">
            <v>0</v>
          </cell>
          <cell r="E6179">
            <v>0</v>
          </cell>
          <cell r="F6179">
            <v>0</v>
          </cell>
        </row>
        <row r="6180">
          <cell r="A6180">
            <v>4503020</v>
          </cell>
          <cell r="B6180" t="str">
            <v>Accidentes personales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</row>
        <row r="6181">
          <cell r="A6181">
            <v>450302001</v>
          </cell>
          <cell r="B6181" t="str">
            <v>Seguros directos</v>
          </cell>
          <cell r="C6181">
            <v>0</v>
          </cell>
          <cell r="D6181">
            <v>0</v>
          </cell>
          <cell r="E6181">
            <v>0</v>
          </cell>
          <cell r="F6181">
            <v>0</v>
          </cell>
        </row>
        <row r="6182">
          <cell r="A6182">
            <v>45030200101</v>
          </cell>
          <cell r="B6182" t="str">
            <v>Iniciales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</row>
        <row r="6183">
          <cell r="A6183">
            <v>45030200102</v>
          </cell>
          <cell r="B6183" t="str">
            <v>Renovaciones</v>
          </cell>
          <cell r="C6183">
            <v>0</v>
          </cell>
          <cell r="D6183">
            <v>0</v>
          </cell>
          <cell r="E6183">
            <v>0</v>
          </cell>
          <cell r="F6183">
            <v>0</v>
          </cell>
        </row>
        <row r="6184">
          <cell r="A6184">
            <v>45030200103</v>
          </cell>
          <cell r="B6184" t="str">
            <v>Compensaciones adicionales sobre primas de seguros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</row>
        <row r="6185">
          <cell r="A6185">
            <v>450302002</v>
          </cell>
          <cell r="B6185" t="str">
            <v>Reaseguros tomados</v>
          </cell>
          <cell r="C6185">
            <v>0</v>
          </cell>
          <cell r="D6185">
            <v>0</v>
          </cell>
          <cell r="E6185">
            <v>0</v>
          </cell>
          <cell r="F6185">
            <v>0</v>
          </cell>
        </row>
        <row r="6186">
          <cell r="A6186">
            <v>450302003</v>
          </cell>
          <cell r="B6186" t="str">
            <v>Coaseguros</v>
          </cell>
          <cell r="C6186">
            <v>0</v>
          </cell>
          <cell r="D6186">
            <v>0</v>
          </cell>
          <cell r="E6186">
            <v>0</v>
          </cell>
          <cell r="F6186">
            <v>0</v>
          </cell>
        </row>
        <row r="6187">
          <cell r="A6187">
            <v>450302009</v>
          </cell>
          <cell r="B6187" t="str">
            <v>Seguros a filiales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</row>
        <row r="6188">
          <cell r="A6188">
            <v>45030200901</v>
          </cell>
          <cell r="B6188" t="str">
            <v>Seguros directos</v>
          </cell>
          <cell r="C6188">
            <v>0</v>
          </cell>
          <cell r="D6188">
            <v>0</v>
          </cell>
          <cell r="E6188">
            <v>0</v>
          </cell>
          <cell r="F6188">
            <v>0</v>
          </cell>
        </row>
        <row r="6189">
          <cell r="A6189">
            <v>45030200902</v>
          </cell>
          <cell r="B6189" t="str">
            <v>Reaseguros tomados</v>
          </cell>
          <cell r="C6189">
            <v>0</v>
          </cell>
          <cell r="D6189">
            <v>0</v>
          </cell>
          <cell r="E6189">
            <v>0</v>
          </cell>
          <cell r="F6189">
            <v>0</v>
          </cell>
        </row>
        <row r="6190">
          <cell r="A6190">
            <v>45030200903</v>
          </cell>
          <cell r="B6190" t="str">
            <v>Coaseguros</v>
          </cell>
          <cell r="C6190">
            <v>0</v>
          </cell>
          <cell r="D6190">
            <v>0</v>
          </cell>
          <cell r="E6190">
            <v>0</v>
          </cell>
          <cell r="F6190">
            <v>0</v>
          </cell>
        </row>
        <row r="6191">
          <cell r="A6191">
            <v>450303</v>
          </cell>
          <cell r="B6191" t="str">
            <v>Accidentes viajes aÈreos</v>
          </cell>
          <cell r="C6191">
            <v>0</v>
          </cell>
          <cell r="D6191">
            <v>0</v>
          </cell>
          <cell r="E6191">
            <v>0</v>
          </cell>
          <cell r="F6191">
            <v>0</v>
          </cell>
        </row>
        <row r="6192">
          <cell r="A6192">
            <v>4503030</v>
          </cell>
          <cell r="B6192" t="str">
            <v>Accidentes viajes aÈreos</v>
          </cell>
          <cell r="C6192">
            <v>0</v>
          </cell>
          <cell r="D6192">
            <v>0</v>
          </cell>
          <cell r="E6192">
            <v>0</v>
          </cell>
          <cell r="F6192">
            <v>0</v>
          </cell>
        </row>
        <row r="6193">
          <cell r="A6193">
            <v>450303001</v>
          </cell>
          <cell r="B6193" t="str">
            <v>Seguros directos</v>
          </cell>
          <cell r="C6193">
            <v>0</v>
          </cell>
          <cell r="D6193">
            <v>0</v>
          </cell>
          <cell r="E6193">
            <v>0</v>
          </cell>
          <cell r="F6193">
            <v>0</v>
          </cell>
        </row>
        <row r="6194">
          <cell r="A6194">
            <v>45030300101</v>
          </cell>
          <cell r="B6194" t="str">
            <v>Iniciales</v>
          </cell>
          <cell r="C6194">
            <v>0</v>
          </cell>
          <cell r="D6194">
            <v>0</v>
          </cell>
          <cell r="E6194">
            <v>0</v>
          </cell>
          <cell r="F6194">
            <v>0</v>
          </cell>
        </row>
        <row r="6195">
          <cell r="A6195">
            <v>45030300102</v>
          </cell>
          <cell r="B6195" t="str">
            <v>Renovaciones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</row>
        <row r="6196">
          <cell r="A6196">
            <v>45030300103</v>
          </cell>
          <cell r="B6196" t="str">
            <v>Compensaciones adicionales sobre primas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</row>
        <row r="6197">
          <cell r="A6197">
            <v>450303002</v>
          </cell>
          <cell r="B6197" t="str">
            <v>Reaseguros tomados</v>
          </cell>
          <cell r="C6197">
            <v>0</v>
          </cell>
          <cell r="D6197">
            <v>0</v>
          </cell>
          <cell r="E6197">
            <v>0</v>
          </cell>
          <cell r="F6197">
            <v>0</v>
          </cell>
        </row>
        <row r="6198">
          <cell r="A6198">
            <v>450303003</v>
          </cell>
          <cell r="B6198" t="str">
            <v>Coaseguros</v>
          </cell>
          <cell r="C6198">
            <v>0</v>
          </cell>
          <cell r="D6198">
            <v>0</v>
          </cell>
          <cell r="E6198">
            <v>0</v>
          </cell>
          <cell r="F6198">
            <v>0</v>
          </cell>
        </row>
        <row r="6199">
          <cell r="A6199">
            <v>450303009</v>
          </cell>
          <cell r="B6199" t="str">
            <v>Seguros a filiales</v>
          </cell>
          <cell r="C6199">
            <v>0</v>
          </cell>
          <cell r="D6199">
            <v>0</v>
          </cell>
          <cell r="E6199">
            <v>0</v>
          </cell>
          <cell r="F6199">
            <v>0</v>
          </cell>
        </row>
        <row r="6200">
          <cell r="A6200">
            <v>45030300901</v>
          </cell>
          <cell r="B6200" t="str">
            <v>Seguros directos</v>
          </cell>
          <cell r="C6200">
            <v>0</v>
          </cell>
          <cell r="D6200">
            <v>0</v>
          </cell>
          <cell r="E6200">
            <v>0</v>
          </cell>
          <cell r="F6200">
            <v>0</v>
          </cell>
        </row>
        <row r="6201">
          <cell r="A6201">
            <v>45030300902</v>
          </cell>
          <cell r="B6201" t="str">
            <v>Reaseguros tomados</v>
          </cell>
          <cell r="C6201">
            <v>0</v>
          </cell>
          <cell r="D6201">
            <v>0</v>
          </cell>
          <cell r="E6201">
            <v>0</v>
          </cell>
          <cell r="F6201">
            <v>0</v>
          </cell>
        </row>
        <row r="6202">
          <cell r="A6202">
            <v>45030300903</v>
          </cell>
          <cell r="B6202" t="str">
            <v>Coaseguros</v>
          </cell>
          <cell r="C6202">
            <v>0</v>
          </cell>
          <cell r="D6202">
            <v>0</v>
          </cell>
          <cell r="E6202">
            <v>0</v>
          </cell>
          <cell r="F6202">
            <v>0</v>
          </cell>
        </row>
        <row r="6203">
          <cell r="A6203">
            <v>4503040</v>
          </cell>
          <cell r="B6203" t="str">
            <v>Escolares</v>
          </cell>
          <cell r="C6203">
            <v>0</v>
          </cell>
          <cell r="D6203">
            <v>0</v>
          </cell>
          <cell r="E6203">
            <v>0</v>
          </cell>
          <cell r="F6203">
            <v>0</v>
          </cell>
        </row>
        <row r="6204">
          <cell r="A6204">
            <v>450304001</v>
          </cell>
          <cell r="B6204" t="str">
            <v>Seguros directos</v>
          </cell>
          <cell r="C6204">
            <v>0</v>
          </cell>
          <cell r="D6204">
            <v>0</v>
          </cell>
          <cell r="E6204">
            <v>0</v>
          </cell>
          <cell r="F6204">
            <v>0</v>
          </cell>
        </row>
        <row r="6205">
          <cell r="A6205">
            <v>45030400101</v>
          </cell>
          <cell r="B6205" t="str">
            <v>Iniciales</v>
          </cell>
          <cell r="C6205">
            <v>0</v>
          </cell>
          <cell r="D6205">
            <v>0</v>
          </cell>
          <cell r="E6205">
            <v>0</v>
          </cell>
          <cell r="F6205">
            <v>0</v>
          </cell>
        </row>
        <row r="6206">
          <cell r="A6206">
            <v>45030400102</v>
          </cell>
          <cell r="B6206" t="str">
            <v>Renovaciones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</row>
        <row r="6207">
          <cell r="A6207">
            <v>45030400103</v>
          </cell>
          <cell r="B6207" t="str">
            <v>Compensaciones adicionales sobre primas</v>
          </cell>
          <cell r="C6207">
            <v>0</v>
          </cell>
          <cell r="D6207">
            <v>0</v>
          </cell>
          <cell r="E6207">
            <v>0</v>
          </cell>
          <cell r="F6207">
            <v>0</v>
          </cell>
        </row>
        <row r="6208">
          <cell r="A6208">
            <v>450304002</v>
          </cell>
          <cell r="B6208" t="str">
            <v>Reaseguros tomados</v>
          </cell>
          <cell r="C6208">
            <v>0</v>
          </cell>
          <cell r="D6208">
            <v>0</v>
          </cell>
          <cell r="E6208">
            <v>0</v>
          </cell>
          <cell r="F6208">
            <v>0</v>
          </cell>
        </row>
        <row r="6209">
          <cell r="A6209">
            <v>450304003</v>
          </cell>
          <cell r="B6209" t="str">
            <v>Coaseguros</v>
          </cell>
          <cell r="C6209">
            <v>0</v>
          </cell>
          <cell r="D6209">
            <v>0</v>
          </cell>
          <cell r="E6209">
            <v>0</v>
          </cell>
          <cell r="F6209">
            <v>0</v>
          </cell>
        </row>
        <row r="6210">
          <cell r="A6210">
            <v>450304009</v>
          </cell>
          <cell r="B6210" t="str">
            <v>Seguros a filiales</v>
          </cell>
          <cell r="C6210">
            <v>0</v>
          </cell>
          <cell r="D6210">
            <v>0</v>
          </cell>
          <cell r="E6210">
            <v>0</v>
          </cell>
          <cell r="F6210">
            <v>0</v>
          </cell>
        </row>
        <row r="6211">
          <cell r="A6211">
            <v>45030400901</v>
          </cell>
          <cell r="B6211" t="str">
            <v>Seguros directos</v>
          </cell>
          <cell r="C6211">
            <v>0</v>
          </cell>
          <cell r="D6211">
            <v>0</v>
          </cell>
          <cell r="E6211">
            <v>0</v>
          </cell>
          <cell r="F6211">
            <v>0</v>
          </cell>
        </row>
        <row r="6212">
          <cell r="A6212">
            <v>45030400902</v>
          </cell>
          <cell r="B6212" t="str">
            <v>Reaseguros tomados</v>
          </cell>
          <cell r="C6212">
            <v>0</v>
          </cell>
          <cell r="D6212">
            <v>0</v>
          </cell>
          <cell r="E6212">
            <v>0</v>
          </cell>
          <cell r="F6212">
            <v>0</v>
          </cell>
        </row>
        <row r="6213">
          <cell r="A6213">
            <v>45030400903</v>
          </cell>
          <cell r="B6213" t="str">
            <v>Coaseguros</v>
          </cell>
          <cell r="C6213">
            <v>0</v>
          </cell>
          <cell r="D6213">
            <v>0</v>
          </cell>
          <cell r="E6213">
            <v>0</v>
          </cell>
          <cell r="F6213">
            <v>0</v>
          </cell>
        </row>
        <row r="6214">
          <cell r="A6214">
            <v>4504</v>
          </cell>
          <cell r="B6214" t="str">
            <v>COMISIONES Y PARTICIPACIONES DE SEGUROS DE INCEDIOS Y LINEAS</v>
          </cell>
          <cell r="C6214">
            <v>252149.77</v>
          </cell>
          <cell r="D6214">
            <v>79721.600000000006</v>
          </cell>
          <cell r="E6214">
            <v>19501.36</v>
          </cell>
          <cell r="F6214">
            <v>312370.01</v>
          </cell>
        </row>
        <row r="6215">
          <cell r="A6215">
            <v>450401</v>
          </cell>
          <cell r="B6215" t="str">
            <v>Incendios</v>
          </cell>
          <cell r="C6215">
            <v>203059.68</v>
          </cell>
          <cell r="D6215">
            <v>66364.929999999993</v>
          </cell>
          <cell r="E6215">
            <v>8344.7000000000007</v>
          </cell>
          <cell r="F6215">
            <v>261079.91</v>
          </cell>
        </row>
        <row r="6216">
          <cell r="A6216">
            <v>4504010</v>
          </cell>
          <cell r="B6216" t="str">
            <v>Incendios</v>
          </cell>
          <cell r="C6216">
            <v>203059.68</v>
          </cell>
          <cell r="D6216">
            <v>66364.929999999993</v>
          </cell>
          <cell r="E6216">
            <v>8344.7000000000007</v>
          </cell>
          <cell r="F6216">
            <v>261079.91</v>
          </cell>
        </row>
        <row r="6217">
          <cell r="A6217">
            <v>450401001</v>
          </cell>
          <cell r="B6217" t="str">
            <v>Seguros directos</v>
          </cell>
          <cell r="C6217">
            <v>203059.68</v>
          </cell>
          <cell r="D6217">
            <v>59534.95</v>
          </cell>
          <cell r="E6217">
            <v>8344.7000000000007</v>
          </cell>
          <cell r="F6217">
            <v>254249.93</v>
          </cell>
        </row>
        <row r="6218">
          <cell r="A6218">
            <v>45040100101</v>
          </cell>
          <cell r="B6218" t="str">
            <v>Iniciales</v>
          </cell>
          <cell r="C6218">
            <v>8977.14</v>
          </cell>
          <cell r="D6218">
            <v>2598.15</v>
          </cell>
          <cell r="E6218">
            <v>7513.11</v>
          </cell>
          <cell r="F6218">
            <v>4062.18</v>
          </cell>
        </row>
        <row r="6219">
          <cell r="A6219">
            <v>45040100102</v>
          </cell>
          <cell r="B6219" t="str">
            <v>Renovaciones</v>
          </cell>
          <cell r="C6219">
            <v>38643.85</v>
          </cell>
          <cell r="D6219">
            <v>9215.39</v>
          </cell>
          <cell r="E6219">
            <v>831.59</v>
          </cell>
          <cell r="F6219">
            <v>47027.65</v>
          </cell>
        </row>
        <row r="6220">
          <cell r="A6220">
            <v>45040100103</v>
          </cell>
          <cell r="B6220" t="str">
            <v>Compensaciones adicionales sobre primas</v>
          </cell>
          <cell r="C6220">
            <v>155438.69</v>
          </cell>
          <cell r="D6220">
            <v>47721.41</v>
          </cell>
          <cell r="E6220">
            <v>0</v>
          </cell>
          <cell r="F6220">
            <v>203160.1</v>
          </cell>
        </row>
        <row r="6221">
          <cell r="A6221">
            <v>450401002</v>
          </cell>
          <cell r="B6221" t="str">
            <v>Reaseguros tomados</v>
          </cell>
          <cell r="C6221">
            <v>0</v>
          </cell>
          <cell r="D6221">
            <v>6829.98</v>
          </cell>
          <cell r="E6221">
            <v>0</v>
          </cell>
          <cell r="F6221">
            <v>6829.98</v>
          </cell>
        </row>
        <row r="6222">
          <cell r="A6222">
            <v>450401003</v>
          </cell>
          <cell r="B6222" t="str">
            <v>Coaseguros</v>
          </cell>
          <cell r="C6222">
            <v>0</v>
          </cell>
          <cell r="D6222">
            <v>0</v>
          </cell>
          <cell r="E6222">
            <v>0</v>
          </cell>
          <cell r="F6222">
            <v>0</v>
          </cell>
        </row>
        <row r="6223">
          <cell r="A6223">
            <v>450401009</v>
          </cell>
          <cell r="B6223" t="str">
            <v>Seguros a filiales</v>
          </cell>
          <cell r="C6223">
            <v>0</v>
          </cell>
          <cell r="D6223">
            <v>0</v>
          </cell>
          <cell r="E6223">
            <v>0</v>
          </cell>
          <cell r="F6223">
            <v>0</v>
          </cell>
        </row>
        <row r="6224">
          <cell r="A6224">
            <v>45040100901</v>
          </cell>
          <cell r="B6224" t="str">
            <v>Seguros directos</v>
          </cell>
          <cell r="C6224">
            <v>0</v>
          </cell>
          <cell r="D6224">
            <v>0</v>
          </cell>
          <cell r="E6224">
            <v>0</v>
          </cell>
          <cell r="F6224">
            <v>0</v>
          </cell>
        </row>
        <row r="6225">
          <cell r="A6225">
            <v>45040100902</v>
          </cell>
          <cell r="B6225" t="str">
            <v>Reaseguros tomados</v>
          </cell>
          <cell r="C6225">
            <v>0</v>
          </cell>
          <cell r="D6225">
            <v>0</v>
          </cell>
          <cell r="E6225">
            <v>0</v>
          </cell>
          <cell r="F6225">
            <v>0</v>
          </cell>
        </row>
        <row r="6226">
          <cell r="A6226">
            <v>45040100903</v>
          </cell>
          <cell r="B6226" t="str">
            <v>Coaseguros</v>
          </cell>
          <cell r="C6226">
            <v>0</v>
          </cell>
          <cell r="D6226">
            <v>0</v>
          </cell>
          <cell r="E6226">
            <v>0</v>
          </cell>
          <cell r="F6226">
            <v>0</v>
          </cell>
        </row>
        <row r="6227">
          <cell r="A6227">
            <v>450402</v>
          </cell>
          <cell r="B6227" t="str">
            <v>Líneas aliadas</v>
          </cell>
          <cell r="C6227">
            <v>49090.09</v>
          </cell>
          <cell r="D6227">
            <v>13356.67</v>
          </cell>
          <cell r="E6227">
            <v>11156.66</v>
          </cell>
          <cell r="F6227">
            <v>51290.1</v>
          </cell>
        </row>
        <row r="6228">
          <cell r="A6228">
            <v>4504020</v>
          </cell>
          <cell r="B6228" t="str">
            <v>LÌneas aliadas</v>
          </cell>
          <cell r="C6228">
            <v>49090.09</v>
          </cell>
          <cell r="D6228">
            <v>13356.67</v>
          </cell>
          <cell r="E6228">
            <v>11156.66</v>
          </cell>
          <cell r="F6228">
            <v>51290.1</v>
          </cell>
        </row>
        <row r="6229">
          <cell r="A6229">
            <v>450402001</v>
          </cell>
          <cell r="B6229" t="str">
            <v>Seguros directos</v>
          </cell>
          <cell r="C6229">
            <v>49090.09</v>
          </cell>
          <cell r="D6229">
            <v>11813.54</v>
          </cell>
          <cell r="E6229">
            <v>11156.66</v>
          </cell>
          <cell r="F6229">
            <v>49746.97</v>
          </cell>
        </row>
        <row r="6230">
          <cell r="A6230">
            <v>45040200101</v>
          </cell>
          <cell r="B6230" t="str">
            <v>Iniciales</v>
          </cell>
          <cell r="C6230">
            <v>8567.15</v>
          </cell>
          <cell r="D6230">
            <v>2598.15</v>
          </cell>
          <cell r="E6230">
            <v>10325.07</v>
          </cell>
          <cell r="F6230">
            <v>840.23</v>
          </cell>
        </row>
        <row r="6231">
          <cell r="A6231">
            <v>45040200102</v>
          </cell>
          <cell r="B6231" t="str">
            <v>Renovaciones</v>
          </cell>
          <cell r="C6231">
            <v>39084.639999999999</v>
          </cell>
          <cell r="D6231">
            <v>9215.39</v>
          </cell>
          <cell r="E6231">
            <v>831.59</v>
          </cell>
          <cell r="F6231">
            <v>47468.44</v>
          </cell>
        </row>
        <row r="6232">
          <cell r="A6232">
            <v>45040200103</v>
          </cell>
          <cell r="B6232" t="str">
            <v>Compensaciones adicionales sobre primas</v>
          </cell>
          <cell r="C6232">
            <v>1438.3</v>
          </cell>
          <cell r="D6232">
            <v>0</v>
          </cell>
          <cell r="E6232">
            <v>0</v>
          </cell>
          <cell r="F6232">
            <v>1438.3</v>
          </cell>
        </row>
        <row r="6233">
          <cell r="A6233">
            <v>450402002</v>
          </cell>
          <cell r="B6233" t="str">
            <v>Reaseguros tomados</v>
          </cell>
          <cell r="C6233">
            <v>0</v>
          </cell>
          <cell r="D6233">
            <v>1543.13</v>
          </cell>
          <cell r="E6233">
            <v>0</v>
          </cell>
          <cell r="F6233">
            <v>1543.13</v>
          </cell>
        </row>
        <row r="6234">
          <cell r="A6234">
            <v>450402003</v>
          </cell>
          <cell r="B6234" t="str">
            <v>Coaseguros</v>
          </cell>
          <cell r="C6234">
            <v>0</v>
          </cell>
          <cell r="D6234">
            <v>0</v>
          </cell>
          <cell r="E6234">
            <v>0</v>
          </cell>
          <cell r="F6234">
            <v>0</v>
          </cell>
        </row>
        <row r="6235">
          <cell r="A6235">
            <v>450402009</v>
          </cell>
          <cell r="B6235" t="str">
            <v>Seguros a filiales</v>
          </cell>
          <cell r="C6235">
            <v>0</v>
          </cell>
          <cell r="D6235">
            <v>0</v>
          </cell>
          <cell r="E6235">
            <v>0</v>
          </cell>
          <cell r="F6235">
            <v>0</v>
          </cell>
        </row>
        <row r="6236">
          <cell r="A6236">
            <v>45040200901</v>
          </cell>
          <cell r="B6236" t="str">
            <v>Seguros directos</v>
          </cell>
          <cell r="C6236">
            <v>0</v>
          </cell>
          <cell r="D6236">
            <v>0</v>
          </cell>
          <cell r="E6236">
            <v>0</v>
          </cell>
          <cell r="F6236">
            <v>0</v>
          </cell>
        </row>
        <row r="6237">
          <cell r="A6237">
            <v>45040200902</v>
          </cell>
          <cell r="B6237" t="str">
            <v>Reaseguros tomados</v>
          </cell>
          <cell r="C6237">
            <v>0</v>
          </cell>
          <cell r="D6237">
            <v>0</v>
          </cell>
          <cell r="E6237">
            <v>0</v>
          </cell>
          <cell r="F6237">
            <v>0</v>
          </cell>
        </row>
        <row r="6238">
          <cell r="A6238">
            <v>45040200903</v>
          </cell>
          <cell r="B6238" t="str">
            <v>Coaseguros</v>
          </cell>
          <cell r="C6238">
            <v>0</v>
          </cell>
          <cell r="D6238">
            <v>0</v>
          </cell>
          <cell r="E6238">
            <v>0</v>
          </cell>
          <cell r="F6238">
            <v>0</v>
          </cell>
        </row>
        <row r="6239">
          <cell r="A6239">
            <v>4505</v>
          </cell>
          <cell r="B6239" t="str">
            <v>COMISIONES Y PARTICIPACIONES DE SEGUROS DE AUTOMOTORES</v>
          </cell>
          <cell r="C6239">
            <v>36800.370000000003</v>
          </cell>
          <cell r="D6239">
            <v>20855.47</v>
          </cell>
          <cell r="E6239">
            <v>3426.99</v>
          </cell>
          <cell r="F6239">
            <v>54228.85</v>
          </cell>
        </row>
        <row r="6240">
          <cell r="A6240">
            <v>450501</v>
          </cell>
          <cell r="B6240" t="str">
            <v>Automotores</v>
          </cell>
          <cell r="C6240">
            <v>36800.370000000003</v>
          </cell>
          <cell r="D6240">
            <v>20855.47</v>
          </cell>
          <cell r="E6240">
            <v>3426.99</v>
          </cell>
          <cell r="F6240">
            <v>54228.85</v>
          </cell>
        </row>
        <row r="6241">
          <cell r="A6241">
            <v>4505010</v>
          </cell>
          <cell r="B6241" t="str">
            <v>Automotores</v>
          </cell>
          <cell r="C6241">
            <v>36800.370000000003</v>
          </cell>
          <cell r="D6241">
            <v>20855.47</v>
          </cell>
          <cell r="E6241">
            <v>3426.99</v>
          </cell>
          <cell r="F6241">
            <v>54228.85</v>
          </cell>
        </row>
        <row r="6242">
          <cell r="A6242">
            <v>450501001</v>
          </cell>
          <cell r="B6242" t="str">
            <v>Seguros directos</v>
          </cell>
          <cell r="C6242">
            <v>36800.370000000003</v>
          </cell>
          <cell r="D6242">
            <v>19310.740000000002</v>
          </cell>
          <cell r="E6242">
            <v>3426.99</v>
          </cell>
          <cell r="F6242">
            <v>52684.12</v>
          </cell>
        </row>
        <row r="6243">
          <cell r="A6243">
            <v>45050100101</v>
          </cell>
          <cell r="B6243" t="str">
            <v>Iniciales</v>
          </cell>
          <cell r="C6243">
            <v>12325.68</v>
          </cell>
          <cell r="D6243">
            <v>1900</v>
          </cell>
          <cell r="E6243">
            <v>151.55000000000001</v>
          </cell>
          <cell r="F6243">
            <v>14074.13</v>
          </cell>
        </row>
        <row r="6244">
          <cell r="A6244">
            <v>45050100102</v>
          </cell>
          <cell r="B6244" t="str">
            <v>Renovaciones</v>
          </cell>
          <cell r="C6244">
            <v>22842.47</v>
          </cell>
          <cell r="D6244">
            <v>16841.88</v>
          </cell>
          <cell r="E6244">
            <v>3275.44</v>
          </cell>
          <cell r="F6244">
            <v>36408.910000000003</v>
          </cell>
        </row>
        <row r="6245">
          <cell r="A6245">
            <v>45050100103</v>
          </cell>
          <cell r="B6245" t="str">
            <v>Compensaciones adicionales sobre primas</v>
          </cell>
          <cell r="C6245">
            <v>1632.22</v>
          </cell>
          <cell r="D6245">
            <v>568.86</v>
          </cell>
          <cell r="E6245">
            <v>0</v>
          </cell>
          <cell r="F6245">
            <v>2201.08</v>
          </cell>
        </row>
        <row r="6246">
          <cell r="A6246">
            <v>450501002</v>
          </cell>
          <cell r="B6246" t="str">
            <v>Reaseguros tomados</v>
          </cell>
          <cell r="C6246">
            <v>0</v>
          </cell>
          <cell r="D6246">
            <v>1544.73</v>
          </cell>
          <cell r="E6246">
            <v>0</v>
          </cell>
          <cell r="F6246">
            <v>1544.73</v>
          </cell>
        </row>
        <row r="6247">
          <cell r="A6247">
            <v>450501003</v>
          </cell>
          <cell r="B6247" t="str">
            <v>Coaseguros</v>
          </cell>
          <cell r="C6247">
            <v>0</v>
          </cell>
          <cell r="D6247">
            <v>0</v>
          </cell>
          <cell r="E6247">
            <v>0</v>
          </cell>
          <cell r="F6247">
            <v>0</v>
          </cell>
        </row>
        <row r="6248">
          <cell r="A6248">
            <v>450501009</v>
          </cell>
          <cell r="B6248" t="str">
            <v>Seguros a filiales</v>
          </cell>
          <cell r="C6248">
            <v>0</v>
          </cell>
          <cell r="D6248">
            <v>0</v>
          </cell>
          <cell r="E6248">
            <v>0</v>
          </cell>
          <cell r="F6248">
            <v>0</v>
          </cell>
        </row>
        <row r="6249">
          <cell r="A6249">
            <v>45050100901</v>
          </cell>
          <cell r="B6249" t="str">
            <v>Seguros directos</v>
          </cell>
          <cell r="C6249">
            <v>0</v>
          </cell>
          <cell r="D6249">
            <v>0</v>
          </cell>
          <cell r="E6249">
            <v>0</v>
          </cell>
          <cell r="F6249">
            <v>0</v>
          </cell>
        </row>
        <row r="6250">
          <cell r="A6250">
            <v>45050100902</v>
          </cell>
          <cell r="B6250" t="str">
            <v>Reaseguros tomados</v>
          </cell>
          <cell r="C6250">
            <v>0</v>
          </cell>
          <cell r="D6250">
            <v>0</v>
          </cell>
          <cell r="E6250">
            <v>0</v>
          </cell>
          <cell r="F6250">
            <v>0</v>
          </cell>
        </row>
        <row r="6251">
          <cell r="A6251">
            <v>45050100903</v>
          </cell>
          <cell r="B6251" t="str">
            <v>Coaseguros</v>
          </cell>
          <cell r="C6251">
            <v>0</v>
          </cell>
          <cell r="D6251">
            <v>0</v>
          </cell>
          <cell r="E6251">
            <v>0</v>
          </cell>
          <cell r="F6251">
            <v>0</v>
          </cell>
        </row>
        <row r="6252">
          <cell r="A6252">
            <v>4506</v>
          </cell>
          <cell r="B6252" t="str">
            <v>COMISIONES Y PARTICIPACIONES DE OTROS SEGUROS GENERALES</v>
          </cell>
          <cell r="C6252">
            <v>591666.05000000005</v>
          </cell>
          <cell r="D6252">
            <v>30680.94</v>
          </cell>
          <cell r="E6252">
            <v>865.09</v>
          </cell>
          <cell r="F6252">
            <v>621481.9</v>
          </cell>
        </row>
        <row r="6253">
          <cell r="A6253">
            <v>450601</v>
          </cell>
          <cell r="B6253" t="str">
            <v>Rotura de cristales</v>
          </cell>
          <cell r="C6253">
            <v>0</v>
          </cell>
          <cell r="D6253">
            <v>0</v>
          </cell>
          <cell r="E6253">
            <v>0</v>
          </cell>
          <cell r="F6253">
            <v>0</v>
          </cell>
        </row>
        <row r="6254">
          <cell r="A6254">
            <v>4506010</v>
          </cell>
          <cell r="B6254" t="str">
            <v>Rotura de Cristales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</row>
        <row r="6255">
          <cell r="A6255">
            <v>450601001</v>
          </cell>
          <cell r="B6255" t="str">
            <v>Seguros directos</v>
          </cell>
          <cell r="C6255">
            <v>0</v>
          </cell>
          <cell r="D6255">
            <v>0</v>
          </cell>
          <cell r="E6255">
            <v>0</v>
          </cell>
          <cell r="F6255">
            <v>0</v>
          </cell>
        </row>
        <row r="6256">
          <cell r="A6256">
            <v>45060100101</v>
          </cell>
          <cell r="B6256" t="str">
            <v>Iniciales</v>
          </cell>
          <cell r="C6256">
            <v>0</v>
          </cell>
          <cell r="D6256">
            <v>0</v>
          </cell>
          <cell r="E6256">
            <v>0</v>
          </cell>
          <cell r="F6256">
            <v>0</v>
          </cell>
        </row>
        <row r="6257">
          <cell r="A6257">
            <v>45060100102</v>
          </cell>
          <cell r="B6257" t="str">
            <v>Renovaciones</v>
          </cell>
          <cell r="C6257">
            <v>0</v>
          </cell>
          <cell r="D6257">
            <v>0</v>
          </cell>
          <cell r="E6257">
            <v>0</v>
          </cell>
          <cell r="F6257">
            <v>0</v>
          </cell>
        </row>
        <row r="6258">
          <cell r="A6258">
            <v>45060100103</v>
          </cell>
          <cell r="B6258" t="str">
            <v>Compensaciones adicionales sobre primas</v>
          </cell>
          <cell r="C6258">
            <v>0</v>
          </cell>
          <cell r="D6258">
            <v>0</v>
          </cell>
          <cell r="E6258">
            <v>0</v>
          </cell>
          <cell r="F6258">
            <v>0</v>
          </cell>
        </row>
        <row r="6259">
          <cell r="A6259">
            <v>450601002</v>
          </cell>
          <cell r="B6259" t="str">
            <v>Reaseguros tomados</v>
          </cell>
          <cell r="C6259">
            <v>0</v>
          </cell>
          <cell r="D6259">
            <v>0</v>
          </cell>
          <cell r="E6259">
            <v>0</v>
          </cell>
          <cell r="F6259">
            <v>0</v>
          </cell>
        </row>
        <row r="6260">
          <cell r="A6260">
            <v>450601003</v>
          </cell>
          <cell r="B6260" t="str">
            <v>Coaseguros</v>
          </cell>
          <cell r="C6260">
            <v>0</v>
          </cell>
          <cell r="D6260">
            <v>0</v>
          </cell>
          <cell r="E6260">
            <v>0</v>
          </cell>
          <cell r="F6260">
            <v>0</v>
          </cell>
        </row>
        <row r="6261">
          <cell r="A6261">
            <v>450601009</v>
          </cell>
          <cell r="B6261" t="str">
            <v>Seguros a filiales</v>
          </cell>
          <cell r="C6261">
            <v>0</v>
          </cell>
          <cell r="D6261">
            <v>0</v>
          </cell>
          <cell r="E6261">
            <v>0</v>
          </cell>
          <cell r="F6261">
            <v>0</v>
          </cell>
        </row>
        <row r="6262">
          <cell r="A6262">
            <v>45060100901</v>
          </cell>
          <cell r="B6262" t="str">
            <v>Seguros directos</v>
          </cell>
          <cell r="C6262">
            <v>0</v>
          </cell>
          <cell r="D6262">
            <v>0</v>
          </cell>
          <cell r="E6262">
            <v>0</v>
          </cell>
          <cell r="F6262">
            <v>0</v>
          </cell>
        </row>
        <row r="6263">
          <cell r="A6263">
            <v>45060100902</v>
          </cell>
          <cell r="B6263" t="str">
            <v>Reaseguros tomados</v>
          </cell>
          <cell r="C6263">
            <v>0</v>
          </cell>
          <cell r="D6263">
            <v>0</v>
          </cell>
          <cell r="E6263">
            <v>0</v>
          </cell>
          <cell r="F6263">
            <v>0</v>
          </cell>
        </row>
        <row r="6264">
          <cell r="A6264">
            <v>45060100903</v>
          </cell>
          <cell r="B6264" t="str">
            <v>Coaseguros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</row>
        <row r="6265">
          <cell r="A6265">
            <v>450602</v>
          </cell>
          <cell r="B6265" t="str">
            <v>Transporte marÌtimo</v>
          </cell>
          <cell r="C6265">
            <v>2782.51</v>
          </cell>
          <cell r="D6265">
            <v>4.34</v>
          </cell>
          <cell r="E6265">
            <v>0</v>
          </cell>
          <cell r="F6265">
            <v>2786.85</v>
          </cell>
        </row>
        <row r="6266">
          <cell r="A6266">
            <v>4506020</v>
          </cell>
          <cell r="B6266" t="str">
            <v>Transporte marÌtimo</v>
          </cell>
          <cell r="C6266">
            <v>2782.51</v>
          </cell>
          <cell r="D6266">
            <v>4.34</v>
          </cell>
          <cell r="E6266">
            <v>0</v>
          </cell>
          <cell r="F6266">
            <v>2786.85</v>
          </cell>
        </row>
        <row r="6267">
          <cell r="A6267">
            <v>450602001</v>
          </cell>
          <cell r="B6267" t="str">
            <v>Seguros directos</v>
          </cell>
          <cell r="C6267">
            <v>2782.51</v>
          </cell>
          <cell r="D6267">
            <v>4.34</v>
          </cell>
          <cell r="E6267">
            <v>0</v>
          </cell>
          <cell r="F6267">
            <v>2786.85</v>
          </cell>
        </row>
        <row r="6268">
          <cell r="A6268">
            <v>45060200101</v>
          </cell>
          <cell r="B6268" t="str">
            <v>Iniciales</v>
          </cell>
          <cell r="C6268">
            <v>1311.25</v>
          </cell>
          <cell r="D6268">
            <v>4.34</v>
          </cell>
          <cell r="E6268">
            <v>0</v>
          </cell>
          <cell r="F6268">
            <v>1315.59</v>
          </cell>
        </row>
        <row r="6269">
          <cell r="A6269">
            <v>45060200102</v>
          </cell>
          <cell r="B6269" t="str">
            <v>Renovaciones</v>
          </cell>
          <cell r="C6269">
            <v>1471.26</v>
          </cell>
          <cell r="D6269">
            <v>0</v>
          </cell>
          <cell r="E6269">
            <v>0</v>
          </cell>
          <cell r="F6269">
            <v>1471.26</v>
          </cell>
        </row>
        <row r="6270">
          <cell r="A6270">
            <v>45060200103</v>
          </cell>
          <cell r="B6270" t="str">
            <v>Compensaciones adicionales sobre primas de seguros</v>
          </cell>
          <cell r="C6270">
            <v>0</v>
          </cell>
          <cell r="D6270">
            <v>0</v>
          </cell>
          <cell r="E6270">
            <v>0</v>
          </cell>
          <cell r="F6270">
            <v>0</v>
          </cell>
        </row>
        <row r="6271">
          <cell r="A6271">
            <v>450602002</v>
          </cell>
          <cell r="B6271" t="str">
            <v>Reaseguros tomados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</row>
        <row r="6272">
          <cell r="A6272">
            <v>450602003</v>
          </cell>
          <cell r="B6272" t="str">
            <v>Coaseguros</v>
          </cell>
          <cell r="C6272">
            <v>0</v>
          </cell>
          <cell r="D6272">
            <v>0</v>
          </cell>
          <cell r="E6272">
            <v>0</v>
          </cell>
          <cell r="F6272">
            <v>0</v>
          </cell>
        </row>
        <row r="6273">
          <cell r="A6273">
            <v>450602009</v>
          </cell>
          <cell r="B6273" t="str">
            <v>Seguros a filiales</v>
          </cell>
          <cell r="C6273">
            <v>0</v>
          </cell>
          <cell r="D6273">
            <v>0</v>
          </cell>
          <cell r="E6273">
            <v>0</v>
          </cell>
          <cell r="F6273">
            <v>0</v>
          </cell>
        </row>
        <row r="6274">
          <cell r="A6274">
            <v>45060200901</v>
          </cell>
          <cell r="B6274" t="str">
            <v>Seguros directos</v>
          </cell>
          <cell r="C6274">
            <v>0</v>
          </cell>
          <cell r="D6274">
            <v>0</v>
          </cell>
          <cell r="E6274">
            <v>0</v>
          </cell>
          <cell r="F6274">
            <v>0</v>
          </cell>
        </row>
        <row r="6275">
          <cell r="A6275">
            <v>45060200902</v>
          </cell>
          <cell r="B6275" t="str">
            <v>Reaseguros tomados</v>
          </cell>
          <cell r="C6275">
            <v>0</v>
          </cell>
          <cell r="D6275">
            <v>0</v>
          </cell>
          <cell r="E6275">
            <v>0</v>
          </cell>
          <cell r="F6275">
            <v>0</v>
          </cell>
        </row>
        <row r="6276">
          <cell r="A6276">
            <v>45060200903</v>
          </cell>
          <cell r="B6276" t="str">
            <v>Coaseguros</v>
          </cell>
          <cell r="C6276">
            <v>0</v>
          </cell>
          <cell r="D6276">
            <v>0</v>
          </cell>
          <cell r="E6276">
            <v>0</v>
          </cell>
          <cell r="F6276">
            <v>0</v>
          </cell>
        </row>
        <row r="6277">
          <cell r="A6277">
            <v>450603</v>
          </cell>
          <cell r="B6277" t="str">
            <v>Transporte aÈreo</v>
          </cell>
          <cell r="C6277">
            <v>5.86</v>
          </cell>
          <cell r="D6277">
            <v>0</v>
          </cell>
          <cell r="E6277">
            <v>0</v>
          </cell>
          <cell r="F6277">
            <v>5.86</v>
          </cell>
        </row>
        <row r="6278">
          <cell r="A6278">
            <v>4506030</v>
          </cell>
          <cell r="B6278" t="str">
            <v>Transporte aÈreo</v>
          </cell>
          <cell r="C6278">
            <v>5.86</v>
          </cell>
          <cell r="D6278">
            <v>0</v>
          </cell>
          <cell r="E6278">
            <v>0</v>
          </cell>
          <cell r="F6278">
            <v>5.86</v>
          </cell>
        </row>
        <row r="6279">
          <cell r="A6279">
            <v>450603001</v>
          </cell>
          <cell r="B6279" t="str">
            <v>Seguros directos</v>
          </cell>
          <cell r="C6279">
            <v>5.86</v>
          </cell>
          <cell r="D6279">
            <v>0</v>
          </cell>
          <cell r="E6279">
            <v>0</v>
          </cell>
          <cell r="F6279">
            <v>5.86</v>
          </cell>
        </row>
        <row r="6280">
          <cell r="A6280">
            <v>45060300101</v>
          </cell>
          <cell r="B6280" t="str">
            <v>Iniciales</v>
          </cell>
          <cell r="C6280">
            <v>5.86</v>
          </cell>
          <cell r="D6280">
            <v>0</v>
          </cell>
          <cell r="E6280">
            <v>0</v>
          </cell>
          <cell r="F6280">
            <v>5.86</v>
          </cell>
        </row>
        <row r="6281">
          <cell r="A6281">
            <v>45060300102</v>
          </cell>
          <cell r="B6281" t="str">
            <v>Renovaciones</v>
          </cell>
          <cell r="C6281">
            <v>0</v>
          </cell>
          <cell r="D6281">
            <v>0</v>
          </cell>
          <cell r="E6281">
            <v>0</v>
          </cell>
          <cell r="F6281">
            <v>0</v>
          </cell>
        </row>
        <row r="6282">
          <cell r="A6282">
            <v>45060300103</v>
          </cell>
          <cell r="B6282" t="str">
            <v>Compensaciones adicionales sobre primas</v>
          </cell>
          <cell r="C6282">
            <v>0</v>
          </cell>
          <cell r="D6282">
            <v>0</v>
          </cell>
          <cell r="E6282">
            <v>0</v>
          </cell>
          <cell r="F6282">
            <v>0</v>
          </cell>
        </row>
        <row r="6283">
          <cell r="A6283">
            <v>450603002</v>
          </cell>
          <cell r="B6283" t="str">
            <v>Reaseguros tomados</v>
          </cell>
          <cell r="C6283">
            <v>0</v>
          </cell>
          <cell r="D6283">
            <v>0</v>
          </cell>
          <cell r="E6283">
            <v>0</v>
          </cell>
          <cell r="F6283">
            <v>0</v>
          </cell>
        </row>
        <row r="6284">
          <cell r="A6284">
            <v>450603003</v>
          </cell>
          <cell r="B6284" t="str">
            <v>Coaseguros</v>
          </cell>
          <cell r="C6284">
            <v>0</v>
          </cell>
          <cell r="D6284">
            <v>0</v>
          </cell>
          <cell r="E6284">
            <v>0</v>
          </cell>
          <cell r="F6284">
            <v>0</v>
          </cell>
        </row>
        <row r="6285">
          <cell r="A6285">
            <v>450603009</v>
          </cell>
          <cell r="B6285" t="str">
            <v>Seguros a filiales</v>
          </cell>
          <cell r="C6285">
            <v>0</v>
          </cell>
          <cell r="D6285">
            <v>0</v>
          </cell>
          <cell r="E6285">
            <v>0</v>
          </cell>
          <cell r="F6285">
            <v>0</v>
          </cell>
        </row>
        <row r="6286">
          <cell r="A6286">
            <v>45060300901</v>
          </cell>
          <cell r="B6286" t="str">
            <v>Seguros directos</v>
          </cell>
          <cell r="C6286">
            <v>0</v>
          </cell>
          <cell r="D6286">
            <v>0</v>
          </cell>
          <cell r="E6286">
            <v>0</v>
          </cell>
          <cell r="F6286">
            <v>0</v>
          </cell>
        </row>
        <row r="6287">
          <cell r="A6287">
            <v>45060300902</v>
          </cell>
          <cell r="B6287" t="str">
            <v>Reaseguros tomados</v>
          </cell>
          <cell r="C6287">
            <v>0</v>
          </cell>
          <cell r="D6287">
            <v>0</v>
          </cell>
          <cell r="E6287">
            <v>0</v>
          </cell>
          <cell r="F6287">
            <v>0</v>
          </cell>
        </row>
        <row r="6288">
          <cell r="A6288">
            <v>45060300903</v>
          </cell>
          <cell r="B6288" t="str">
            <v>Coaseguros</v>
          </cell>
          <cell r="C6288">
            <v>0</v>
          </cell>
          <cell r="D6288">
            <v>0</v>
          </cell>
          <cell r="E6288">
            <v>0</v>
          </cell>
          <cell r="F6288">
            <v>0</v>
          </cell>
        </row>
        <row r="6289">
          <cell r="A6289">
            <v>450604</v>
          </cell>
          <cell r="B6289" t="str">
            <v>Transporte terrestre</v>
          </cell>
          <cell r="C6289">
            <v>860.84</v>
          </cell>
          <cell r="D6289">
            <v>411.96</v>
          </cell>
          <cell r="E6289">
            <v>131.25</v>
          </cell>
          <cell r="F6289">
            <v>1141.55</v>
          </cell>
        </row>
        <row r="6290">
          <cell r="A6290">
            <v>4506040</v>
          </cell>
          <cell r="B6290" t="str">
            <v>Transporte terrestre</v>
          </cell>
          <cell r="C6290">
            <v>860.84</v>
          </cell>
          <cell r="D6290">
            <v>411.96</v>
          </cell>
          <cell r="E6290">
            <v>131.25</v>
          </cell>
          <cell r="F6290">
            <v>1141.55</v>
          </cell>
        </row>
        <row r="6291">
          <cell r="A6291">
            <v>450604001</v>
          </cell>
          <cell r="B6291" t="str">
            <v>Seguros directos</v>
          </cell>
          <cell r="C6291">
            <v>860.84</v>
          </cell>
          <cell r="D6291">
            <v>411.96</v>
          </cell>
          <cell r="E6291">
            <v>131.25</v>
          </cell>
          <cell r="F6291">
            <v>1141.55</v>
          </cell>
        </row>
        <row r="6292">
          <cell r="A6292">
            <v>45060400101</v>
          </cell>
          <cell r="B6292" t="str">
            <v>Iniciales</v>
          </cell>
          <cell r="C6292">
            <v>334.44</v>
          </cell>
          <cell r="D6292">
            <v>275.10000000000002</v>
          </cell>
          <cell r="E6292">
            <v>0</v>
          </cell>
          <cell r="F6292">
            <v>609.54</v>
          </cell>
        </row>
        <row r="6293">
          <cell r="A6293">
            <v>45060400102</v>
          </cell>
          <cell r="B6293" t="str">
            <v>Renovaciones</v>
          </cell>
          <cell r="C6293">
            <v>526.4</v>
          </cell>
          <cell r="D6293">
            <v>136.86000000000001</v>
          </cell>
          <cell r="E6293">
            <v>131.25</v>
          </cell>
          <cell r="F6293">
            <v>532.01</v>
          </cell>
        </row>
        <row r="6294">
          <cell r="A6294">
            <v>45060400103</v>
          </cell>
          <cell r="B6294" t="str">
            <v>Compensaciones adicionales sobre primas</v>
          </cell>
          <cell r="C6294">
            <v>0</v>
          </cell>
          <cell r="D6294">
            <v>0</v>
          </cell>
          <cell r="E6294">
            <v>0</v>
          </cell>
          <cell r="F6294">
            <v>0</v>
          </cell>
        </row>
        <row r="6295">
          <cell r="A6295">
            <v>450604002</v>
          </cell>
          <cell r="B6295" t="str">
            <v>Reaseguros tomados</v>
          </cell>
          <cell r="C6295">
            <v>0</v>
          </cell>
          <cell r="D6295">
            <v>0</v>
          </cell>
          <cell r="E6295">
            <v>0</v>
          </cell>
          <cell r="F6295">
            <v>0</v>
          </cell>
        </row>
        <row r="6296">
          <cell r="A6296">
            <v>450604003</v>
          </cell>
          <cell r="B6296" t="str">
            <v>Coaseguros</v>
          </cell>
          <cell r="C6296">
            <v>0</v>
          </cell>
          <cell r="D6296">
            <v>0</v>
          </cell>
          <cell r="E6296">
            <v>0</v>
          </cell>
          <cell r="F6296">
            <v>0</v>
          </cell>
        </row>
        <row r="6297">
          <cell r="A6297">
            <v>450604009</v>
          </cell>
          <cell r="B6297" t="str">
            <v>Seguros a filiales</v>
          </cell>
          <cell r="C6297">
            <v>0</v>
          </cell>
          <cell r="D6297">
            <v>0</v>
          </cell>
          <cell r="E6297">
            <v>0</v>
          </cell>
          <cell r="F6297">
            <v>0</v>
          </cell>
        </row>
        <row r="6298">
          <cell r="A6298">
            <v>45060400901</v>
          </cell>
          <cell r="B6298" t="str">
            <v>Seguros directos</v>
          </cell>
          <cell r="C6298">
            <v>0</v>
          </cell>
          <cell r="D6298">
            <v>0</v>
          </cell>
          <cell r="E6298">
            <v>0</v>
          </cell>
          <cell r="F6298">
            <v>0</v>
          </cell>
        </row>
        <row r="6299">
          <cell r="A6299">
            <v>45060400902</v>
          </cell>
          <cell r="B6299" t="str">
            <v>Reaseguros tomados</v>
          </cell>
          <cell r="C6299">
            <v>0</v>
          </cell>
          <cell r="D6299">
            <v>0</v>
          </cell>
          <cell r="E6299">
            <v>0</v>
          </cell>
          <cell r="F6299">
            <v>0</v>
          </cell>
        </row>
        <row r="6300">
          <cell r="A6300">
            <v>45060400903</v>
          </cell>
          <cell r="B6300" t="str">
            <v>Coaseguros</v>
          </cell>
          <cell r="C6300">
            <v>0</v>
          </cell>
          <cell r="D6300">
            <v>0</v>
          </cell>
          <cell r="E6300">
            <v>0</v>
          </cell>
          <cell r="F6300">
            <v>0</v>
          </cell>
        </row>
        <row r="6301">
          <cell r="A6301">
            <v>450605</v>
          </cell>
          <cell r="B6301" t="str">
            <v>MarÌtimos casco</v>
          </cell>
          <cell r="C6301">
            <v>0</v>
          </cell>
          <cell r="D6301">
            <v>0</v>
          </cell>
          <cell r="E6301">
            <v>0</v>
          </cell>
          <cell r="F6301">
            <v>0</v>
          </cell>
        </row>
        <row r="6302">
          <cell r="A6302">
            <v>4506050</v>
          </cell>
          <cell r="B6302" t="str">
            <v>MarÌtimos casco</v>
          </cell>
          <cell r="C6302">
            <v>0</v>
          </cell>
          <cell r="D6302">
            <v>0</v>
          </cell>
          <cell r="E6302">
            <v>0</v>
          </cell>
          <cell r="F6302">
            <v>0</v>
          </cell>
        </row>
        <row r="6303">
          <cell r="A6303">
            <v>450605001</v>
          </cell>
          <cell r="B6303" t="str">
            <v>Seguros directos</v>
          </cell>
          <cell r="C6303">
            <v>0</v>
          </cell>
          <cell r="D6303">
            <v>0</v>
          </cell>
          <cell r="E6303">
            <v>0</v>
          </cell>
          <cell r="F6303">
            <v>0</v>
          </cell>
        </row>
        <row r="6304">
          <cell r="A6304">
            <v>45060500101</v>
          </cell>
          <cell r="B6304" t="str">
            <v>Iniciales</v>
          </cell>
          <cell r="C6304">
            <v>0</v>
          </cell>
          <cell r="D6304">
            <v>0</v>
          </cell>
          <cell r="E6304">
            <v>0</v>
          </cell>
          <cell r="F6304">
            <v>0</v>
          </cell>
        </row>
        <row r="6305">
          <cell r="A6305">
            <v>45060500102</v>
          </cell>
          <cell r="B6305" t="str">
            <v>Renovaciones</v>
          </cell>
          <cell r="C6305">
            <v>0</v>
          </cell>
          <cell r="D6305">
            <v>0</v>
          </cell>
          <cell r="E6305">
            <v>0</v>
          </cell>
          <cell r="F6305">
            <v>0</v>
          </cell>
        </row>
        <row r="6306">
          <cell r="A6306">
            <v>45060500103</v>
          </cell>
          <cell r="B6306" t="str">
            <v>Compensaciones adicionales sobre primas</v>
          </cell>
          <cell r="C6306">
            <v>0</v>
          </cell>
          <cell r="D6306">
            <v>0</v>
          </cell>
          <cell r="E6306">
            <v>0</v>
          </cell>
          <cell r="F6306">
            <v>0</v>
          </cell>
        </row>
        <row r="6307">
          <cell r="A6307">
            <v>450605002</v>
          </cell>
          <cell r="B6307" t="str">
            <v>Reaseguros tomados</v>
          </cell>
          <cell r="C6307">
            <v>0</v>
          </cell>
          <cell r="D6307">
            <v>0</v>
          </cell>
          <cell r="E6307">
            <v>0</v>
          </cell>
          <cell r="F6307">
            <v>0</v>
          </cell>
        </row>
        <row r="6308">
          <cell r="A6308">
            <v>450605003</v>
          </cell>
          <cell r="B6308" t="str">
            <v>Coaseguros</v>
          </cell>
          <cell r="C6308">
            <v>0</v>
          </cell>
          <cell r="D6308">
            <v>0</v>
          </cell>
          <cell r="E6308">
            <v>0</v>
          </cell>
          <cell r="F6308">
            <v>0</v>
          </cell>
        </row>
        <row r="6309">
          <cell r="A6309">
            <v>450605009</v>
          </cell>
          <cell r="B6309" t="str">
            <v>Seguros a filiales</v>
          </cell>
          <cell r="C6309">
            <v>0</v>
          </cell>
          <cell r="D6309">
            <v>0</v>
          </cell>
          <cell r="E6309">
            <v>0</v>
          </cell>
          <cell r="F6309">
            <v>0</v>
          </cell>
        </row>
        <row r="6310">
          <cell r="A6310">
            <v>45060500901</v>
          </cell>
          <cell r="B6310" t="str">
            <v>Seguros directos</v>
          </cell>
          <cell r="C6310">
            <v>0</v>
          </cell>
          <cell r="D6310">
            <v>0</v>
          </cell>
          <cell r="E6310">
            <v>0</v>
          </cell>
          <cell r="F6310">
            <v>0</v>
          </cell>
        </row>
        <row r="6311">
          <cell r="A6311">
            <v>45060500902</v>
          </cell>
          <cell r="B6311" t="str">
            <v>Reaseguros tomados</v>
          </cell>
          <cell r="C6311">
            <v>0</v>
          </cell>
          <cell r="D6311">
            <v>0</v>
          </cell>
          <cell r="E6311">
            <v>0</v>
          </cell>
          <cell r="F6311">
            <v>0</v>
          </cell>
        </row>
        <row r="6312">
          <cell r="A6312">
            <v>45060500903</v>
          </cell>
          <cell r="B6312" t="str">
            <v>Coaseguros</v>
          </cell>
          <cell r="C6312">
            <v>0</v>
          </cell>
          <cell r="D6312">
            <v>0</v>
          </cell>
          <cell r="E6312">
            <v>0</v>
          </cell>
          <cell r="F6312">
            <v>0</v>
          </cell>
        </row>
        <row r="6313">
          <cell r="A6313">
            <v>450606</v>
          </cell>
          <cell r="B6313" t="str">
            <v>AviaciÛn</v>
          </cell>
          <cell r="C6313">
            <v>0.01</v>
          </cell>
          <cell r="D6313">
            <v>33</v>
          </cell>
          <cell r="E6313">
            <v>0</v>
          </cell>
          <cell r="F6313">
            <v>33.01</v>
          </cell>
        </row>
        <row r="6314">
          <cell r="A6314">
            <v>4506060</v>
          </cell>
          <cell r="B6314" t="str">
            <v>AviaciÛn</v>
          </cell>
          <cell r="C6314">
            <v>0.01</v>
          </cell>
          <cell r="D6314">
            <v>33</v>
          </cell>
          <cell r="E6314">
            <v>0</v>
          </cell>
          <cell r="F6314">
            <v>33.01</v>
          </cell>
        </row>
        <row r="6315">
          <cell r="A6315">
            <v>450606001</v>
          </cell>
          <cell r="B6315" t="str">
            <v>Seguros directos</v>
          </cell>
          <cell r="C6315">
            <v>0.01</v>
          </cell>
          <cell r="D6315">
            <v>33</v>
          </cell>
          <cell r="E6315">
            <v>0</v>
          </cell>
          <cell r="F6315">
            <v>33.01</v>
          </cell>
        </row>
        <row r="6316">
          <cell r="A6316">
            <v>45060600101</v>
          </cell>
          <cell r="B6316" t="str">
            <v>Iniciales</v>
          </cell>
          <cell r="C6316">
            <v>0.01</v>
          </cell>
          <cell r="D6316">
            <v>18</v>
          </cell>
          <cell r="E6316">
            <v>0</v>
          </cell>
          <cell r="F6316">
            <v>18.010000000000002</v>
          </cell>
        </row>
        <row r="6317">
          <cell r="A6317">
            <v>45060600102</v>
          </cell>
          <cell r="B6317" t="str">
            <v>Renovaciones</v>
          </cell>
          <cell r="C6317">
            <v>0</v>
          </cell>
          <cell r="D6317">
            <v>15</v>
          </cell>
          <cell r="E6317">
            <v>0</v>
          </cell>
          <cell r="F6317">
            <v>15</v>
          </cell>
        </row>
        <row r="6318">
          <cell r="A6318">
            <v>45060600103</v>
          </cell>
          <cell r="B6318" t="str">
            <v>Compensaciones adicionales sobre primas</v>
          </cell>
          <cell r="C6318">
            <v>0</v>
          </cell>
          <cell r="D6318">
            <v>0</v>
          </cell>
          <cell r="E6318">
            <v>0</v>
          </cell>
          <cell r="F6318">
            <v>0</v>
          </cell>
        </row>
        <row r="6319">
          <cell r="A6319">
            <v>450606002</v>
          </cell>
          <cell r="B6319" t="str">
            <v>Reaseguros tomados</v>
          </cell>
          <cell r="C6319">
            <v>0</v>
          </cell>
          <cell r="D6319">
            <v>0</v>
          </cell>
          <cell r="E6319">
            <v>0</v>
          </cell>
          <cell r="F6319">
            <v>0</v>
          </cell>
        </row>
        <row r="6320">
          <cell r="A6320">
            <v>450606003</v>
          </cell>
          <cell r="B6320" t="str">
            <v>Coaseguros</v>
          </cell>
          <cell r="C6320">
            <v>0</v>
          </cell>
          <cell r="D6320">
            <v>0</v>
          </cell>
          <cell r="E6320">
            <v>0</v>
          </cell>
          <cell r="F6320">
            <v>0</v>
          </cell>
        </row>
        <row r="6321">
          <cell r="A6321">
            <v>450606009</v>
          </cell>
          <cell r="B6321" t="str">
            <v>Seguros a filiales</v>
          </cell>
          <cell r="C6321">
            <v>0</v>
          </cell>
          <cell r="D6321">
            <v>0</v>
          </cell>
          <cell r="E6321">
            <v>0</v>
          </cell>
          <cell r="F6321">
            <v>0</v>
          </cell>
        </row>
        <row r="6322">
          <cell r="A6322">
            <v>45060600901</v>
          </cell>
          <cell r="B6322" t="str">
            <v>Seguros directos</v>
          </cell>
          <cell r="C6322">
            <v>0</v>
          </cell>
          <cell r="D6322">
            <v>0</v>
          </cell>
          <cell r="E6322">
            <v>0</v>
          </cell>
          <cell r="F6322">
            <v>0</v>
          </cell>
        </row>
        <row r="6323">
          <cell r="A6323">
            <v>45060600902</v>
          </cell>
          <cell r="B6323" t="str">
            <v>Reaseguros tomados</v>
          </cell>
          <cell r="C6323">
            <v>0</v>
          </cell>
          <cell r="D6323">
            <v>0</v>
          </cell>
          <cell r="E6323">
            <v>0</v>
          </cell>
          <cell r="F6323">
            <v>0</v>
          </cell>
        </row>
        <row r="6324">
          <cell r="A6324">
            <v>45060600903</v>
          </cell>
          <cell r="B6324" t="str">
            <v>Coaseguros</v>
          </cell>
          <cell r="C6324">
            <v>0</v>
          </cell>
          <cell r="D6324">
            <v>0</v>
          </cell>
          <cell r="E6324">
            <v>0</v>
          </cell>
          <cell r="F6324">
            <v>0</v>
          </cell>
        </row>
        <row r="6325">
          <cell r="A6325">
            <v>450607</v>
          </cell>
          <cell r="B6325" t="str">
            <v>Robo y hurto</v>
          </cell>
          <cell r="C6325">
            <v>1343.69</v>
          </cell>
          <cell r="D6325">
            <v>339.19</v>
          </cell>
          <cell r="E6325">
            <v>0</v>
          </cell>
          <cell r="F6325">
            <v>1682.88</v>
          </cell>
        </row>
        <row r="6326">
          <cell r="A6326">
            <v>4506070</v>
          </cell>
          <cell r="B6326" t="str">
            <v>Robo y hurto</v>
          </cell>
          <cell r="C6326">
            <v>1343.69</v>
          </cell>
          <cell r="D6326">
            <v>339.19</v>
          </cell>
          <cell r="E6326">
            <v>0</v>
          </cell>
          <cell r="F6326">
            <v>1682.88</v>
          </cell>
        </row>
        <row r="6327">
          <cell r="A6327">
            <v>450607001</v>
          </cell>
          <cell r="B6327" t="str">
            <v>Seguros directos</v>
          </cell>
          <cell r="C6327">
            <v>1343.69</v>
          </cell>
          <cell r="D6327">
            <v>339.19</v>
          </cell>
          <cell r="E6327">
            <v>0</v>
          </cell>
          <cell r="F6327">
            <v>1682.88</v>
          </cell>
        </row>
        <row r="6328">
          <cell r="A6328">
            <v>45060700101</v>
          </cell>
          <cell r="B6328" t="str">
            <v>Iniciales</v>
          </cell>
          <cell r="C6328">
            <v>737.79</v>
          </cell>
          <cell r="D6328">
            <v>160</v>
          </cell>
          <cell r="E6328">
            <v>0</v>
          </cell>
          <cell r="F6328">
            <v>897.79</v>
          </cell>
        </row>
        <row r="6329">
          <cell r="A6329">
            <v>45060700102</v>
          </cell>
          <cell r="B6329" t="str">
            <v>Renovaciones</v>
          </cell>
          <cell r="C6329">
            <v>605.9</v>
          </cell>
          <cell r="D6329">
            <v>179.19</v>
          </cell>
          <cell r="E6329">
            <v>0</v>
          </cell>
          <cell r="F6329">
            <v>785.09</v>
          </cell>
        </row>
        <row r="6330">
          <cell r="A6330">
            <v>45060700103</v>
          </cell>
          <cell r="B6330" t="str">
            <v>Compensaciones adicionales sobre primas</v>
          </cell>
          <cell r="C6330">
            <v>0</v>
          </cell>
          <cell r="D6330">
            <v>0</v>
          </cell>
          <cell r="E6330">
            <v>0</v>
          </cell>
          <cell r="F6330">
            <v>0</v>
          </cell>
        </row>
        <row r="6331">
          <cell r="A6331">
            <v>450607002</v>
          </cell>
          <cell r="B6331" t="str">
            <v>Reaseguros tomados</v>
          </cell>
          <cell r="C6331">
            <v>0</v>
          </cell>
          <cell r="D6331">
            <v>0</v>
          </cell>
          <cell r="E6331">
            <v>0</v>
          </cell>
          <cell r="F6331">
            <v>0</v>
          </cell>
        </row>
        <row r="6332">
          <cell r="A6332">
            <v>450607003</v>
          </cell>
          <cell r="B6332" t="str">
            <v>Coaseguros</v>
          </cell>
          <cell r="C6332">
            <v>0</v>
          </cell>
          <cell r="D6332">
            <v>0</v>
          </cell>
          <cell r="E6332">
            <v>0</v>
          </cell>
          <cell r="F6332">
            <v>0</v>
          </cell>
        </row>
        <row r="6333">
          <cell r="A6333">
            <v>450607009</v>
          </cell>
          <cell r="B6333" t="str">
            <v>Seguros a filiales</v>
          </cell>
          <cell r="C6333">
            <v>0</v>
          </cell>
          <cell r="D6333">
            <v>0</v>
          </cell>
          <cell r="E6333">
            <v>0</v>
          </cell>
          <cell r="F6333">
            <v>0</v>
          </cell>
        </row>
        <row r="6334">
          <cell r="A6334">
            <v>45060700901</v>
          </cell>
          <cell r="B6334" t="str">
            <v>Seguros directos</v>
          </cell>
          <cell r="C6334">
            <v>0</v>
          </cell>
          <cell r="D6334">
            <v>0</v>
          </cell>
          <cell r="E6334">
            <v>0</v>
          </cell>
          <cell r="F6334">
            <v>0</v>
          </cell>
        </row>
        <row r="6335">
          <cell r="A6335">
            <v>45060700902</v>
          </cell>
          <cell r="B6335" t="str">
            <v>Reaseguros tomados</v>
          </cell>
          <cell r="C6335">
            <v>0</v>
          </cell>
          <cell r="D6335">
            <v>0</v>
          </cell>
          <cell r="E6335">
            <v>0</v>
          </cell>
          <cell r="F6335">
            <v>0</v>
          </cell>
        </row>
        <row r="6336">
          <cell r="A6336">
            <v>45060700903</v>
          </cell>
          <cell r="B6336" t="str">
            <v>Coaseguros</v>
          </cell>
          <cell r="C6336">
            <v>0</v>
          </cell>
          <cell r="D6336">
            <v>0</v>
          </cell>
          <cell r="E6336">
            <v>0</v>
          </cell>
          <cell r="F6336">
            <v>0</v>
          </cell>
        </row>
        <row r="6337">
          <cell r="A6337">
            <v>450608</v>
          </cell>
          <cell r="B6337" t="str">
            <v>Fidelidad</v>
          </cell>
          <cell r="C6337">
            <v>1487.94</v>
          </cell>
          <cell r="D6337">
            <v>4281.59</v>
          </cell>
          <cell r="E6337">
            <v>90</v>
          </cell>
          <cell r="F6337">
            <v>5679.53</v>
          </cell>
        </row>
        <row r="6338">
          <cell r="A6338">
            <v>4506080</v>
          </cell>
          <cell r="B6338" t="str">
            <v>Fidelidad</v>
          </cell>
          <cell r="C6338">
            <v>1487.94</v>
          </cell>
          <cell r="D6338">
            <v>4281.59</v>
          </cell>
          <cell r="E6338">
            <v>90</v>
          </cell>
          <cell r="F6338">
            <v>5679.53</v>
          </cell>
        </row>
        <row r="6339">
          <cell r="A6339">
            <v>450608001</v>
          </cell>
          <cell r="B6339" t="str">
            <v>Seguros directos</v>
          </cell>
          <cell r="C6339">
            <v>1487.94</v>
          </cell>
          <cell r="D6339">
            <v>396.09</v>
          </cell>
          <cell r="E6339">
            <v>90</v>
          </cell>
          <cell r="F6339">
            <v>1794.03</v>
          </cell>
        </row>
        <row r="6340">
          <cell r="A6340">
            <v>45060800101</v>
          </cell>
          <cell r="B6340" t="str">
            <v>Iniciales</v>
          </cell>
          <cell r="C6340">
            <v>1090</v>
          </cell>
          <cell r="D6340">
            <v>200</v>
          </cell>
          <cell r="E6340">
            <v>0</v>
          </cell>
          <cell r="F6340">
            <v>1290</v>
          </cell>
        </row>
        <row r="6341">
          <cell r="A6341">
            <v>45060800102</v>
          </cell>
          <cell r="B6341" t="str">
            <v>Renovaciones</v>
          </cell>
          <cell r="C6341">
            <v>397.94</v>
          </cell>
          <cell r="D6341">
            <v>196.09</v>
          </cell>
          <cell r="E6341">
            <v>90</v>
          </cell>
          <cell r="F6341">
            <v>504.03</v>
          </cell>
        </row>
        <row r="6342">
          <cell r="A6342">
            <v>45060800103</v>
          </cell>
          <cell r="B6342" t="str">
            <v>Compensaciones adicionales sobre primas</v>
          </cell>
          <cell r="C6342">
            <v>0</v>
          </cell>
          <cell r="D6342">
            <v>0</v>
          </cell>
          <cell r="E6342">
            <v>0</v>
          </cell>
          <cell r="F6342">
            <v>0</v>
          </cell>
        </row>
        <row r="6343">
          <cell r="A6343">
            <v>450608002</v>
          </cell>
          <cell r="B6343" t="str">
            <v>Reaseguros tomados</v>
          </cell>
          <cell r="C6343">
            <v>0</v>
          </cell>
          <cell r="D6343">
            <v>3885.5</v>
          </cell>
          <cell r="E6343">
            <v>0</v>
          </cell>
          <cell r="F6343">
            <v>3885.5</v>
          </cell>
        </row>
        <row r="6344">
          <cell r="A6344">
            <v>450608003</v>
          </cell>
          <cell r="B6344" t="str">
            <v>Coaseguros</v>
          </cell>
          <cell r="C6344">
            <v>0</v>
          </cell>
          <cell r="D6344">
            <v>0</v>
          </cell>
          <cell r="E6344">
            <v>0</v>
          </cell>
          <cell r="F6344">
            <v>0</v>
          </cell>
        </row>
        <row r="6345">
          <cell r="A6345">
            <v>450608009</v>
          </cell>
          <cell r="B6345" t="str">
            <v>Seguros a filiales</v>
          </cell>
          <cell r="C6345">
            <v>0</v>
          </cell>
          <cell r="D6345">
            <v>0</v>
          </cell>
          <cell r="E6345">
            <v>0</v>
          </cell>
          <cell r="F6345">
            <v>0</v>
          </cell>
        </row>
        <row r="6346">
          <cell r="A6346">
            <v>45060800901</v>
          </cell>
          <cell r="B6346" t="str">
            <v>Seguros directos</v>
          </cell>
          <cell r="C6346">
            <v>0</v>
          </cell>
          <cell r="D6346">
            <v>0</v>
          </cell>
          <cell r="E6346">
            <v>0</v>
          </cell>
          <cell r="F6346">
            <v>0</v>
          </cell>
        </row>
        <row r="6347">
          <cell r="A6347">
            <v>45060800902</v>
          </cell>
          <cell r="B6347" t="str">
            <v>Reaseguros tomados</v>
          </cell>
          <cell r="C6347">
            <v>0</v>
          </cell>
          <cell r="D6347">
            <v>0</v>
          </cell>
          <cell r="E6347">
            <v>0</v>
          </cell>
          <cell r="F6347">
            <v>0</v>
          </cell>
        </row>
        <row r="6348">
          <cell r="A6348">
            <v>45060800903</v>
          </cell>
          <cell r="B6348" t="str">
            <v>Coaseguros</v>
          </cell>
          <cell r="C6348">
            <v>0</v>
          </cell>
          <cell r="D6348">
            <v>0</v>
          </cell>
          <cell r="E6348">
            <v>0</v>
          </cell>
          <cell r="F6348">
            <v>0</v>
          </cell>
        </row>
        <row r="6349">
          <cell r="A6349">
            <v>450609</v>
          </cell>
          <cell r="B6349" t="str">
            <v>Seguro de Bancos</v>
          </cell>
          <cell r="C6349">
            <v>0</v>
          </cell>
          <cell r="D6349">
            <v>0</v>
          </cell>
          <cell r="E6349">
            <v>0</v>
          </cell>
          <cell r="F6349">
            <v>0</v>
          </cell>
        </row>
        <row r="6350">
          <cell r="A6350">
            <v>4506090</v>
          </cell>
          <cell r="B6350" t="str">
            <v>Seguro de bancos</v>
          </cell>
          <cell r="C6350">
            <v>0</v>
          </cell>
          <cell r="D6350">
            <v>0</v>
          </cell>
          <cell r="E6350">
            <v>0</v>
          </cell>
          <cell r="F6350">
            <v>0</v>
          </cell>
        </row>
        <row r="6351">
          <cell r="A6351">
            <v>450609001</v>
          </cell>
          <cell r="B6351" t="str">
            <v>Seguros directos</v>
          </cell>
          <cell r="C6351">
            <v>0</v>
          </cell>
          <cell r="D6351">
            <v>0</v>
          </cell>
          <cell r="E6351">
            <v>0</v>
          </cell>
          <cell r="F6351">
            <v>0</v>
          </cell>
        </row>
        <row r="6352">
          <cell r="A6352">
            <v>45060900101</v>
          </cell>
          <cell r="B6352" t="str">
            <v>Iniciales</v>
          </cell>
          <cell r="C6352">
            <v>0</v>
          </cell>
          <cell r="D6352">
            <v>0</v>
          </cell>
          <cell r="E6352">
            <v>0</v>
          </cell>
          <cell r="F6352">
            <v>0</v>
          </cell>
        </row>
        <row r="6353">
          <cell r="A6353">
            <v>45060900102</v>
          </cell>
          <cell r="B6353" t="str">
            <v>Renovaciones</v>
          </cell>
          <cell r="C6353">
            <v>0</v>
          </cell>
          <cell r="D6353">
            <v>0</v>
          </cell>
          <cell r="E6353">
            <v>0</v>
          </cell>
          <cell r="F6353">
            <v>0</v>
          </cell>
        </row>
        <row r="6354">
          <cell r="A6354">
            <v>45060900103</v>
          </cell>
          <cell r="B6354" t="str">
            <v>Compensaciones adicionales sobre primas</v>
          </cell>
          <cell r="C6354">
            <v>0</v>
          </cell>
          <cell r="D6354">
            <v>0</v>
          </cell>
          <cell r="E6354">
            <v>0</v>
          </cell>
          <cell r="F6354">
            <v>0</v>
          </cell>
        </row>
        <row r="6355">
          <cell r="A6355">
            <v>450609002</v>
          </cell>
          <cell r="B6355" t="str">
            <v>Reaseguros tomados</v>
          </cell>
          <cell r="C6355">
            <v>0</v>
          </cell>
          <cell r="D6355">
            <v>0</v>
          </cell>
          <cell r="E6355">
            <v>0</v>
          </cell>
          <cell r="F6355">
            <v>0</v>
          </cell>
        </row>
        <row r="6356">
          <cell r="A6356">
            <v>450609003</v>
          </cell>
          <cell r="B6356" t="str">
            <v>Coaseguros</v>
          </cell>
          <cell r="C6356">
            <v>0</v>
          </cell>
          <cell r="D6356">
            <v>0</v>
          </cell>
          <cell r="E6356">
            <v>0</v>
          </cell>
          <cell r="F6356">
            <v>0</v>
          </cell>
        </row>
        <row r="6357">
          <cell r="A6357">
            <v>450609009</v>
          </cell>
          <cell r="B6357" t="str">
            <v>Seguros a filiales</v>
          </cell>
          <cell r="C6357">
            <v>0</v>
          </cell>
          <cell r="D6357">
            <v>0</v>
          </cell>
          <cell r="E6357">
            <v>0</v>
          </cell>
          <cell r="F6357">
            <v>0</v>
          </cell>
        </row>
        <row r="6358">
          <cell r="A6358">
            <v>45060900901</v>
          </cell>
          <cell r="B6358" t="str">
            <v>Seguros directos</v>
          </cell>
          <cell r="C6358">
            <v>0</v>
          </cell>
          <cell r="D6358">
            <v>0</v>
          </cell>
          <cell r="E6358">
            <v>0</v>
          </cell>
          <cell r="F6358">
            <v>0</v>
          </cell>
        </row>
        <row r="6359">
          <cell r="A6359">
            <v>45060900902</v>
          </cell>
          <cell r="B6359" t="str">
            <v>Reaseguros tomados</v>
          </cell>
          <cell r="C6359">
            <v>0</v>
          </cell>
          <cell r="D6359">
            <v>0</v>
          </cell>
          <cell r="E6359">
            <v>0</v>
          </cell>
          <cell r="F6359">
            <v>0</v>
          </cell>
        </row>
        <row r="6360">
          <cell r="A6360">
            <v>45060900903</v>
          </cell>
          <cell r="B6360" t="str">
            <v>Coaseguros</v>
          </cell>
          <cell r="C6360">
            <v>0</v>
          </cell>
          <cell r="D6360">
            <v>0</v>
          </cell>
          <cell r="E6360">
            <v>0</v>
          </cell>
          <cell r="F6360">
            <v>0</v>
          </cell>
        </row>
        <row r="6361">
          <cell r="A6361">
            <v>450610</v>
          </cell>
          <cell r="B6361" t="str">
            <v>Todo Riesgo Para Contratistas</v>
          </cell>
          <cell r="C6361">
            <v>15449.24</v>
          </cell>
          <cell r="D6361">
            <v>5440.69</v>
          </cell>
          <cell r="E6361">
            <v>157.82</v>
          </cell>
          <cell r="F6361">
            <v>20732.11</v>
          </cell>
        </row>
        <row r="6362">
          <cell r="A6362">
            <v>4506100</v>
          </cell>
          <cell r="B6362" t="str">
            <v>Todo riesgo para contratistas</v>
          </cell>
          <cell r="C6362">
            <v>15449.24</v>
          </cell>
          <cell r="D6362">
            <v>5440.69</v>
          </cell>
          <cell r="E6362">
            <v>157.82</v>
          </cell>
          <cell r="F6362">
            <v>20732.11</v>
          </cell>
        </row>
        <row r="6363">
          <cell r="A6363">
            <v>450610001</v>
          </cell>
          <cell r="B6363" t="str">
            <v>Seguros directos</v>
          </cell>
          <cell r="C6363">
            <v>15449.24</v>
          </cell>
          <cell r="D6363">
            <v>5440.69</v>
          </cell>
          <cell r="E6363">
            <v>157.82</v>
          </cell>
          <cell r="F6363">
            <v>20732.11</v>
          </cell>
        </row>
        <row r="6364">
          <cell r="A6364">
            <v>45061000101</v>
          </cell>
          <cell r="B6364" t="str">
            <v>Iniciales</v>
          </cell>
          <cell r="C6364">
            <v>8942.0400000000009</v>
          </cell>
          <cell r="D6364">
            <v>2613.77</v>
          </cell>
          <cell r="E6364">
            <v>15</v>
          </cell>
          <cell r="F6364">
            <v>11540.81</v>
          </cell>
        </row>
        <row r="6365">
          <cell r="A6365">
            <v>45061000102</v>
          </cell>
          <cell r="B6365" t="str">
            <v>Renovaciones</v>
          </cell>
          <cell r="C6365">
            <v>326.10000000000002</v>
          </cell>
          <cell r="D6365">
            <v>142.82</v>
          </cell>
          <cell r="E6365">
            <v>142.82</v>
          </cell>
          <cell r="F6365">
            <v>326.10000000000002</v>
          </cell>
        </row>
        <row r="6366">
          <cell r="A6366">
            <v>45061000103</v>
          </cell>
          <cell r="B6366" t="str">
            <v>Compensaciones adicionales sobre primas de seguros</v>
          </cell>
          <cell r="C6366">
            <v>6181.1</v>
          </cell>
          <cell r="D6366">
            <v>2684.1</v>
          </cell>
          <cell r="E6366">
            <v>0</v>
          </cell>
          <cell r="F6366">
            <v>8865.2000000000007</v>
          </cell>
        </row>
        <row r="6367">
          <cell r="A6367">
            <v>450610002</v>
          </cell>
          <cell r="B6367" t="str">
            <v>Reaseguros tomados</v>
          </cell>
          <cell r="C6367">
            <v>0</v>
          </cell>
          <cell r="D6367">
            <v>0</v>
          </cell>
          <cell r="E6367">
            <v>0</v>
          </cell>
          <cell r="F6367">
            <v>0</v>
          </cell>
        </row>
        <row r="6368">
          <cell r="A6368">
            <v>450610003</v>
          </cell>
          <cell r="B6368" t="str">
            <v>Coaseguros</v>
          </cell>
          <cell r="C6368">
            <v>0</v>
          </cell>
          <cell r="D6368">
            <v>0</v>
          </cell>
          <cell r="E6368">
            <v>0</v>
          </cell>
          <cell r="F6368">
            <v>0</v>
          </cell>
        </row>
        <row r="6369">
          <cell r="A6369">
            <v>450610009</v>
          </cell>
          <cell r="B6369" t="str">
            <v>Seguros a filiales</v>
          </cell>
          <cell r="C6369">
            <v>0</v>
          </cell>
          <cell r="D6369">
            <v>0</v>
          </cell>
          <cell r="E6369">
            <v>0</v>
          </cell>
          <cell r="F6369">
            <v>0</v>
          </cell>
        </row>
        <row r="6370">
          <cell r="A6370">
            <v>45061000901</v>
          </cell>
          <cell r="B6370" t="str">
            <v>Seguros directos</v>
          </cell>
          <cell r="C6370">
            <v>0</v>
          </cell>
          <cell r="D6370">
            <v>0</v>
          </cell>
          <cell r="E6370">
            <v>0</v>
          </cell>
          <cell r="F6370">
            <v>0</v>
          </cell>
        </row>
        <row r="6371">
          <cell r="A6371">
            <v>45061000902</v>
          </cell>
          <cell r="B6371" t="str">
            <v>Reaseguros tomados</v>
          </cell>
          <cell r="C6371">
            <v>0</v>
          </cell>
          <cell r="D6371">
            <v>0</v>
          </cell>
          <cell r="E6371">
            <v>0</v>
          </cell>
          <cell r="F6371">
            <v>0</v>
          </cell>
        </row>
        <row r="6372">
          <cell r="A6372">
            <v>45061000903</v>
          </cell>
          <cell r="B6372" t="str">
            <v>Coaseguros</v>
          </cell>
          <cell r="C6372">
            <v>0</v>
          </cell>
          <cell r="D6372">
            <v>0</v>
          </cell>
          <cell r="E6372">
            <v>0</v>
          </cell>
          <cell r="F6372">
            <v>0</v>
          </cell>
        </row>
        <row r="6373">
          <cell r="A6373">
            <v>450611</v>
          </cell>
          <cell r="B6373" t="str">
            <v>Todo riesgo equipo para contratistas</v>
          </cell>
          <cell r="C6373">
            <v>5463.21</v>
          </cell>
          <cell r="D6373">
            <v>61.3</v>
          </cell>
          <cell r="E6373">
            <v>0</v>
          </cell>
          <cell r="F6373">
            <v>5524.51</v>
          </cell>
        </row>
        <row r="6374">
          <cell r="A6374">
            <v>4506110</v>
          </cell>
          <cell r="B6374" t="str">
            <v>Todo riesgo equipo para contratistas</v>
          </cell>
          <cell r="C6374">
            <v>5463.21</v>
          </cell>
          <cell r="D6374">
            <v>61.3</v>
          </cell>
          <cell r="E6374">
            <v>0</v>
          </cell>
          <cell r="F6374">
            <v>5524.51</v>
          </cell>
        </row>
        <row r="6375">
          <cell r="A6375">
            <v>450611001</v>
          </cell>
          <cell r="B6375" t="str">
            <v>Seguros directos</v>
          </cell>
          <cell r="C6375">
            <v>5463.21</v>
          </cell>
          <cell r="D6375">
            <v>61.3</v>
          </cell>
          <cell r="E6375">
            <v>0</v>
          </cell>
          <cell r="F6375">
            <v>5524.51</v>
          </cell>
        </row>
        <row r="6376">
          <cell r="A6376">
            <v>45061100101</v>
          </cell>
          <cell r="B6376" t="str">
            <v>Iniciales</v>
          </cell>
          <cell r="C6376">
            <v>854.54</v>
          </cell>
          <cell r="D6376">
            <v>0</v>
          </cell>
          <cell r="E6376">
            <v>0</v>
          </cell>
          <cell r="F6376">
            <v>854.54</v>
          </cell>
        </row>
        <row r="6377">
          <cell r="A6377">
            <v>45061100102</v>
          </cell>
          <cell r="B6377" t="str">
            <v>Renovaciones</v>
          </cell>
          <cell r="C6377">
            <v>4608.67</v>
          </cell>
          <cell r="D6377">
            <v>61.3</v>
          </cell>
          <cell r="E6377">
            <v>0</v>
          </cell>
          <cell r="F6377">
            <v>4669.97</v>
          </cell>
        </row>
        <row r="6378">
          <cell r="A6378">
            <v>45061100103</v>
          </cell>
          <cell r="B6378" t="str">
            <v>Compensaciones adicionales sobre primas</v>
          </cell>
          <cell r="C6378">
            <v>0</v>
          </cell>
          <cell r="D6378">
            <v>0</v>
          </cell>
          <cell r="E6378">
            <v>0</v>
          </cell>
          <cell r="F6378">
            <v>0</v>
          </cell>
        </row>
        <row r="6379">
          <cell r="A6379">
            <v>450611002</v>
          </cell>
          <cell r="B6379" t="str">
            <v>Reaseguros tomados</v>
          </cell>
          <cell r="C6379">
            <v>0</v>
          </cell>
          <cell r="D6379">
            <v>0</v>
          </cell>
          <cell r="E6379">
            <v>0</v>
          </cell>
          <cell r="F6379">
            <v>0</v>
          </cell>
        </row>
        <row r="6380">
          <cell r="A6380">
            <v>450611003</v>
          </cell>
          <cell r="B6380" t="str">
            <v>Coaseguros</v>
          </cell>
          <cell r="C6380">
            <v>0</v>
          </cell>
          <cell r="D6380">
            <v>0</v>
          </cell>
          <cell r="E6380">
            <v>0</v>
          </cell>
          <cell r="F6380">
            <v>0</v>
          </cell>
        </row>
        <row r="6381">
          <cell r="A6381">
            <v>450611009</v>
          </cell>
          <cell r="B6381" t="str">
            <v>Seguros a filiales</v>
          </cell>
          <cell r="C6381">
            <v>0</v>
          </cell>
          <cell r="D6381">
            <v>0</v>
          </cell>
          <cell r="E6381">
            <v>0</v>
          </cell>
          <cell r="F6381">
            <v>0</v>
          </cell>
        </row>
        <row r="6382">
          <cell r="A6382">
            <v>45061100901</v>
          </cell>
          <cell r="B6382" t="str">
            <v>Seguros directos</v>
          </cell>
          <cell r="C6382">
            <v>0</v>
          </cell>
          <cell r="D6382">
            <v>0</v>
          </cell>
          <cell r="E6382">
            <v>0</v>
          </cell>
          <cell r="F6382">
            <v>0</v>
          </cell>
        </row>
        <row r="6383">
          <cell r="A6383">
            <v>45061100902</v>
          </cell>
          <cell r="B6383" t="str">
            <v>Reaseguros tomados</v>
          </cell>
          <cell r="C6383">
            <v>0</v>
          </cell>
          <cell r="D6383">
            <v>0</v>
          </cell>
          <cell r="E6383">
            <v>0</v>
          </cell>
          <cell r="F6383">
            <v>0</v>
          </cell>
        </row>
        <row r="6384">
          <cell r="A6384">
            <v>45061100903</v>
          </cell>
          <cell r="B6384" t="str">
            <v>Coaseguros</v>
          </cell>
          <cell r="C6384">
            <v>0</v>
          </cell>
          <cell r="D6384">
            <v>0</v>
          </cell>
          <cell r="E6384">
            <v>0</v>
          </cell>
          <cell r="F6384">
            <v>0</v>
          </cell>
        </row>
        <row r="6385">
          <cell r="A6385">
            <v>450612</v>
          </cell>
          <cell r="B6385" t="str">
            <v>Rotura de maquinaria</v>
          </cell>
          <cell r="C6385">
            <v>294.89</v>
          </cell>
          <cell r="D6385">
            <v>28.92</v>
          </cell>
          <cell r="E6385">
            <v>0</v>
          </cell>
          <cell r="F6385">
            <v>323.81</v>
          </cell>
        </row>
        <row r="6386">
          <cell r="A6386">
            <v>4506120</v>
          </cell>
          <cell r="B6386" t="str">
            <v>Rotura de maquinaria</v>
          </cell>
          <cell r="C6386">
            <v>294.89</v>
          </cell>
          <cell r="D6386">
            <v>28.92</v>
          </cell>
          <cell r="E6386">
            <v>0</v>
          </cell>
          <cell r="F6386">
            <v>323.81</v>
          </cell>
        </row>
        <row r="6387">
          <cell r="A6387">
            <v>450612001</v>
          </cell>
          <cell r="B6387" t="str">
            <v>Seguros directos</v>
          </cell>
          <cell r="C6387">
            <v>294.89</v>
          </cell>
          <cell r="D6387">
            <v>28.92</v>
          </cell>
          <cell r="E6387">
            <v>0</v>
          </cell>
          <cell r="F6387">
            <v>323.81</v>
          </cell>
        </row>
        <row r="6388">
          <cell r="A6388">
            <v>45061200101</v>
          </cell>
          <cell r="B6388" t="str">
            <v>Iniciales</v>
          </cell>
          <cell r="C6388">
            <v>200</v>
          </cell>
          <cell r="D6388">
            <v>0</v>
          </cell>
          <cell r="E6388">
            <v>0</v>
          </cell>
          <cell r="F6388">
            <v>200</v>
          </cell>
        </row>
        <row r="6389">
          <cell r="A6389">
            <v>45061200102</v>
          </cell>
          <cell r="B6389" t="str">
            <v>Renovaciones</v>
          </cell>
          <cell r="C6389">
            <v>94.89</v>
          </cell>
          <cell r="D6389">
            <v>28.92</v>
          </cell>
          <cell r="E6389">
            <v>0</v>
          </cell>
          <cell r="F6389">
            <v>123.81</v>
          </cell>
        </row>
        <row r="6390">
          <cell r="A6390">
            <v>45061200103</v>
          </cell>
          <cell r="B6390" t="str">
            <v>Compensaciones adicionales sobre primas</v>
          </cell>
          <cell r="C6390">
            <v>0</v>
          </cell>
          <cell r="D6390">
            <v>0</v>
          </cell>
          <cell r="E6390">
            <v>0</v>
          </cell>
          <cell r="F6390">
            <v>0</v>
          </cell>
        </row>
        <row r="6391">
          <cell r="A6391">
            <v>450612002</v>
          </cell>
          <cell r="B6391" t="str">
            <v>Reaseguros tomados</v>
          </cell>
          <cell r="C6391">
            <v>0</v>
          </cell>
          <cell r="D6391">
            <v>0</v>
          </cell>
          <cell r="E6391">
            <v>0</v>
          </cell>
          <cell r="F6391">
            <v>0</v>
          </cell>
        </row>
        <row r="6392">
          <cell r="A6392">
            <v>450612003</v>
          </cell>
          <cell r="B6392" t="str">
            <v>Coaseguros</v>
          </cell>
          <cell r="C6392">
            <v>0</v>
          </cell>
          <cell r="D6392">
            <v>0</v>
          </cell>
          <cell r="E6392">
            <v>0</v>
          </cell>
          <cell r="F6392">
            <v>0</v>
          </cell>
        </row>
        <row r="6393">
          <cell r="A6393">
            <v>450612009</v>
          </cell>
          <cell r="B6393" t="str">
            <v>Seguros a filiales</v>
          </cell>
          <cell r="C6393">
            <v>0</v>
          </cell>
          <cell r="D6393">
            <v>0</v>
          </cell>
          <cell r="E6393">
            <v>0</v>
          </cell>
          <cell r="F6393">
            <v>0</v>
          </cell>
        </row>
        <row r="6394">
          <cell r="A6394">
            <v>45061200901</v>
          </cell>
          <cell r="B6394" t="str">
            <v>Seguros directos</v>
          </cell>
          <cell r="C6394">
            <v>0</v>
          </cell>
          <cell r="D6394">
            <v>0</v>
          </cell>
          <cell r="E6394">
            <v>0</v>
          </cell>
          <cell r="F6394">
            <v>0</v>
          </cell>
        </row>
        <row r="6395">
          <cell r="A6395">
            <v>45061200902</v>
          </cell>
          <cell r="B6395" t="str">
            <v>Reaseguros tomados</v>
          </cell>
          <cell r="C6395">
            <v>0</v>
          </cell>
          <cell r="D6395">
            <v>0</v>
          </cell>
          <cell r="E6395">
            <v>0</v>
          </cell>
          <cell r="F6395">
            <v>0</v>
          </cell>
        </row>
        <row r="6396">
          <cell r="A6396">
            <v>45061200903</v>
          </cell>
          <cell r="B6396" t="str">
            <v>Coaseguros</v>
          </cell>
          <cell r="C6396">
            <v>0</v>
          </cell>
          <cell r="D6396">
            <v>0</v>
          </cell>
          <cell r="E6396">
            <v>0</v>
          </cell>
          <cell r="F6396">
            <v>0</v>
          </cell>
        </row>
        <row r="6397">
          <cell r="A6397">
            <v>450613</v>
          </cell>
          <cell r="B6397" t="str">
            <v>Montaje contro todo riesgo</v>
          </cell>
          <cell r="C6397">
            <v>0</v>
          </cell>
          <cell r="D6397">
            <v>0</v>
          </cell>
          <cell r="E6397">
            <v>0</v>
          </cell>
          <cell r="F6397">
            <v>0</v>
          </cell>
        </row>
        <row r="6398">
          <cell r="A6398">
            <v>4506130</v>
          </cell>
          <cell r="B6398" t="str">
            <v>Montaje contra todo riesgo</v>
          </cell>
          <cell r="C6398">
            <v>0</v>
          </cell>
          <cell r="D6398">
            <v>0</v>
          </cell>
          <cell r="E6398">
            <v>0</v>
          </cell>
          <cell r="F6398">
            <v>0</v>
          </cell>
        </row>
        <row r="6399">
          <cell r="A6399">
            <v>450613001</v>
          </cell>
          <cell r="B6399" t="str">
            <v>Seguros directos</v>
          </cell>
          <cell r="C6399">
            <v>0</v>
          </cell>
          <cell r="D6399">
            <v>0</v>
          </cell>
          <cell r="E6399">
            <v>0</v>
          </cell>
          <cell r="F6399">
            <v>0</v>
          </cell>
        </row>
        <row r="6400">
          <cell r="A6400">
            <v>45061300101</v>
          </cell>
          <cell r="B6400" t="str">
            <v>Iniciales</v>
          </cell>
          <cell r="C6400">
            <v>0</v>
          </cell>
          <cell r="D6400">
            <v>0</v>
          </cell>
          <cell r="E6400">
            <v>0</v>
          </cell>
          <cell r="F6400">
            <v>0</v>
          </cell>
        </row>
        <row r="6401">
          <cell r="A6401">
            <v>45061300102</v>
          </cell>
          <cell r="B6401" t="str">
            <v>Renovaciones</v>
          </cell>
          <cell r="C6401">
            <v>0</v>
          </cell>
          <cell r="D6401">
            <v>0</v>
          </cell>
          <cell r="E6401">
            <v>0</v>
          </cell>
          <cell r="F6401">
            <v>0</v>
          </cell>
        </row>
        <row r="6402">
          <cell r="A6402">
            <v>45061300103</v>
          </cell>
          <cell r="B6402" t="str">
            <v>Compensaciones adicionales sobre primas</v>
          </cell>
          <cell r="C6402">
            <v>0</v>
          </cell>
          <cell r="D6402">
            <v>0</v>
          </cell>
          <cell r="E6402">
            <v>0</v>
          </cell>
          <cell r="F6402">
            <v>0</v>
          </cell>
        </row>
        <row r="6403">
          <cell r="A6403">
            <v>450613002</v>
          </cell>
          <cell r="B6403" t="str">
            <v>Reaseguros tomados</v>
          </cell>
          <cell r="C6403">
            <v>0</v>
          </cell>
          <cell r="D6403">
            <v>0</v>
          </cell>
          <cell r="E6403">
            <v>0</v>
          </cell>
          <cell r="F6403">
            <v>0</v>
          </cell>
        </row>
        <row r="6404">
          <cell r="A6404">
            <v>450613003</v>
          </cell>
          <cell r="B6404" t="str">
            <v>Coaseguros</v>
          </cell>
          <cell r="C6404">
            <v>0</v>
          </cell>
          <cell r="D6404">
            <v>0</v>
          </cell>
          <cell r="E6404">
            <v>0</v>
          </cell>
          <cell r="F6404">
            <v>0</v>
          </cell>
        </row>
        <row r="6405">
          <cell r="A6405">
            <v>450613009</v>
          </cell>
          <cell r="B6405" t="str">
            <v>Seguros a filiales</v>
          </cell>
          <cell r="C6405">
            <v>0</v>
          </cell>
          <cell r="D6405">
            <v>0</v>
          </cell>
          <cell r="E6405">
            <v>0</v>
          </cell>
          <cell r="F6405">
            <v>0</v>
          </cell>
        </row>
        <row r="6406">
          <cell r="A6406">
            <v>45061300901</v>
          </cell>
          <cell r="B6406" t="str">
            <v>Seguros directos</v>
          </cell>
          <cell r="C6406">
            <v>0</v>
          </cell>
          <cell r="D6406">
            <v>0</v>
          </cell>
          <cell r="E6406">
            <v>0</v>
          </cell>
          <cell r="F6406">
            <v>0</v>
          </cell>
        </row>
        <row r="6407">
          <cell r="A6407">
            <v>45061300902</v>
          </cell>
          <cell r="B6407" t="str">
            <v>Reaseguros tomados</v>
          </cell>
          <cell r="C6407">
            <v>0</v>
          </cell>
          <cell r="D6407">
            <v>0</v>
          </cell>
          <cell r="E6407">
            <v>0</v>
          </cell>
          <cell r="F6407">
            <v>0</v>
          </cell>
        </row>
        <row r="6408">
          <cell r="A6408">
            <v>45061300903</v>
          </cell>
          <cell r="B6408" t="str">
            <v>Coaseguros</v>
          </cell>
          <cell r="C6408">
            <v>0</v>
          </cell>
          <cell r="D6408">
            <v>0</v>
          </cell>
          <cell r="E6408">
            <v>0</v>
          </cell>
          <cell r="F6408">
            <v>0</v>
          </cell>
        </row>
        <row r="6409">
          <cell r="A6409">
            <v>450614</v>
          </cell>
          <cell r="B6409" t="str">
            <v>Todo riesgo equipo electrÛnico</v>
          </cell>
          <cell r="C6409">
            <v>2234.9899999999998</v>
          </cell>
          <cell r="D6409">
            <v>137.79</v>
          </cell>
          <cell r="E6409">
            <v>46.24</v>
          </cell>
          <cell r="F6409">
            <v>2326.54</v>
          </cell>
        </row>
        <row r="6410">
          <cell r="A6410">
            <v>4506140</v>
          </cell>
          <cell r="B6410" t="str">
            <v>Todo riesgo equipo electrÛnico</v>
          </cell>
          <cell r="C6410">
            <v>2234.9899999999998</v>
          </cell>
          <cell r="D6410">
            <v>137.79</v>
          </cell>
          <cell r="E6410">
            <v>46.24</v>
          </cell>
          <cell r="F6410">
            <v>2326.54</v>
          </cell>
        </row>
        <row r="6411">
          <cell r="A6411">
            <v>450614001</v>
          </cell>
          <cell r="B6411" t="str">
            <v>Seguros directos</v>
          </cell>
          <cell r="C6411">
            <v>2234.9899999999998</v>
          </cell>
          <cell r="D6411">
            <v>137.79</v>
          </cell>
          <cell r="E6411">
            <v>46.24</v>
          </cell>
          <cell r="F6411">
            <v>2326.54</v>
          </cell>
        </row>
        <row r="6412">
          <cell r="A6412">
            <v>45061400101</v>
          </cell>
          <cell r="B6412" t="str">
            <v>Iniciales</v>
          </cell>
          <cell r="C6412">
            <v>2166.17</v>
          </cell>
          <cell r="D6412">
            <v>75</v>
          </cell>
          <cell r="E6412">
            <v>0</v>
          </cell>
          <cell r="F6412">
            <v>2241.17</v>
          </cell>
        </row>
        <row r="6413">
          <cell r="A6413">
            <v>45061400102</v>
          </cell>
          <cell r="B6413" t="str">
            <v>Renovaciones</v>
          </cell>
          <cell r="C6413">
            <v>68.819999999999993</v>
          </cell>
          <cell r="D6413">
            <v>62.79</v>
          </cell>
          <cell r="E6413">
            <v>46.24</v>
          </cell>
          <cell r="F6413">
            <v>85.37</v>
          </cell>
        </row>
        <row r="6414">
          <cell r="A6414">
            <v>45061400103</v>
          </cell>
          <cell r="B6414" t="str">
            <v>Compensaciones adicionales sobre primas</v>
          </cell>
          <cell r="C6414">
            <v>0</v>
          </cell>
          <cell r="D6414">
            <v>0</v>
          </cell>
          <cell r="E6414">
            <v>0</v>
          </cell>
          <cell r="F6414">
            <v>0</v>
          </cell>
        </row>
        <row r="6415">
          <cell r="A6415">
            <v>450614002</v>
          </cell>
          <cell r="B6415" t="str">
            <v>Reaseguros tomados</v>
          </cell>
          <cell r="C6415">
            <v>0</v>
          </cell>
          <cell r="D6415">
            <v>0</v>
          </cell>
          <cell r="E6415">
            <v>0</v>
          </cell>
          <cell r="F6415">
            <v>0</v>
          </cell>
        </row>
        <row r="6416">
          <cell r="A6416">
            <v>450614003</v>
          </cell>
          <cell r="B6416" t="str">
            <v>Coaseguros</v>
          </cell>
          <cell r="C6416">
            <v>0</v>
          </cell>
          <cell r="D6416">
            <v>0</v>
          </cell>
          <cell r="E6416">
            <v>0</v>
          </cell>
          <cell r="F6416">
            <v>0</v>
          </cell>
        </row>
        <row r="6417">
          <cell r="A6417">
            <v>450614009</v>
          </cell>
          <cell r="B6417" t="str">
            <v>Seguros a filiales</v>
          </cell>
          <cell r="C6417">
            <v>0</v>
          </cell>
          <cell r="D6417">
            <v>0</v>
          </cell>
          <cell r="E6417">
            <v>0</v>
          </cell>
          <cell r="F6417">
            <v>0</v>
          </cell>
        </row>
        <row r="6418">
          <cell r="A6418">
            <v>45061400901</v>
          </cell>
          <cell r="B6418" t="str">
            <v>Seguros directos</v>
          </cell>
          <cell r="C6418">
            <v>0</v>
          </cell>
          <cell r="D6418">
            <v>0</v>
          </cell>
          <cell r="E6418">
            <v>0</v>
          </cell>
          <cell r="F6418">
            <v>0</v>
          </cell>
        </row>
        <row r="6419">
          <cell r="A6419">
            <v>45061400902</v>
          </cell>
          <cell r="B6419" t="str">
            <v>Reaseguros tomados</v>
          </cell>
          <cell r="C6419">
            <v>0</v>
          </cell>
          <cell r="D6419">
            <v>0</v>
          </cell>
          <cell r="E6419">
            <v>0</v>
          </cell>
          <cell r="F6419">
            <v>0</v>
          </cell>
        </row>
        <row r="6420">
          <cell r="A6420">
            <v>45061400903</v>
          </cell>
          <cell r="B6420" t="str">
            <v>Coaseguros</v>
          </cell>
          <cell r="C6420">
            <v>0</v>
          </cell>
          <cell r="D6420">
            <v>0</v>
          </cell>
          <cell r="E6420">
            <v>0</v>
          </cell>
          <cell r="F6420">
            <v>0</v>
          </cell>
        </row>
        <row r="6421">
          <cell r="A6421">
            <v>450615</v>
          </cell>
          <cell r="B6421" t="str">
            <v>Calderos</v>
          </cell>
          <cell r="C6421">
            <v>0</v>
          </cell>
          <cell r="D6421">
            <v>0</v>
          </cell>
          <cell r="E6421">
            <v>0</v>
          </cell>
          <cell r="F6421">
            <v>0</v>
          </cell>
        </row>
        <row r="6422">
          <cell r="A6422">
            <v>4506150</v>
          </cell>
          <cell r="B6422" t="str">
            <v>Calderos</v>
          </cell>
          <cell r="C6422">
            <v>0</v>
          </cell>
          <cell r="D6422">
            <v>0</v>
          </cell>
          <cell r="E6422">
            <v>0</v>
          </cell>
          <cell r="F6422">
            <v>0</v>
          </cell>
        </row>
        <row r="6423">
          <cell r="A6423">
            <v>450615001</v>
          </cell>
          <cell r="B6423" t="str">
            <v>Seguros directos</v>
          </cell>
          <cell r="C6423">
            <v>0</v>
          </cell>
          <cell r="D6423">
            <v>0</v>
          </cell>
          <cell r="E6423">
            <v>0</v>
          </cell>
          <cell r="F6423">
            <v>0</v>
          </cell>
        </row>
        <row r="6424">
          <cell r="A6424">
            <v>45061500101</v>
          </cell>
          <cell r="B6424" t="str">
            <v>Iniciales</v>
          </cell>
          <cell r="C6424">
            <v>0</v>
          </cell>
          <cell r="D6424">
            <v>0</v>
          </cell>
          <cell r="E6424">
            <v>0</v>
          </cell>
          <cell r="F6424">
            <v>0</v>
          </cell>
        </row>
        <row r="6425">
          <cell r="A6425">
            <v>45061500102</v>
          </cell>
          <cell r="B6425" t="str">
            <v>Renovaciones</v>
          </cell>
          <cell r="C6425">
            <v>0</v>
          </cell>
          <cell r="D6425">
            <v>0</v>
          </cell>
          <cell r="E6425">
            <v>0</v>
          </cell>
          <cell r="F6425">
            <v>0</v>
          </cell>
        </row>
        <row r="6426">
          <cell r="A6426">
            <v>45061500103</v>
          </cell>
          <cell r="B6426" t="str">
            <v>Compensaciones adicionales sobre primas</v>
          </cell>
          <cell r="C6426">
            <v>0</v>
          </cell>
          <cell r="D6426">
            <v>0</v>
          </cell>
          <cell r="E6426">
            <v>0</v>
          </cell>
          <cell r="F6426">
            <v>0</v>
          </cell>
        </row>
        <row r="6427">
          <cell r="A6427">
            <v>450615002</v>
          </cell>
          <cell r="B6427" t="str">
            <v>Reaseguros tomados</v>
          </cell>
          <cell r="C6427">
            <v>0</v>
          </cell>
          <cell r="D6427">
            <v>0</v>
          </cell>
          <cell r="E6427">
            <v>0</v>
          </cell>
          <cell r="F6427">
            <v>0</v>
          </cell>
        </row>
        <row r="6428">
          <cell r="A6428">
            <v>450615003</v>
          </cell>
          <cell r="B6428" t="str">
            <v>Coaseguros</v>
          </cell>
          <cell r="C6428">
            <v>0</v>
          </cell>
          <cell r="D6428">
            <v>0</v>
          </cell>
          <cell r="E6428">
            <v>0</v>
          </cell>
          <cell r="F6428">
            <v>0</v>
          </cell>
        </row>
        <row r="6429">
          <cell r="A6429">
            <v>450615009</v>
          </cell>
          <cell r="B6429" t="str">
            <v>Seguros a filiales</v>
          </cell>
          <cell r="C6429">
            <v>0</v>
          </cell>
          <cell r="D6429">
            <v>0</v>
          </cell>
          <cell r="E6429">
            <v>0</v>
          </cell>
          <cell r="F6429">
            <v>0</v>
          </cell>
        </row>
        <row r="6430">
          <cell r="A6430">
            <v>45061500901</v>
          </cell>
          <cell r="B6430" t="str">
            <v>Seguros directos</v>
          </cell>
          <cell r="C6430">
            <v>0</v>
          </cell>
          <cell r="D6430">
            <v>0</v>
          </cell>
          <cell r="E6430">
            <v>0</v>
          </cell>
          <cell r="F6430">
            <v>0</v>
          </cell>
        </row>
        <row r="6431">
          <cell r="A6431">
            <v>45061500902</v>
          </cell>
          <cell r="B6431" t="str">
            <v>Reaseguros tomados</v>
          </cell>
          <cell r="C6431">
            <v>0</v>
          </cell>
          <cell r="D6431">
            <v>0</v>
          </cell>
          <cell r="E6431">
            <v>0</v>
          </cell>
          <cell r="F6431">
            <v>0</v>
          </cell>
        </row>
        <row r="6432">
          <cell r="A6432">
            <v>45061500903</v>
          </cell>
          <cell r="B6432" t="str">
            <v>Coaseguros</v>
          </cell>
          <cell r="C6432">
            <v>0</v>
          </cell>
          <cell r="D6432">
            <v>0</v>
          </cell>
          <cell r="E6432">
            <v>0</v>
          </cell>
          <cell r="F6432">
            <v>0</v>
          </cell>
        </row>
        <row r="6433">
          <cell r="A6433">
            <v>450616</v>
          </cell>
          <cell r="B6433" t="str">
            <v>Lucro cesante por interrupción de negocios</v>
          </cell>
          <cell r="C6433">
            <v>10381.73</v>
          </cell>
          <cell r="D6433">
            <v>3061.9</v>
          </cell>
          <cell r="E6433">
            <v>0</v>
          </cell>
          <cell r="F6433">
            <v>13443.63</v>
          </cell>
        </row>
        <row r="6434">
          <cell r="A6434">
            <v>4506160</v>
          </cell>
          <cell r="B6434" t="str">
            <v>Lucro cesante por interrupciÛn de negocios</v>
          </cell>
          <cell r="C6434">
            <v>10381.73</v>
          </cell>
          <cell r="D6434">
            <v>3061.9</v>
          </cell>
          <cell r="E6434">
            <v>0</v>
          </cell>
          <cell r="F6434">
            <v>13443.63</v>
          </cell>
        </row>
        <row r="6435">
          <cell r="A6435">
            <v>450616001</v>
          </cell>
          <cell r="B6435" t="str">
            <v>Seguros directos</v>
          </cell>
          <cell r="C6435">
            <v>10381.73</v>
          </cell>
          <cell r="D6435">
            <v>3061.9</v>
          </cell>
          <cell r="E6435">
            <v>0</v>
          </cell>
          <cell r="F6435">
            <v>13443.63</v>
          </cell>
        </row>
        <row r="6436">
          <cell r="A6436">
            <v>45061600101</v>
          </cell>
          <cell r="B6436" t="str">
            <v>Iniciales</v>
          </cell>
          <cell r="C6436">
            <v>2811.95</v>
          </cell>
          <cell r="D6436">
            <v>4.07</v>
          </cell>
          <cell r="E6436">
            <v>0</v>
          </cell>
          <cell r="F6436">
            <v>2816.02</v>
          </cell>
        </row>
        <row r="6437">
          <cell r="A6437">
            <v>45061600102</v>
          </cell>
          <cell r="B6437" t="str">
            <v>Renovaciones</v>
          </cell>
          <cell r="C6437">
            <v>7569.78</v>
          </cell>
          <cell r="D6437">
            <v>3057.83</v>
          </cell>
          <cell r="E6437">
            <v>0</v>
          </cell>
          <cell r="F6437">
            <v>10627.61</v>
          </cell>
        </row>
        <row r="6438">
          <cell r="A6438">
            <v>45061600103</v>
          </cell>
          <cell r="B6438" t="str">
            <v>Compensaciones adicionales sobre primas</v>
          </cell>
          <cell r="C6438">
            <v>0</v>
          </cell>
          <cell r="D6438">
            <v>0</v>
          </cell>
          <cell r="E6438">
            <v>0</v>
          </cell>
          <cell r="F6438">
            <v>0</v>
          </cell>
        </row>
        <row r="6439">
          <cell r="A6439">
            <v>450616002</v>
          </cell>
          <cell r="B6439" t="str">
            <v>Reaseguros tomados</v>
          </cell>
          <cell r="C6439">
            <v>0</v>
          </cell>
          <cell r="D6439">
            <v>0</v>
          </cell>
          <cell r="E6439">
            <v>0</v>
          </cell>
          <cell r="F6439">
            <v>0</v>
          </cell>
        </row>
        <row r="6440">
          <cell r="A6440">
            <v>450616003</v>
          </cell>
          <cell r="B6440" t="str">
            <v>Coaseguros</v>
          </cell>
          <cell r="C6440">
            <v>0</v>
          </cell>
          <cell r="D6440">
            <v>0</v>
          </cell>
          <cell r="E6440">
            <v>0</v>
          </cell>
          <cell r="F6440">
            <v>0</v>
          </cell>
        </row>
        <row r="6441">
          <cell r="A6441">
            <v>450616009</v>
          </cell>
          <cell r="B6441" t="str">
            <v>Seguros a filiales</v>
          </cell>
          <cell r="C6441">
            <v>0</v>
          </cell>
          <cell r="D6441">
            <v>0</v>
          </cell>
          <cell r="E6441">
            <v>0</v>
          </cell>
          <cell r="F6441">
            <v>0</v>
          </cell>
        </row>
        <row r="6442">
          <cell r="A6442">
            <v>45061600901</v>
          </cell>
          <cell r="B6442" t="str">
            <v>Seguros directos</v>
          </cell>
          <cell r="C6442">
            <v>0</v>
          </cell>
          <cell r="D6442">
            <v>0</v>
          </cell>
          <cell r="E6442">
            <v>0</v>
          </cell>
          <cell r="F6442">
            <v>0</v>
          </cell>
        </row>
        <row r="6443">
          <cell r="A6443">
            <v>45061600902</v>
          </cell>
          <cell r="B6443" t="str">
            <v>Reaseguros tomados</v>
          </cell>
          <cell r="C6443">
            <v>0</v>
          </cell>
          <cell r="D6443">
            <v>0</v>
          </cell>
          <cell r="E6443">
            <v>0</v>
          </cell>
          <cell r="F6443">
            <v>0</v>
          </cell>
        </row>
        <row r="6444">
          <cell r="A6444">
            <v>45061600903</v>
          </cell>
          <cell r="B6444" t="str">
            <v>Coaseguros</v>
          </cell>
          <cell r="C6444">
            <v>0</v>
          </cell>
          <cell r="D6444">
            <v>0</v>
          </cell>
          <cell r="E6444">
            <v>0</v>
          </cell>
          <cell r="F6444">
            <v>0</v>
          </cell>
        </row>
        <row r="6445">
          <cell r="A6445">
            <v>450617</v>
          </cell>
          <cell r="B6445" t="str">
            <v>Lucro cesante rotura de maquinaria</v>
          </cell>
          <cell r="C6445">
            <v>0</v>
          </cell>
          <cell r="D6445">
            <v>0</v>
          </cell>
          <cell r="E6445">
            <v>0</v>
          </cell>
          <cell r="F6445">
            <v>0</v>
          </cell>
        </row>
        <row r="6446">
          <cell r="A6446">
            <v>4506170</v>
          </cell>
          <cell r="B6446" t="str">
            <v>Lucro cesante rotura de maquinaria</v>
          </cell>
          <cell r="C6446">
            <v>0</v>
          </cell>
          <cell r="D6446">
            <v>0</v>
          </cell>
          <cell r="E6446">
            <v>0</v>
          </cell>
          <cell r="F6446">
            <v>0</v>
          </cell>
        </row>
        <row r="6447">
          <cell r="A6447">
            <v>450617001</v>
          </cell>
          <cell r="B6447" t="str">
            <v>Seguros directos</v>
          </cell>
          <cell r="C6447">
            <v>0</v>
          </cell>
          <cell r="D6447">
            <v>0</v>
          </cell>
          <cell r="E6447">
            <v>0</v>
          </cell>
          <cell r="F6447">
            <v>0</v>
          </cell>
        </row>
        <row r="6448">
          <cell r="A6448">
            <v>45061700101</v>
          </cell>
          <cell r="B6448" t="str">
            <v>Iniciales</v>
          </cell>
          <cell r="C6448">
            <v>0</v>
          </cell>
          <cell r="D6448">
            <v>0</v>
          </cell>
          <cell r="E6448">
            <v>0</v>
          </cell>
          <cell r="F6448">
            <v>0</v>
          </cell>
        </row>
        <row r="6449">
          <cell r="A6449">
            <v>45061700102</v>
          </cell>
          <cell r="B6449" t="str">
            <v>Renovaciones</v>
          </cell>
          <cell r="C6449">
            <v>0</v>
          </cell>
          <cell r="D6449">
            <v>0</v>
          </cell>
          <cell r="E6449">
            <v>0</v>
          </cell>
          <cell r="F6449">
            <v>0</v>
          </cell>
        </row>
        <row r="6450">
          <cell r="A6450">
            <v>45061700103</v>
          </cell>
          <cell r="B6450" t="str">
            <v>Compensaciones adicionales sobre primas</v>
          </cell>
          <cell r="C6450">
            <v>0</v>
          </cell>
          <cell r="D6450">
            <v>0</v>
          </cell>
          <cell r="E6450">
            <v>0</v>
          </cell>
          <cell r="F6450">
            <v>0</v>
          </cell>
        </row>
        <row r="6451">
          <cell r="A6451">
            <v>450617002</v>
          </cell>
          <cell r="B6451" t="str">
            <v>Reaseguros tomados</v>
          </cell>
          <cell r="C6451">
            <v>0</v>
          </cell>
          <cell r="D6451">
            <v>0</v>
          </cell>
          <cell r="E6451">
            <v>0</v>
          </cell>
          <cell r="F6451">
            <v>0</v>
          </cell>
        </row>
        <row r="6452">
          <cell r="A6452">
            <v>450617003</v>
          </cell>
          <cell r="B6452" t="str">
            <v>Coaseguros</v>
          </cell>
          <cell r="C6452">
            <v>0</v>
          </cell>
          <cell r="D6452">
            <v>0</v>
          </cell>
          <cell r="E6452">
            <v>0</v>
          </cell>
          <cell r="F6452">
            <v>0</v>
          </cell>
        </row>
        <row r="6453">
          <cell r="A6453">
            <v>450617009</v>
          </cell>
          <cell r="B6453" t="str">
            <v>Seguros a filiales</v>
          </cell>
          <cell r="C6453">
            <v>0</v>
          </cell>
          <cell r="D6453">
            <v>0</v>
          </cell>
          <cell r="E6453">
            <v>0</v>
          </cell>
          <cell r="F6453">
            <v>0</v>
          </cell>
        </row>
        <row r="6454">
          <cell r="A6454">
            <v>45061700901</v>
          </cell>
          <cell r="B6454" t="str">
            <v>Seguros directos</v>
          </cell>
          <cell r="C6454">
            <v>0</v>
          </cell>
          <cell r="D6454">
            <v>0</v>
          </cell>
          <cell r="E6454">
            <v>0</v>
          </cell>
          <cell r="F6454">
            <v>0</v>
          </cell>
        </row>
        <row r="6455">
          <cell r="A6455">
            <v>45061700902</v>
          </cell>
          <cell r="B6455" t="str">
            <v>Reaseguros tomados</v>
          </cell>
          <cell r="C6455">
            <v>0</v>
          </cell>
          <cell r="D6455">
            <v>0</v>
          </cell>
          <cell r="E6455">
            <v>0</v>
          </cell>
          <cell r="F6455">
            <v>0</v>
          </cell>
        </row>
        <row r="6456">
          <cell r="A6456">
            <v>45061700903</v>
          </cell>
          <cell r="B6456" t="str">
            <v>Coaseguros</v>
          </cell>
          <cell r="C6456">
            <v>0</v>
          </cell>
          <cell r="D6456">
            <v>0</v>
          </cell>
          <cell r="E6456">
            <v>0</v>
          </cell>
          <cell r="F6456">
            <v>0</v>
          </cell>
        </row>
        <row r="6457">
          <cell r="A6457">
            <v>450618</v>
          </cell>
          <cell r="B6457" t="str">
            <v>Responsabilidad civil</v>
          </cell>
          <cell r="C6457">
            <v>28031.49</v>
          </cell>
          <cell r="D6457">
            <v>16492.919999999998</v>
          </cell>
          <cell r="E6457">
            <v>439.78</v>
          </cell>
          <cell r="F6457">
            <v>44084.63</v>
          </cell>
        </row>
        <row r="6458">
          <cell r="A6458">
            <v>4506180</v>
          </cell>
          <cell r="B6458" t="str">
            <v>Responsabilidad civil</v>
          </cell>
          <cell r="C6458">
            <v>28031.49</v>
          </cell>
          <cell r="D6458">
            <v>16492.919999999998</v>
          </cell>
          <cell r="E6458">
            <v>439.78</v>
          </cell>
          <cell r="F6458">
            <v>44084.63</v>
          </cell>
        </row>
        <row r="6459">
          <cell r="A6459">
            <v>450618001</v>
          </cell>
          <cell r="B6459" t="str">
            <v>Seguros directos</v>
          </cell>
          <cell r="C6459">
            <v>28031.49</v>
          </cell>
          <cell r="D6459">
            <v>16492.919999999998</v>
          </cell>
          <cell r="E6459">
            <v>439.78</v>
          </cell>
          <cell r="F6459">
            <v>44084.63</v>
          </cell>
        </row>
        <row r="6460">
          <cell r="A6460">
            <v>45061800101</v>
          </cell>
          <cell r="B6460" t="str">
            <v>Iniciales</v>
          </cell>
          <cell r="C6460">
            <v>14554.99</v>
          </cell>
          <cell r="D6460">
            <v>8676.7900000000009</v>
          </cell>
          <cell r="E6460">
            <v>439.78</v>
          </cell>
          <cell r="F6460">
            <v>22792</v>
          </cell>
        </row>
        <row r="6461">
          <cell r="A6461">
            <v>45061800102</v>
          </cell>
          <cell r="B6461" t="str">
            <v>Renovaciones</v>
          </cell>
          <cell r="C6461">
            <v>13476.5</v>
          </cell>
          <cell r="D6461">
            <v>7816.13</v>
          </cell>
          <cell r="E6461">
            <v>0</v>
          </cell>
          <cell r="F6461">
            <v>21292.63</v>
          </cell>
        </row>
        <row r="6462">
          <cell r="A6462">
            <v>45061800103</v>
          </cell>
          <cell r="B6462" t="str">
            <v>Compensaciones adicionales sobre primas</v>
          </cell>
          <cell r="C6462">
            <v>0</v>
          </cell>
          <cell r="D6462">
            <v>0</v>
          </cell>
          <cell r="E6462">
            <v>0</v>
          </cell>
          <cell r="F6462">
            <v>0</v>
          </cell>
        </row>
        <row r="6463">
          <cell r="A6463">
            <v>450618002</v>
          </cell>
          <cell r="B6463" t="str">
            <v>Reaseguros tomados</v>
          </cell>
          <cell r="C6463">
            <v>0</v>
          </cell>
          <cell r="D6463">
            <v>0</v>
          </cell>
          <cell r="E6463">
            <v>0</v>
          </cell>
          <cell r="F6463">
            <v>0</v>
          </cell>
        </row>
        <row r="6464">
          <cell r="A6464">
            <v>450618003</v>
          </cell>
          <cell r="B6464" t="str">
            <v>Coaseguros</v>
          </cell>
          <cell r="C6464">
            <v>0</v>
          </cell>
          <cell r="D6464">
            <v>0</v>
          </cell>
          <cell r="E6464">
            <v>0</v>
          </cell>
          <cell r="F6464">
            <v>0</v>
          </cell>
        </row>
        <row r="6465">
          <cell r="A6465">
            <v>450618009</v>
          </cell>
          <cell r="B6465" t="str">
            <v>Seguros a filiales</v>
          </cell>
          <cell r="C6465">
            <v>0</v>
          </cell>
          <cell r="D6465">
            <v>0</v>
          </cell>
          <cell r="E6465">
            <v>0</v>
          </cell>
          <cell r="F6465">
            <v>0</v>
          </cell>
        </row>
        <row r="6466">
          <cell r="A6466">
            <v>45061800901</v>
          </cell>
          <cell r="B6466" t="str">
            <v>Seguros directos</v>
          </cell>
          <cell r="C6466">
            <v>0</v>
          </cell>
          <cell r="D6466">
            <v>0</v>
          </cell>
          <cell r="E6466">
            <v>0</v>
          </cell>
          <cell r="F6466">
            <v>0</v>
          </cell>
        </row>
        <row r="6467">
          <cell r="A6467">
            <v>45061800902</v>
          </cell>
          <cell r="B6467" t="str">
            <v>Reaseguros tomados</v>
          </cell>
          <cell r="C6467">
            <v>0</v>
          </cell>
          <cell r="D6467">
            <v>0</v>
          </cell>
          <cell r="E6467">
            <v>0</v>
          </cell>
          <cell r="F6467">
            <v>0</v>
          </cell>
        </row>
        <row r="6468">
          <cell r="A6468">
            <v>45061800903</v>
          </cell>
          <cell r="B6468" t="str">
            <v>Coaseguros</v>
          </cell>
          <cell r="C6468">
            <v>0</v>
          </cell>
          <cell r="D6468">
            <v>0</v>
          </cell>
          <cell r="E6468">
            <v>0</v>
          </cell>
          <cell r="F6468">
            <v>0</v>
          </cell>
        </row>
        <row r="6469">
          <cell r="A6469">
            <v>4506190</v>
          </cell>
          <cell r="B6469" t="str">
            <v>Riesgos profesionales</v>
          </cell>
          <cell r="C6469">
            <v>0</v>
          </cell>
          <cell r="D6469">
            <v>0</v>
          </cell>
          <cell r="E6469">
            <v>0</v>
          </cell>
          <cell r="F6469">
            <v>0</v>
          </cell>
        </row>
        <row r="6470">
          <cell r="A6470">
            <v>450619001</v>
          </cell>
          <cell r="B6470" t="str">
            <v>Seguros directos</v>
          </cell>
          <cell r="C6470">
            <v>0</v>
          </cell>
          <cell r="D6470">
            <v>0</v>
          </cell>
          <cell r="E6470">
            <v>0</v>
          </cell>
          <cell r="F6470">
            <v>0</v>
          </cell>
        </row>
        <row r="6471">
          <cell r="A6471">
            <v>45061900101</v>
          </cell>
          <cell r="B6471" t="str">
            <v>Iniciales</v>
          </cell>
          <cell r="C6471">
            <v>0</v>
          </cell>
          <cell r="D6471">
            <v>0</v>
          </cell>
          <cell r="E6471">
            <v>0</v>
          </cell>
          <cell r="F6471">
            <v>0</v>
          </cell>
        </row>
        <row r="6472">
          <cell r="A6472">
            <v>45061900102</v>
          </cell>
          <cell r="B6472" t="str">
            <v>Renovaciones</v>
          </cell>
          <cell r="C6472">
            <v>0</v>
          </cell>
          <cell r="D6472">
            <v>0</v>
          </cell>
          <cell r="E6472">
            <v>0</v>
          </cell>
          <cell r="F6472">
            <v>0</v>
          </cell>
        </row>
        <row r="6473">
          <cell r="A6473">
            <v>45061900103</v>
          </cell>
          <cell r="B6473" t="str">
            <v>Compensaciones adicionales sobre primas</v>
          </cell>
          <cell r="C6473">
            <v>0</v>
          </cell>
          <cell r="D6473">
            <v>0</v>
          </cell>
          <cell r="E6473">
            <v>0</v>
          </cell>
          <cell r="F6473">
            <v>0</v>
          </cell>
        </row>
        <row r="6474">
          <cell r="A6474">
            <v>450619002</v>
          </cell>
          <cell r="B6474" t="str">
            <v>Reaseguros tomados</v>
          </cell>
          <cell r="C6474">
            <v>0</v>
          </cell>
          <cell r="D6474">
            <v>0</v>
          </cell>
          <cell r="E6474">
            <v>0</v>
          </cell>
          <cell r="F6474">
            <v>0</v>
          </cell>
        </row>
        <row r="6475">
          <cell r="A6475">
            <v>450619003</v>
          </cell>
          <cell r="B6475" t="str">
            <v>Coaseguros</v>
          </cell>
          <cell r="C6475">
            <v>0</v>
          </cell>
          <cell r="D6475">
            <v>0</v>
          </cell>
          <cell r="E6475">
            <v>0</v>
          </cell>
          <cell r="F6475">
            <v>0</v>
          </cell>
        </row>
        <row r="6476">
          <cell r="A6476">
            <v>450619009</v>
          </cell>
          <cell r="B6476" t="str">
            <v>Seguros a filiales</v>
          </cell>
          <cell r="C6476">
            <v>0</v>
          </cell>
          <cell r="D6476">
            <v>0</v>
          </cell>
          <cell r="E6476">
            <v>0</v>
          </cell>
          <cell r="F6476">
            <v>0</v>
          </cell>
        </row>
        <row r="6477">
          <cell r="A6477">
            <v>45061900901</v>
          </cell>
          <cell r="B6477" t="str">
            <v>Seguros directos</v>
          </cell>
          <cell r="C6477">
            <v>0</v>
          </cell>
          <cell r="D6477">
            <v>0</v>
          </cell>
          <cell r="E6477">
            <v>0</v>
          </cell>
          <cell r="F6477">
            <v>0</v>
          </cell>
        </row>
        <row r="6478">
          <cell r="A6478">
            <v>45061900902</v>
          </cell>
          <cell r="B6478" t="str">
            <v>Reaseguros tomados</v>
          </cell>
          <cell r="C6478">
            <v>0</v>
          </cell>
          <cell r="D6478">
            <v>0</v>
          </cell>
          <cell r="E6478">
            <v>0</v>
          </cell>
          <cell r="F6478">
            <v>0</v>
          </cell>
        </row>
        <row r="6479">
          <cell r="A6479">
            <v>45061900903</v>
          </cell>
          <cell r="B6479" t="str">
            <v>Coaseguros</v>
          </cell>
          <cell r="C6479">
            <v>0</v>
          </cell>
          <cell r="D6479">
            <v>0</v>
          </cell>
          <cell r="E6479">
            <v>0</v>
          </cell>
          <cell r="F6479">
            <v>0</v>
          </cell>
        </row>
        <row r="6480">
          <cell r="A6480">
            <v>4506200</v>
          </cell>
          <cell r="B6480" t="str">
            <v>Ganadero</v>
          </cell>
          <cell r="C6480">
            <v>0</v>
          </cell>
          <cell r="D6480">
            <v>0</v>
          </cell>
          <cell r="E6480">
            <v>0</v>
          </cell>
          <cell r="F6480">
            <v>0</v>
          </cell>
        </row>
        <row r="6481">
          <cell r="A6481">
            <v>450620001</v>
          </cell>
          <cell r="B6481" t="str">
            <v>Seguros directos</v>
          </cell>
          <cell r="C6481">
            <v>0</v>
          </cell>
          <cell r="D6481">
            <v>0</v>
          </cell>
          <cell r="E6481">
            <v>0</v>
          </cell>
          <cell r="F6481">
            <v>0</v>
          </cell>
        </row>
        <row r="6482">
          <cell r="A6482">
            <v>45062000101</v>
          </cell>
          <cell r="B6482" t="str">
            <v>Iniciales</v>
          </cell>
          <cell r="C6482">
            <v>0</v>
          </cell>
          <cell r="D6482">
            <v>0</v>
          </cell>
          <cell r="E6482">
            <v>0</v>
          </cell>
          <cell r="F6482">
            <v>0</v>
          </cell>
        </row>
        <row r="6483">
          <cell r="A6483">
            <v>45062000102</v>
          </cell>
          <cell r="B6483" t="str">
            <v>Renovaciones</v>
          </cell>
          <cell r="C6483">
            <v>0</v>
          </cell>
          <cell r="D6483">
            <v>0</v>
          </cell>
          <cell r="E6483">
            <v>0</v>
          </cell>
          <cell r="F6483">
            <v>0</v>
          </cell>
        </row>
        <row r="6484">
          <cell r="A6484">
            <v>45062000103</v>
          </cell>
          <cell r="B6484" t="str">
            <v>Compensaciones adicionales sobre primas</v>
          </cell>
          <cell r="C6484">
            <v>0</v>
          </cell>
          <cell r="D6484">
            <v>0</v>
          </cell>
          <cell r="E6484">
            <v>0</v>
          </cell>
          <cell r="F6484">
            <v>0</v>
          </cell>
        </row>
        <row r="6485">
          <cell r="A6485">
            <v>450620002</v>
          </cell>
          <cell r="B6485" t="str">
            <v>Reaseguros tomados</v>
          </cell>
          <cell r="C6485">
            <v>0</v>
          </cell>
          <cell r="D6485">
            <v>0</v>
          </cell>
          <cell r="E6485">
            <v>0</v>
          </cell>
          <cell r="F6485">
            <v>0</v>
          </cell>
        </row>
        <row r="6486">
          <cell r="A6486">
            <v>450620003</v>
          </cell>
          <cell r="B6486" t="str">
            <v>Coaseguros</v>
          </cell>
          <cell r="C6486">
            <v>0</v>
          </cell>
          <cell r="D6486">
            <v>0</v>
          </cell>
          <cell r="E6486">
            <v>0</v>
          </cell>
          <cell r="F6486">
            <v>0</v>
          </cell>
        </row>
        <row r="6487">
          <cell r="A6487">
            <v>450620009</v>
          </cell>
          <cell r="B6487" t="str">
            <v>Seguros a filiales</v>
          </cell>
          <cell r="C6487">
            <v>0</v>
          </cell>
          <cell r="D6487">
            <v>0</v>
          </cell>
          <cell r="E6487">
            <v>0</v>
          </cell>
          <cell r="F6487">
            <v>0</v>
          </cell>
        </row>
        <row r="6488">
          <cell r="A6488">
            <v>45062000901</v>
          </cell>
          <cell r="B6488" t="str">
            <v>Seguros directos</v>
          </cell>
          <cell r="C6488">
            <v>0</v>
          </cell>
          <cell r="D6488">
            <v>0</v>
          </cell>
          <cell r="E6488">
            <v>0</v>
          </cell>
          <cell r="F6488">
            <v>0</v>
          </cell>
        </row>
        <row r="6489">
          <cell r="A6489">
            <v>45062000902</v>
          </cell>
          <cell r="B6489" t="str">
            <v>Reaseguros tomados</v>
          </cell>
          <cell r="C6489">
            <v>0</v>
          </cell>
          <cell r="D6489">
            <v>0</v>
          </cell>
          <cell r="E6489">
            <v>0</v>
          </cell>
          <cell r="F6489">
            <v>0</v>
          </cell>
        </row>
        <row r="6490">
          <cell r="A6490">
            <v>45062000903</v>
          </cell>
          <cell r="B6490" t="str">
            <v>Coaseguros</v>
          </cell>
          <cell r="C6490">
            <v>0</v>
          </cell>
          <cell r="D6490">
            <v>0</v>
          </cell>
          <cell r="E6490">
            <v>0</v>
          </cell>
          <cell r="F6490">
            <v>0</v>
          </cell>
        </row>
        <row r="6491">
          <cell r="A6491">
            <v>450621</v>
          </cell>
          <cell r="B6491" t="str">
            <v>AGRICOLA</v>
          </cell>
          <cell r="C6491">
            <v>0</v>
          </cell>
          <cell r="D6491">
            <v>0</v>
          </cell>
          <cell r="E6491">
            <v>0</v>
          </cell>
          <cell r="F6491">
            <v>0</v>
          </cell>
        </row>
        <row r="6492">
          <cell r="A6492">
            <v>4506210</v>
          </cell>
          <cell r="B6492" t="str">
            <v>AgrÌcola</v>
          </cell>
          <cell r="C6492">
            <v>0</v>
          </cell>
          <cell r="D6492">
            <v>0</v>
          </cell>
          <cell r="E6492">
            <v>0</v>
          </cell>
          <cell r="F6492">
            <v>0</v>
          </cell>
        </row>
        <row r="6493">
          <cell r="A6493">
            <v>450621001</v>
          </cell>
          <cell r="B6493" t="str">
            <v>Seguros directos</v>
          </cell>
          <cell r="C6493">
            <v>0</v>
          </cell>
          <cell r="D6493">
            <v>0</v>
          </cell>
          <cell r="E6493">
            <v>0</v>
          </cell>
          <cell r="F6493">
            <v>0</v>
          </cell>
        </row>
        <row r="6494">
          <cell r="A6494">
            <v>45062100101</v>
          </cell>
          <cell r="B6494" t="str">
            <v>Iniciales</v>
          </cell>
          <cell r="C6494">
            <v>0</v>
          </cell>
          <cell r="D6494">
            <v>0</v>
          </cell>
          <cell r="E6494">
            <v>0</v>
          </cell>
          <cell r="F6494">
            <v>0</v>
          </cell>
        </row>
        <row r="6495">
          <cell r="A6495">
            <v>45062100102</v>
          </cell>
          <cell r="B6495" t="str">
            <v>Renovaciones</v>
          </cell>
          <cell r="C6495">
            <v>0</v>
          </cell>
          <cell r="D6495">
            <v>0</v>
          </cell>
          <cell r="E6495">
            <v>0</v>
          </cell>
          <cell r="F6495">
            <v>0</v>
          </cell>
        </row>
        <row r="6496">
          <cell r="A6496">
            <v>45062100103</v>
          </cell>
          <cell r="B6496" t="str">
            <v>Compensaciones adicionales sobre primas</v>
          </cell>
          <cell r="C6496">
            <v>0</v>
          </cell>
          <cell r="D6496">
            <v>0</v>
          </cell>
          <cell r="E6496">
            <v>0</v>
          </cell>
          <cell r="F6496">
            <v>0</v>
          </cell>
        </row>
        <row r="6497">
          <cell r="A6497">
            <v>450621002</v>
          </cell>
          <cell r="B6497" t="str">
            <v>Reaseguros tomados</v>
          </cell>
          <cell r="C6497">
            <v>0</v>
          </cell>
          <cell r="D6497">
            <v>0</v>
          </cell>
          <cell r="E6497">
            <v>0</v>
          </cell>
          <cell r="F6497">
            <v>0</v>
          </cell>
        </row>
        <row r="6498">
          <cell r="A6498">
            <v>450621003</v>
          </cell>
          <cell r="B6498" t="str">
            <v>Coaseguros</v>
          </cell>
          <cell r="C6498">
            <v>0</v>
          </cell>
          <cell r="D6498">
            <v>0</v>
          </cell>
          <cell r="E6498">
            <v>0</v>
          </cell>
          <cell r="F6498">
            <v>0</v>
          </cell>
        </row>
        <row r="6499">
          <cell r="A6499">
            <v>450621009</v>
          </cell>
          <cell r="B6499" t="str">
            <v>Seguros a filiales</v>
          </cell>
          <cell r="C6499">
            <v>0</v>
          </cell>
          <cell r="D6499">
            <v>0</v>
          </cell>
          <cell r="E6499">
            <v>0</v>
          </cell>
          <cell r="F6499">
            <v>0</v>
          </cell>
        </row>
        <row r="6500">
          <cell r="A6500">
            <v>45062100901</v>
          </cell>
          <cell r="B6500" t="str">
            <v>Seguros directos</v>
          </cell>
          <cell r="C6500">
            <v>0</v>
          </cell>
          <cell r="D6500">
            <v>0</v>
          </cell>
          <cell r="E6500">
            <v>0</v>
          </cell>
          <cell r="F6500">
            <v>0</v>
          </cell>
        </row>
        <row r="6501">
          <cell r="A6501">
            <v>45062100902</v>
          </cell>
          <cell r="B6501" t="str">
            <v>Reaseguros tomados</v>
          </cell>
          <cell r="C6501">
            <v>0</v>
          </cell>
          <cell r="D6501">
            <v>0</v>
          </cell>
          <cell r="E6501">
            <v>0</v>
          </cell>
          <cell r="F6501">
            <v>0</v>
          </cell>
        </row>
        <row r="6502">
          <cell r="A6502">
            <v>45062100903</v>
          </cell>
          <cell r="B6502" t="str">
            <v>Coaseguros</v>
          </cell>
          <cell r="C6502">
            <v>0</v>
          </cell>
          <cell r="D6502">
            <v>0</v>
          </cell>
          <cell r="E6502">
            <v>0</v>
          </cell>
          <cell r="F6502">
            <v>0</v>
          </cell>
        </row>
        <row r="6503">
          <cell r="A6503">
            <v>450622</v>
          </cell>
          <cell r="B6503" t="str">
            <v>Domiciliario</v>
          </cell>
          <cell r="C6503">
            <v>1705</v>
          </cell>
          <cell r="D6503">
            <v>387.34</v>
          </cell>
          <cell r="E6503">
            <v>0</v>
          </cell>
          <cell r="F6503">
            <v>2092.34</v>
          </cell>
        </row>
        <row r="6504">
          <cell r="A6504">
            <v>4506220</v>
          </cell>
          <cell r="B6504" t="str">
            <v>Domiciliario</v>
          </cell>
          <cell r="C6504">
            <v>1705</v>
          </cell>
          <cell r="D6504">
            <v>387.34</v>
          </cell>
          <cell r="E6504">
            <v>0</v>
          </cell>
          <cell r="F6504">
            <v>2092.34</v>
          </cell>
        </row>
        <row r="6505">
          <cell r="A6505">
            <v>450622001</v>
          </cell>
          <cell r="B6505" t="str">
            <v>Seguros directos</v>
          </cell>
          <cell r="C6505">
            <v>1705</v>
          </cell>
          <cell r="D6505">
            <v>387.34</v>
          </cell>
          <cell r="E6505">
            <v>0</v>
          </cell>
          <cell r="F6505">
            <v>2092.34</v>
          </cell>
        </row>
        <row r="6506">
          <cell r="A6506">
            <v>45062200101</v>
          </cell>
          <cell r="B6506" t="str">
            <v>Iniciales</v>
          </cell>
          <cell r="C6506">
            <v>0</v>
          </cell>
          <cell r="D6506">
            <v>180.28</v>
          </cell>
          <cell r="E6506">
            <v>0</v>
          </cell>
          <cell r="F6506">
            <v>180.28</v>
          </cell>
        </row>
        <row r="6507">
          <cell r="A6507">
            <v>45062200102</v>
          </cell>
          <cell r="B6507" t="str">
            <v>Renovaciones</v>
          </cell>
          <cell r="C6507">
            <v>1705</v>
          </cell>
          <cell r="D6507">
            <v>207.06</v>
          </cell>
          <cell r="E6507">
            <v>0</v>
          </cell>
          <cell r="F6507">
            <v>1912.06</v>
          </cell>
        </row>
        <row r="6508">
          <cell r="A6508">
            <v>45062200103</v>
          </cell>
          <cell r="B6508" t="str">
            <v>Compensaciones adicionales sobre primas</v>
          </cell>
          <cell r="C6508">
            <v>0</v>
          </cell>
          <cell r="D6508">
            <v>0</v>
          </cell>
          <cell r="E6508">
            <v>0</v>
          </cell>
          <cell r="F6508">
            <v>0</v>
          </cell>
        </row>
        <row r="6509">
          <cell r="A6509">
            <v>450622002</v>
          </cell>
          <cell r="B6509" t="str">
            <v>Reaseguros tomados</v>
          </cell>
          <cell r="C6509">
            <v>0</v>
          </cell>
          <cell r="D6509">
            <v>0</v>
          </cell>
          <cell r="E6509">
            <v>0</v>
          </cell>
          <cell r="F6509">
            <v>0</v>
          </cell>
        </row>
        <row r="6510">
          <cell r="A6510">
            <v>450622003</v>
          </cell>
          <cell r="B6510" t="str">
            <v>Coaseguros</v>
          </cell>
          <cell r="C6510">
            <v>0</v>
          </cell>
          <cell r="D6510">
            <v>0</v>
          </cell>
          <cell r="E6510">
            <v>0</v>
          </cell>
          <cell r="F6510">
            <v>0</v>
          </cell>
        </row>
        <row r="6511">
          <cell r="A6511">
            <v>450622009</v>
          </cell>
          <cell r="B6511" t="str">
            <v>Seguros a filiales</v>
          </cell>
          <cell r="C6511">
            <v>0</v>
          </cell>
          <cell r="D6511">
            <v>0</v>
          </cell>
          <cell r="E6511">
            <v>0</v>
          </cell>
          <cell r="F6511">
            <v>0</v>
          </cell>
        </row>
        <row r="6512">
          <cell r="A6512">
            <v>45062200901</v>
          </cell>
          <cell r="B6512" t="str">
            <v>Seguros directos</v>
          </cell>
          <cell r="C6512">
            <v>0</v>
          </cell>
          <cell r="D6512">
            <v>0</v>
          </cell>
          <cell r="E6512">
            <v>0</v>
          </cell>
          <cell r="F6512">
            <v>0</v>
          </cell>
        </row>
        <row r="6513">
          <cell r="A6513">
            <v>45062200902</v>
          </cell>
          <cell r="B6513" t="str">
            <v>Reaseguros tomados</v>
          </cell>
          <cell r="C6513">
            <v>0</v>
          </cell>
          <cell r="D6513">
            <v>0</v>
          </cell>
          <cell r="E6513">
            <v>0</v>
          </cell>
          <cell r="F6513">
            <v>0</v>
          </cell>
        </row>
        <row r="6514">
          <cell r="A6514">
            <v>45062200903</v>
          </cell>
          <cell r="B6514" t="str">
            <v>Coaseguros</v>
          </cell>
          <cell r="C6514">
            <v>0</v>
          </cell>
          <cell r="D6514">
            <v>0</v>
          </cell>
          <cell r="E6514">
            <v>0</v>
          </cell>
          <cell r="F6514">
            <v>0</v>
          </cell>
        </row>
        <row r="6515">
          <cell r="A6515">
            <v>450623</v>
          </cell>
          <cell r="B6515" t="str">
            <v>CrÈdito interno</v>
          </cell>
          <cell r="C6515">
            <v>0</v>
          </cell>
          <cell r="D6515">
            <v>0</v>
          </cell>
          <cell r="E6515">
            <v>0</v>
          </cell>
          <cell r="F6515">
            <v>0</v>
          </cell>
        </row>
        <row r="6516">
          <cell r="A6516">
            <v>4506230</v>
          </cell>
          <cell r="B6516" t="str">
            <v>CrÈdito interno</v>
          </cell>
          <cell r="C6516">
            <v>0</v>
          </cell>
          <cell r="D6516">
            <v>0</v>
          </cell>
          <cell r="E6516">
            <v>0</v>
          </cell>
          <cell r="F6516">
            <v>0</v>
          </cell>
        </row>
        <row r="6517">
          <cell r="A6517">
            <v>450623001</v>
          </cell>
          <cell r="B6517" t="str">
            <v>Seguros directos</v>
          </cell>
          <cell r="C6517">
            <v>0</v>
          </cell>
          <cell r="D6517">
            <v>0</v>
          </cell>
          <cell r="E6517">
            <v>0</v>
          </cell>
          <cell r="F6517">
            <v>0</v>
          </cell>
        </row>
        <row r="6518">
          <cell r="A6518">
            <v>45062300101</v>
          </cell>
          <cell r="B6518" t="str">
            <v>Iniciales</v>
          </cell>
          <cell r="C6518">
            <v>0</v>
          </cell>
          <cell r="D6518">
            <v>0</v>
          </cell>
          <cell r="E6518">
            <v>0</v>
          </cell>
          <cell r="F6518">
            <v>0</v>
          </cell>
        </row>
        <row r="6519">
          <cell r="A6519">
            <v>45062300102</v>
          </cell>
          <cell r="B6519" t="str">
            <v>Renovaciones</v>
          </cell>
          <cell r="C6519">
            <v>0</v>
          </cell>
          <cell r="D6519">
            <v>0</v>
          </cell>
          <cell r="E6519">
            <v>0</v>
          </cell>
          <cell r="F6519">
            <v>0</v>
          </cell>
        </row>
        <row r="6520">
          <cell r="A6520">
            <v>45062300103</v>
          </cell>
          <cell r="B6520" t="str">
            <v>Compensaciones adicionales sobre primas</v>
          </cell>
          <cell r="C6520">
            <v>0</v>
          </cell>
          <cell r="D6520">
            <v>0</v>
          </cell>
          <cell r="E6520">
            <v>0</v>
          </cell>
          <cell r="F6520">
            <v>0</v>
          </cell>
        </row>
        <row r="6521">
          <cell r="A6521">
            <v>450623002</v>
          </cell>
          <cell r="B6521" t="str">
            <v>Reaseguros tomados</v>
          </cell>
          <cell r="C6521">
            <v>0</v>
          </cell>
          <cell r="D6521">
            <v>0</v>
          </cell>
          <cell r="E6521">
            <v>0</v>
          </cell>
          <cell r="F6521">
            <v>0</v>
          </cell>
        </row>
        <row r="6522">
          <cell r="A6522">
            <v>450623003</v>
          </cell>
          <cell r="B6522" t="str">
            <v>Coaseguros</v>
          </cell>
          <cell r="C6522">
            <v>0</v>
          </cell>
          <cell r="D6522">
            <v>0</v>
          </cell>
          <cell r="E6522">
            <v>0</v>
          </cell>
          <cell r="F6522">
            <v>0</v>
          </cell>
        </row>
        <row r="6523">
          <cell r="A6523">
            <v>450623009</v>
          </cell>
          <cell r="B6523" t="str">
            <v>Seguros a filiales</v>
          </cell>
          <cell r="C6523">
            <v>0</v>
          </cell>
          <cell r="D6523">
            <v>0</v>
          </cell>
          <cell r="E6523">
            <v>0</v>
          </cell>
          <cell r="F6523">
            <v>0</v>
          </cell>
        </row>
        <row r="6524">
          <cell r="A6524">
            <v>45062300901</v>
          </cell>
          <cell r="B6524" t="str">
            <v>Seguros directos</v>
          </cell>
          <cell r="C6524">
            <v>0</v>
          </cell>
          <cell r="D6524">
            <v>0</v>
          </cell>
          <cell r="E6524">
            <v>0</v>
          </cell>
          <cell r="F6524">
            <v>0</v>
          </cell>
        </row>
        <row r="6525">
          <cell r="A6525">
            <v>45062300902</v>
          </cell>
          <cell r="B6525" t="str">
            <v>Reaseguros tomados</v>
          </cell>
          <cell r="C6525">
            <v>0</v>
          </cell>
          <cell r="D6525">
            <v>0</v>
          </cell>
          <cell r="E6525">
            <v>0</v>
          </cell>
          <cell r="F6525">
            <v>0</v>
          </cell>
        </row>
        <row r="6526">
          <cell r="A6526">
            <v>45062300903</v>
          </cell>
          <cell r="B6526" t="str">
            <v>Coaseguros</v>
          </cell>
          <cell r="C6526">
            <v>0</v>
          </cell>
          <cell r="D6526">
            <v>0</v>
          </cell>
          <cell r="E6526">
            <v>0</v>
          </cell>
          <cell r="F6526">
            <v>0</v>
          </cell>
        </row>
        <row r="6527">
          <cell r="A6527">
            <v>4506240</v>
          </cell>
          <cell r="B6527" t="str">
            <v>CrÈdito a la exportaciÛn</v>
          </cell>
          <cell r="C6527">
            <v>0</v>
          </cell>
          <cell r="D6527">
            <v>0</v>
          </cell>
          <cell r="E6527">
            <v>0</v>
          </cell>
          <cell r="F6527">
            <v>0</v>
          </cell>
        </row>
        <row r="6528">
          <cell r="A6528">
            <v>450624001</v>
          </cell>
          <cell r="B6528" t="str">
            <v>Seguros directos</v>
          </cell>
          <cell r="C6528">
            <v>0</v>
          </cell>
          <cell r="D6528">
            <v>0</v>
          </cell>
          <cell r="E6528">
            <v>0</v>
          </cell>
          <cell r="F6528">
            <v>0</v>
          </cell>
        </row>
        <row r="6529">
          <cell r="A6529">
            <v>45062400101</v>
          </cell>
          <cell r="B6529" t="str">
            <v>Iniciales</v>
          </cell>
          <cell r="C6529">
            <v>0</v>
          </cell>
          <cell r="D6529">
            <v>0</v>
          </cell>
          <cell r="E6529">
            <v>0</v>
          </cell>
          <cell r="F6529">
            <v>0</v>
          </cell>
        </row>
        <row r="6530">
          <cell r="A6530">
            <v>45062400102</v>
          </cell>
          <cell r="B6530" t="str">
            <v>Renovaciones</v>
          </cell>
          <cell r="C6530">
            <v>0</v>
          </cell>
          <cell r="D6530">
            <v>0</v>
          </cell>
          <cell r="E6530">
            <v>0</v>
          </cell>
          <cell r="F6530">
            <v>0</v>
          </cell>
        </row>
        <row r="6531">
          <cell r="A6531">
            <v>45062400103</v>
          </cell>
          <cell r="B6531" t="str">
            <v>Compensaciones adicionales sobre primas</v>
          </cell>
          <cell r="C6531">
            <v>0</v>
          </cell>
          <cell r="D6531">
            <v>0</v>
          </cell>
          <cell r="E6531">
            <v>0</v>
          </cell>
          <cell r="F6531">
            <v>0</v>
          </cell>
        </row>
        <row r="6532">
          <cell r="A6532">
            <v>450624002</v>
          </cell>
          <cell r="B6532" t="str">
            <v>Reaseguros tomados</v>
          </cell>
          <cell r="C6532">
            <v>0</v>
          </cell>
          <cell r="D6532">
            <v>0</v>
          </cell>
          <cell r="E6532">
            <v>0</v>
          </cell>
          <cell r="F6532">
            <v>0</v>
          </cell>
        </row>
        <row r="6533">
          <cell r="A6533">
            <v>450624003</v>
          </cell>
          <cell r="B6533" t="str">
            <v>Coaseguros</v>
          </cell>
          <cell r="C6533">
            <v>0</v>
          </cell>
          <cell r="D6533">
            <v>0</v>
          </cell>
          <cell r="E6533">
            <v>0</v>
          </cell>
          <cell r="F6533">
            <v>0</v>
          </cell>
        </row>
        <row r="6534">
          <cell r="A6534">
            <v>450624009</v>
          </cell>
          <cell r="B6534" t="str">
            <v>Seguros a filiales</v>
          </cell>
          <cell r="C6534">
            <v>0</v>
          </cell>
          <cell r="D6534">
            <v>0</v>
          </cell>
          <cell r="E6534">
            <v>0</v>
          </cell>
          <cell r="F6534">
            <v>0</v>
          </cell>
        </row>
        <row r="6535">
          <cell r="A6535">
            <v>45062400901</v>
          </cell>
          <cell r="B6535" t="str">
            <v>Seguros directos</v>
          </cell>
          <cell r="C6535">
            <v>0</v>
          </cell>
          <cell r="D6535">
            <v>0</v>
          </cell>
          <cell r="E6535">
            <v>0</v>
          </cell>
          <cell r="F6535">
            <v>0</v>
          </cell>
        </row>
        <row r="6536">
          <cell r="A6536">
            <v>45062400902</v>
          </cell>
          <cell r="B6536" t="str">
            <v>Reaseguros tomados</v>
          </cell>
          <cell r="C6536">
            <v>0</v>
          </cell>
          <cell r="D6536">
            <v>0</v>
          </cell>
          <cell r="E6536">
            <v>0</v>
          </cell>
          <cell r="F6536">
            <v>0</v>
          </cell>
        </row>
        <row r="6537">
          <cell r="A6537">
            <v>45062400903</v>
          </cell>
          <cell r="B6537" t="str">
            <v>Coaseguros</v>
          </cell>
          <cell r="C6537">
            <v>0</v>
          </cell>
          <cell r="D6537">
            <v>0</v>
          </cell>
          <cell r="E6537">
            <v>0</v>
          </cell>
          <cell r="F6537">
            <v>0</v>
          </cell>
        </row>
        <row r="6538">
          <cell r="A6538">
            <v>450625</v>
          </cell>
          <cell r="B6538" t="str">
            <v>Miscelaneos</v>
          </cell>
          <cell r="C6538">
            <v>521624.65</v>
          </cell>
          <cell r="D6538">
            <v>0</v>
          </cell>
          <cell r="E6538">
            <v>0</v>
          </cell>
          <cell r="F6538">
            <v>521624.65</v>
          </cell>
        </row>
        <row r="6539">
          <cell r="A6539">
            <v>4506250</v>
          </cell>
          <cell r="B6539" t="str">
            <v>Miscel·neos</v>
          </cell>
          <cell r="C6539">
            <v>521624.65</v>
          </cell>
          <cell r="D6539">
            <v>0</v>
          </cell>
          <cell r="E6539">
            <v>0</v>
          </cell>
          <cell r="F6539">
            <v>521624.65</v>
          </cell>
        </row>
        <row r="6540">
          <cell r="A6540">
            <v>450625001</v>
          </cell>
          <cell r="B6540" t="str">
            <v>Seguros directos</v>
          </cell>
          <cell r="C6540">
            <v>521624.65</v>
          </cell>
          <cell r="D6540">
            <v>0</v>
          </cell>
          <cell r="E6540">
            <v>0</v>
          </cell>
          <cell r="F6540">
            <v>521624.65</v>
          </cell>
        </row>
        <row r="6541">
          <cell r="A6541">
            <v>45062500101</v>
          </cell>
          <cell r="B6541" t="str">
            <v>Iniciales</v>
          </cell>
          <cell r="C6541">
            <v>521484.7</v>
          </cell>
          <cell r="D6541">
            <v>0</v>
          </cell>
          <cell r="E6541">
            <v>0</v>
          </cell>
          <cell r="F6541">
            <v>521484.7</v>
          </cell>
        </row>
        <row r="6542">
          <cell r="A6542">
            <v>45062500102</v>
          </cell>
          <cell r="B6542" t="str">
            <v>Renovaciones</v>
          </cell>
          <cell r="C6542">
            <v>139.94999999999999</v>
          </cell>
          <cell r="D6542">
            <v>0</v>
          </cell>
          <cell r="E6542">
            <v>0</v>
          </cell>
          <cell r="F6542">
            <v>139.94999999999999</v>
          </cell>
        </row>
        <row r="6543">
          <cell r="A6543">
            <v>45062500103</v>
          </cell>
          <cell r="B6543" t="str">
            <v>Compensaciones adicionales sobre primas</v>
          </cell>
          <cell r="C6543">
            <v>0</v>
          </cell>
          <cell r="D6543">
            <v>0</v>
          </cell>
          <cell r="E6543">
            <v>0</v>
          </cell>
          <cell r="F6543">
            <v>0</v>
          </cell>
        </row>
        <row r="6544">
          <cell r="A6544">
            <v>450625002</v>
          </cell>
          <cell r="B6544" t="str">
            <v>Reaseguros tomados</v>
          </cell>
          <cell r="C6544">
            <v>0</v>
          </cell>
          <cell r="D6544">
            <v>0</v>
          </cell>
          <cell r="E6544">
            <v>0</v>
          </cell>
          <cell r="F6544">
            <v>0</v>
          </cell>
        </row>
        <row r="6545">
          <cell r="A6545">
            <v>450625003</v>
          </cell>
          <cell r="B6545" t="str">
            <v>Coaseguros</v>
          </cell>
          <cell r="C6545">
            <v>0</v>
          </cell>
          <cell r="D6545">
            <v>0</v>
          </cell>
          <cell r="E6545">
            <v>0</v>
          </cell>
          <cell r="F6545">
            <v>0</v>
          </cell>
        </row>
        <row r="6546">
          <cell r="A6546">
            <v>450625009</v>
          </cell>
          <cell r="B6546" t="str">
            <v>Seguros a filiales</v>
          </cell>
          <cell r="C6546">
            <v>0</v>
          </cell>
          <cell r="D6546">
            <v>0</v>
          </cell>
          <cell r="E6546">
            <v>0</v>
          </cell>
          <cell r="F6546">
            <v>0</v>
          </cell>
        </row>
        <row r="6547">
          <cell r="A6547">
            <v>45062500901</v>
          </cell>
          <cell r="B6547" t="str">
            <v>Seguros directos</v>
          </cell>
          <cell r="C6547">
            <v>0</v>
          </cell>
          <cell r="D6547">
            <v>0</v>
          </cell>
          <cell r="E6547">
            <v>0</v>
          </cell>
          <cell r="F6547">
            <v>0</v>
          </cell>
        </row>
        <row r="6548">
          <cell r="A6548">
            <v>45062500902</v>
          </cell>
          <cell r="B6548" t="str">
            <v>Reaseguros tomados</v>
          </cell>
          <cell r="C6548">
            <v>0</v>
          </cell>
          <cell r="D6548">
            <v>0</v>
          </cell>
          <cell r="E6548">
            <v>0</v>
          </cell>
          <cell r="F6548">
            <v>0</v>
          </cell>
        </row>
        <row r="6549">
          <cell r="A6549">
            <v>45062500903</v>
          </cell>
          <cell r="B6549" t="str">
            <v>Coaseguros</v>
          </cell>
          <cell r="C6549">
            <v>0</v>
          </cell>
          <cell r="D6549">
            <v>0</v>
          </cell>
          <cell r="E6549">
            <v>0</v>
          </cell>
          <cell r="F6549">
            <v>0</v>
          </cell>
        </row>
        <row r="6550">
          <cell r="A6550">
            <v>4507</v>
          </cell>
          <cell r="B6550" t="str">
            <v>COMISIONES Y PARTICIPACIONES DE FIANZAS</v>
          </cell>
          <cell r="C6550">
            <v>164600.6</v>
          </cell>
          <cell r="D6550">
            <v>35089.86</v>
          </cell>
          <cell r="E6550">
            <v>8227.4699999999993</v>
          </cell>
          <cell r="F6550">
            <v>191462.99</v>
          </cell>
        </row>
        <row r="6551">
          <cell r="A6551">
            <v>450701</v>
          </cell>
          <cell r="B6551" t="str">
            <v>FIDELIDAD</v>
          </cell>
          <cell r="C6551">
            <v>0</v>
          </cell>
          <cell r="D6551">
            <v>0</v>
          </cell>
          <cell r="E6551">
            <v>0</v>
          </cell>
          <cell r="F6551">
            <v>0</v>
          </cell>
        </row>
        <row r="6552">
          <cell r="A6552">
            <v>4507010</v>
          </cell>
          <cell r="B6552" t="str">
            <v>Fidelidad</v>
          </cell>
          <cell r="C6552">
            <v>0</v>
          </cell>
          <cell r="D6552">
            <v>0</v>
          </cell>
          <cell r="E6552">
            <v>0</v>
          </cell>
          <cell r="F6552">
            <v>0</v>
          </cell>
        </row>
        <row r="6553">
          <cell r="A6553">
            <v>450701001</v>
          </cell>
          <cell r="B6553" t="str">
            <v>Fianzas directas</v>
          </cell>
          <cell r="C6553">
            <v>0</v>
          </cell>
          <cell r="D6553">
            <v>0</v>
          </cell>
          <cell r="E6553">
            <v>0</v>
          </cell>
          <cell r="F6553">
            <v>0</v>
          </cell>
        </row>
        <row r="6554">
          <cell r="A6554">
            <v>45070100101</v>
          </cell>
          <cell r="B6554" t="str">
            <v>Iniciales</v>
          </cell>
          <cell r="C6554">
            <v>0</v>
          </cell>
          <cell r="D6554">
            <v>0</v>
          </cell>
          <cell r="E6554">
            <v>0</v>
          </cell>
          <cell r="F6554">
            <v>0</v>
          </cell>
        </row>
        <row r="6555">
          <cell r="A6555">
            <v>45070100102</v>
          </cell>
          <cell r="B6555" t="str">
            <v>Renovaciones</v>
          </cell>
          <cell r="C6555">
            <v>0</v>
          </cell>
          <cell r="D6555">
            <v>0</v>
          </cell>
          <cell r="E6555">
            <v>0</v>
          </cell>
          <cell r="F6555">
            <v>0</v>
          </cell>
        </row>
        <row r="6556">
          <cell r="A6556">
            <v>45070100103</v>
          </cell>
          <cell r="B6556" t="str">
            <v>Compensaciones adicionales sobre primas</v>
          </cell>
          <cell r="C6556">
            <v>0</v>
          </cell>
          <cell r="D6556">
            <v>0</v>
          </cell>
          <cell r="E6556">
            <v>0</v>
          </cell>
          <cell r="F6556">
            <v>0</v>
          </cell>
        </row>
        <row r="6557">
          <cell r="A6557">
            <v>450701002</v>
          </cell>
          <cell r="B6557" t="str">
            <v>Reafianzamiento tomado</v>
          </cell>
          <cell r="C6557">
            <v>0</v>
          </cell>
          <cell r="D6557">
            <v>0</v>
          </cell>
          <cell r="E6557">
            <v>0</v>
          </cell>
          <cell r="F6557">
            <v>0</v>
          </cell>
        </row>
        <row r="6558">
          <cell r="A6558">
            <v>450701003</v>
          </cell>
          <cell r="B6558" t="str">
            <v>Coafianzamientos</v>
          </cell>
          <cell r="C6558">
            <v>0</v>
          </cell>
          <cell r="D6558">
            <v>0</v>
          </cell>
          <cell r="E6558">
            <v>0</v>
          </cell>
          <cell r="F6558">
            <v>0</v>
          </cell>
        </row>
        <row r="6559">
          <cell r="A6559">
            <v>450701009</v>
          </cell>
          <cell r="B6559" t="str">
            <v>Fianzas de filiales</v>
          </cell>
          <cell r="C6559">
            <v>0</v>
          </cell>
          <cell r="D6559">
            <v>0</v>
          </cell>
          <cell r="E6559">
            <v>0</v>
          </cell>
          <cell r="F6559">
            <v>0</v>
          </cell>
        </row>
        <row r="6560">
          <cell r="A6560">
            <v>45070100901</v>
          </cell>
          <cell r="B6560" t="str">
            <v>Fianzas directas</v>
          </cell>
          <cell r="C6560">
            <v>0</v>
          </cell>
          <cell r="D6560">
            <v>0</v>
          </cell>
          <cell r="E6560">
            <v>0</v>
          </cell>
          <cell r="F6560">
            <v>0</v>
          </cell>
        </row>
        <row r="6561">
          <cell r="A6561">
            <v>45070100902</v>
          </cell>
          <cell r="B6561" t="str">
            <v>Reafianzamiento tomado</v>
          </cell>
          <cell r="C6561">
            <v>0</v>
          </cell>
          <cell r="D6561">
            <v>0</v>
          </cell>
          <cell r="E6561">
            <v>0</v>
          </cell>
          <cell r="F6561">
            <v>0</v>
          </cell>
        </row>
        <row r="6562">
          <cell r="A6562">
            <v>45070100903</v>
          </cell>
          <cell r="B6562" t="str">
            <v>Coafianzamientos</v>
          </cell>
          <cell r="C6562">
            <v>0</v>
          </cell>
          <cell r="D6562">
            <v>0</v>
          </cell>
          <cell r="E6562">
            <v>0</v>
          </cell>
          <cell r="F6562">
            <v>0</v>
          </cell>
        </row>
        <row r="6563">
          <cell r="A6563">
            <v>450702</v>
          </cell>
          <cell r="B6563" t="str">
            <v>GarantÌa</v>
          </cell>
          <cell r="C6563">
            <v>164600.6</v>
          </cell>
          <cell r="D6563">
            <v>35089.86</v>
          </cell>
          <cell r="E6563">
            <v>8227.4699999999993</v>
          </cell>
          <cell r="F6563">
            <v>191462.99</v>
          </cell>
        </row>
        <row r="6564">
          <cell r="A6564">
            <v>4507020</v>
          </cell>
          <cell r="B6564" t="str">
            <v>GarantÌa</v>
          </cell>
          <cell r="C6564">
            <v>164600.6</v>
          </cell>
          <cell r="D6564">
            <v>35089.86</v>
          </cell>
          <cell r="E6564">
            <v>8227.4699999999993</v>
          </cell>
          <cell r="F6564">
            <v>191462.99</v>
          </cell>
        </row>
        <row r="6565">
          <cell r="A6565">
            <v>450702001</v>
          </cell>
          <cell r="B6565" t="str">
            <v>Fianzas directas</v>
          </cell>
          <cell r="C6565">
            <v>156717.07</v>
          </cell>
          <cell r="D6565">
            <v>35089.86</v>
          </cell>
          <cell r="E6565">
            <v>8227.4699999999993</v>
          </cell>
          <cell r="F6565">
            <v>183579.46</v>
          </cell>
        </row>
        <row r="6566">
          <cell r="A6566">
            <v>45070200101</v>
          </cell>
          <cell r="B6566" t="str">
            <v>Iniciales</v>
          </cell>
          <cell r="C6566">
            <v>150449.84</v>
          </cell>
          <cell r="D6566">
            <v>28532.77</v>
          </cell>
          <cell r="E6566">
            <v>8227.4699999999993</v>
          </cell>
          <cell r="F6566">
            <v>170755.14</v>
          </cell>
        </row>
        <row r="6567">
          <cell r="A6567">
            <v>45070200102</v>
          </cell>
          <cell r="B6567" t="str">
            <v>Renovaciones</v>
          </cell>
          <cell r="C6567">
            <v>6267.23</v>
          </cell>
          <cell r="D6567">
            <v>6557.09</v>
          </cell>
          <cell r="E6567">
            <v>0</v>
          </cell>
          <cell r="F6567">
            <v>12824.32</v>
          </cell>
        </row>
        <row r="6568">
          <cell r="A6568">
            <v>45070200103</v>
          </cell>
          <cell r="B6568" t="str">
            <v>Compensaciones adicionales sobre primas</v>
          </cell>
          <cell r="C6568">
            <v>0</v>
          </cell>
          <cell r="D6568">
            <v>0</v>
          </cell>
          <cell r="E6568">
            <v>0</v>
          </cell>
          <cell r="F6568">
            <v>0</v>
          </cell>
        </row>
        <row r="6569">
          <cell r="A6569">
            <v>450702002</v>
          </cell>
          <cell r="B6569" t="str">
            <v>Reafianzamiento tomado</v>
          </cell>
          <cell r="C6569">
            <v>7883.53</v>
          </cell>
          <cell r="D6569">
            <v>0</v>
          </cell>
          <cell r="E6569">
            <v>0</v>
          </cell>
          <cell r="F6569">
            <v>7883.53</v>
          </cell>
        </row>
        <row r="6570">
          <cell r="A6570">
            <v>450702003</v>
          </cell>
          <cell r="B6570" t="str">
            <v>Coafianzamientos</v>
          </cell>
          <cell r="C6570">
            <v>0</v>
          </cell>
          <cell r="D6570">
            <v>0</v>
          </cell>
          <cell r="E6570">
            <v>0</v>
          </cell>
          <cell r="F6570">
            <v>0</v>
          </cell>
        </row>
        <row r="6571">
          <cell r="A6571">
            <v>450702009</v>
          </cell>
          <cell r="B6571" t="str">
            <v>Fianzas de filiales</v>
          </cell>
          <cell r="C6571">
            <v>0</v>
          </cell>
          <cell r="D6571">
            <v>0</v>
          </cell>
          <cell r="E6571">
            <v>0</v>
          </cell>
          <cell r="F6571">
            <v>0</v>
          </cell>
        </row>
        <row r="6572">
          <cell r="A6572">
            <v>45070200901</v>
          </cell>
          <cell r="B6572" t="str">
            <v>Fianzas directas</v>
          </cell>
          <cell r="C6572">
            <v>0</v>
          </cell>
          <cell r="D6572">
            <v>0</v>
          </cell>
          <cell r="E6572">
            <v>0</v>
          </cell>
          <cell r="F6572">
            <v>0</v>
          </cell>
        </row>
        <row r="6573">
          <cell r="A6573">
            <v>45070200902</v>
          </cell>
          <cell r="B6573" t="str">
            <v>Reafianzamiento tomado</v>
          </cell>
          <cell r="C6573">
            <v>0</v>
          </cell>
          <cell r="D6573">
            <v>0</v>
          </cell>
          <cell r="E6573">
            <v>0</v>
          </cell>
          <cell r="F6573">
            <v>0</v>
          </cell>
        </row>
        <row r="6574">
          <cell r="A6574">
            <v>45070200903</v>
          </cell>
          <cell r="B6574" t="str">
            <v>Coafianzamientos</v>
          </cell>
          <cell r="C6574">
            <v>0</v>
          </cell>
          <cell r="D6574">
            <v>0</v>
          </cell>
          <cell r="E6574">
            <v>0</v>
          </cell>
          <cell r="F6574">
            <v>0</v>
          </cell>
        </row>
        <row r="6575">
          <cell r="A6575">
            <v>450703</v>
          </cell>
          <cell r="B6575" t="str">
            <v>Motoristas</v>
          </cell>
          <cell r="C6575">
            <v>0</v>
          </cell>
          <cell r="D6575">
            <v>0</v>
          </cell>
          <cell r="E6575">
            <v>0</v>
          </cell>
          <cell r="F6575">
            <v>0</v>
          </cell>
        </row>
        <row r="6576">
          <cell r="A6576">
            <v>4507030</v>
          </cell>
          <cell r="B6576" t="str">
            <v>Motoristas</v>
          </cell>
          <cell r="C6576">
            <v>0</v>
          </cell>
          <cell r="D6576">
            <v>0</v>
          </cell>
          <cell r="E6576">
            <v>0</v>
          </cell>
          <cell r="F6576">
            <v>0</v>
          </cell>
        </row>
        <row r="6577">
          <cell r="A6577">
            <v>450703001</v>
          </cell>
          <cell r="B6577" t="str">
            <v>Fianzas directas</v>
          </cell>
          <cell r="C6577">
            <v>0</v>
          </cell>
          <cell r="D6577">
            <v>0</v>
          </cell>
          <cell r="E6577">
            <v>0</v>
          </cell>
          <cell r="F6577">
            <v>0</v>
          </cell>
        </row>
        <row r="6578">
          <cell r="A6578">
            <v>45070300101</v>
          </cell>
          <cell r="B6578" t="str">
            <v>Iniciales</v>
          </cell>
          <cell r="C6578">
            <v>0</v>
          </cell>
          <cell r="D6578">
            <v>0</v>
          </cell>
          <cell r="E6578">
            <v>0</v>
          </cell>
          <cell r="F6578">
            <v>0</v>
          </cell>
        </row>
        <row r="6579">
          <cell r="A6579">
            <v>45070300102</v>
          </cell>
          <cell r="B6579" t="str">
            <v>Renovaciones</v>
          </cell>
          <cell r="C6579">
            <v>0</v>
          </cell>
          <cell r="D6579">
            <v>0</v>
          </cell>
          <cell r="E6579">
            <v>0</v>
          </cell>
          <cell r="F6579">
            <v>0</v>
          </cell>
        </row>
        <row r="6580">
          <cell r="A6580">
            <v>45070300103</v>
          </cell>
          <cell r="B6580" t="str">
            <v>Compensaciones adicionales sobre primas</v>
          </cell>
          <cell r="C6580">
            <v>0</v>
          </cell>
          <cell r="D6580">
            <v>0</v>
          </cell>
          <cell r="E6580">
            <v>0</v>
          </cell>
          <cell r="F6580">
            <v>0</v>
          </cell>
        </row>
        <row r="6581">
          <cell r="A6581">
            <v>450703002</v>
          </cell>
          <cell r="B6581" t="str">
            <v>Reafianzamiento tomado</v>
          </cell>
          <cell r="C6581">
            <v>0</v>
          </cell>
          <cell r="D6581">
            <v>0</v>
          </cell>
          <cell r="E6581">
            <v>0</v>
          </cell>
          <cell r="F6581">
            <v>0</v>
          </cell>
        </row>
        <row r="6582">
          <cell r="A6582">
            <v>450703003</v>
          </cell>
          <cell r="B6582" t="str">
            <v>Coafianzamientos</v>
          </cell>
          <cell r="C6582">
            <v>0</v>
          </cell>
          <cell r="D6582">
            <v>0</v>
          </cell>
          <cell r="E6582">
            <v>0</v>
          </cell>
          <cell r="F6582">
            <v>0</v>
          </cell>
        </row>
        <row r="6583">
          <cell r="A6583">
            <v>450703009</v>
          </cell>
          <cell r="B6583" t="str">
            <v>Fianzas de filiales</v>
          </cell>
          <cell r="C6583">
            <v>0</v>
          </cell>
          <cell r="D6583">
            <v>0</v>
          </cell>
          <cell r="E6583">
            <v>0</v>
          </cell>
          <cell r="F6583">
            <v>0</v>
          </cell>
        </row>
        <row r="6584">
          <cell r="A6584">
            <v>45070300901</v>
          </cell>
          <cell r="B6584" t="str">
            <v>Fianzas directas</v>
          </cell>
          <cell r="C6584">
            <v>0</v>
          </cell>
          <cell r="D6584">
            <v>0</v>
          </cell>
          <cell r="E6584">
            <v>0</v>
          </cell>
          <cell r="F6584">
            <v>0</v>
          </cell>
        </row>
        <row r="6585">
          <cell r="A6585">
            <v>45070300902</v>
          </cell>
          <cell r="B6585" t="str">
            <v>Reafianzamiento tomado</v>
          </cell>
          <cell r="C6585">
            <v>0</v>
          </cell>
          <cell r="D6585">
            <v>0</v>
          </cell>
          <cell r="E6585">
            <v>0</v>
          </cell>
          <cell r="F6585">
            <v>0</v>
          </cell>
        </row>
        <row r="6586">
          <cell r="A6586">
            <v>45070300903</v>
          </cell>
          <cell r="B6586" t="str">
            <v>Coafianzamientos</v>
          </cell>
          <cell r="C6586">
            <v>0</v>
          </cell>
          <cell r="D6586">
            <v>0</v>
          </cell>
          <cell r="E6586">
            <v>0</v>
          </cell>
          <cell r="F6586">
            <v>0</v>
          </cell>
        </row>
        <row r="6587">
          <cell r="A6587">
            <v>4509</v>
          </cell>
          <cell r="B6587" t="str">
            <v>GASTOS DE ADQUISICION Y CONSERVACION CON ASEGURADOS</v>
          </cell>
          <cell r="C6587">
            <v>0</v>
          </cell>
          <cell r="D6587">
            <v>0</v>
          </cell>
          <cell r="E6587">
            <v>0</v>
          </cell>
          <cell r="F6587">
            <v>0</v>
          </cell>
        </row>
        <row r="6588">
          <cell r="A6588">
            <v>450901</v>
          </cell>
          <cell r="B6588" t="str">
            <v>Accidentes</v>
          </cell>
          <cell r="C6588">
            <v>0</v>
          </cell>
          <cell r="D6588">
            <v>0</v>
          </cell>
          <cell r="E6588">
            <v>0</v>
          </cell>
          <cell r="F6588">
            <v>0</v>
          </cell>
        </row>
        <row r="6589">
          <cell r="A6589">
            <v>4509010</v>
          </cell>
          <cell r="B6589" t="str">
            <v>Accidentes</v>
          </cell>
          <cell r="C6589">
            <v>0</v>
          </cell>
          <cell r="D6589">
            <v>0</v>
          </cell>
          <cell r="E6589">
            <v>0</v>
          </cell>
          <cell r="F6589">
            <v>0</v>
          </cell>
        </row>
        <row r="6590">
          <cell r="A6590">
            <v>450902</v>
          </cell>
          <cell r="B6590" t="str">
            <v>Exoneración de pago de primas</v>
          </cell>
          <cell r="C6590">
            <v>0</v>
          </cell>
          <cell r="D6590">
            <v>0</v>
          </cell>
          <cell r="E6590">
            <v>0</v>
          </cell>
          <cell r="F6590">
            <v>0</v>
          </cell>
        </row>
        <row r="6591">
          <cell r="A6591">
            <v>4509020</v>
          </cell>
          <cell r="B6591" t="str">
            <v>Exoneraciones de pago de primas</v>
          </cell>
          <cell r="C6591">
            <v>0</v>
          </cell>
          <cell r="D6591">
            <v>0</v>
          </cell>
          <cell r="E6591">
            <v>0</v>
          </cell>
          <cell r="F6591">
            <v>0</v>
          </cell>
        </row>
        <row r="6592">
          <cell r="A6592">
            <v>450903</v>
          </cell>
          <cell r="B6592" t="str">
            <v>Extraprimas de riesgos anormales</v>
          </cell>
          <cell r="C6592">
            <v>0</v>
          </cell>
          <cell r="D6592">
            <v>0</v>
          </cell>
          <cell r="E6592">
            <v>0</v>
          </cell>
          <cell r="F6592">
            <v>0</v>
          </cell>
        </row>
        <row r="6593">
          <cell r="A6593">
            <v>4509030</v>
          </cell>
          <cell r="B6593" t="str">
            <v>Extraprimas de riesgos anormales</v>
          </cell>
          <cell r="C6593">
            <v>0</v>
          </cell>
          <cell r="D6593">
            <v>0</v>
          </cell>
          <cell r="E6593">
            <v>0</v>
          </cell>
          <cell r="F6593">
            <v>0</v>
          </cell>
        </row>
        <row r="6594">
          <cell r="A6594">
            <v>450904</v>
          </cell>
          <cell r="B6594" t="str">
            <v>Dividendos, cupones y bonos sobre pólizas</v>
          </cell>
          <cell r="C6594">
            <v>0</v>
          </cell>
          <cell r="D6594">
            <v>0</v>
          </cell>
          <cell r="E6594">
            <v>0</v>
          </cell>
          <cell r="F6594">
            <v>0</v>
          </cell>
        </row>
        <row r="6595">
          <cell r="A6595">
            <v>4509040</v>
          </cell>
          <cell r="B6595" t="str">
            <v>Dividendos, cupones y bonos sobre pÛlizas</v>
          </cell>
          <cell r="C6595">
            <v>0</v>
          </cell>
          <cell r="D6595">
            <v>0</v>
          </cell>
          <cell r="E6595">
            <v>0</v>
          </cell>
          <cell r="F6595">
            <v>0</v>
          </cell>
        </row>
        <row r="6596">
          <cell r="A6596">
            <v>450905</v>
          </cell>
          <cell r="B6596" t="str">
            <v>Premios</v>
          </cell>
          <cell r="C6596">
            <v>0</v>
          </cell>
          <cell r="D6596">
            <v>0</v>
          </cell>
          <cell r="E6596">
            <v>0</v>
          </cell>
          <cell r="F6596">
            <v>0</v>
          </cell>
        </row>
        <row r="6597">
          <cell r="A6597">
            <v>4509050</v>
          </cell>
          <cell r="B6597" t="str">
            <v>Premios</v>
          </cell>
          <cell r="C6597">
            <v>0</v>
          </cell>
          <cell r="D6597">
            <v>0</v>
          </cell>
          <cell r="E6597">
            <v>0</v>
          </cell>
          <cell r="F6597">
            <v>0</v>
          </cell>
        </row>
        <row r="6598">
          <cell r="A6598">
            <v>4510</v>
          </cell>
          <cell r="B6598" t="str">
            <v>GASTOS POR OBLIGACIONES CON REASEGURADAS Y REAFAINZADAS</v>
          </cell>
          <cell r="C6598">
            <v>0</v>
          </cell>
          <cell r="D6598">
            <v>0</v>
          </cell>
          <cell r="E6598">
            <v>0</v>
          </cell>
          <cell r="F6598">
            <v>0</v>
          </cell>
        </row>
        <row r="6599">
          <cell r="A6599">
            <v>4510010</v>
          </cell>
          <cell r="B6599" t="str">
            <v>Gastos por obligaciones en cuenta corriente con</v>
          </cell>
          <cell r="C6599">
            <v>0</v>
          </cell>
          <cell r="D6599">
            <v>0</v>
          </cell>
          <cell r="E6599">
            <v>0</v>
          </cell>
          <cell r="F6599">
            <v>0</v>
          </cell>
        </row>
        <row r="6600">
          <cell r="A6600">
            <v>4510020</v>
          </cell>
          <cell r="B6600" t="str">
            <v>Gastos por primas retenidas con reaseguradas</v>
          </cell>
          <cell r="C6600">
            <v>0</v>
          </cell>
          <cell r="D6600">
            <v>0</v>
          </cell>
          <cell r="E6600">
            <v>0</v>
          </cell>
          <cell r="F6600">
            <v>0</v>
          </cell>
        </row>
        <row r="6601">
          <cell r="A6601">
            <v>4510030</v>
          </cell>
          <cell r="B6601" t="str">
            <v>Gastos por obligaciones en cuenta corriente con</v>
          </cell>
          <cell r="C6601">
            <v>0</v>
          </cell>
          <cell r="D6601">
            <v>0</v>
          </cell>
          <cell r="E6601">
            <v>0</v>
          </cell>
          <cell r="F6601">
            <v>0</v>
          </cell>
        </row>
        <row r="6602">
          <cell r="A6602">
            <v>4510040</v>
          </cell>
          <cell r="B6602" t="str">
            <v>Gastos por primas retenidas con reafianzadas</v>
          </cell>
          <cell r="C6602">
            <v>0</v>
          </cell>
          <cell r="D6602">
            <v>0</v>
          </cell>
          <cell r="E6602">
            <v>0</v>
          </cell>
          <cell r="F6602">
            <v>0</v>
          </cell>
        </row>
        <row r="6603">
          <cell r="A6603">
            <v>4511</v>
          </cell>
          <cell r="B6603" t="str">
            <v>GASTOS DE COBRANZA DE PRIMAS</v>
          </cell>
          <cell r="C6603">
            <v>0</v>
          </cell>
          <cell r="D6603">
            <v>0</v>
          </cell>
          <cell r="E6603">
            <v>0</v>
          </cell>
          <cell r="F6603">
            <v>0</v>
          </cell>
        </row>
        <row r="6604">
          <cell r="A6604">
            <v>451101</v>
          </cell>
          <cell r="B6604" t="str">
            <v>Sueldos</v>
          </cell>
          <cell r="C6604">
            <v>0</v>
          </cell>
          <cell r="D6604">
            <v>0</v>
          </cell>
          <cell r="E6604">
            <v>0</v>
          </cell>
          <cell r="F6604">
            <v>0</v>
          </cell>
        </row>
        <row r="6605">
          <cell r="A6605">
            <v>4511010</v>
          </cell>
          <cell r="B6605" t="str">
            <v>Sueldos</v>
          </cell>
          <cell r="C6605">
            <v>0</v>
          </cell>
          <cell r="D6605">
            <v>0</v>
          </cell>
          <cell r="E6605">
            <v>0</v>
          </cell>
          <cell r="F6605">
            <v>0</v>
          </cell>
        </row>
        <row r="6606">
          <cell r="A6606">
            <v>451102</v>
          </cell>
          <cell r="B6606" t="str">
            <v>Remuneraciones extraordinarias</v>
          </cell>
          <cell r="C6606">
            <v>0</v>
          </cell>
          <cell r="D6606">
            <v>0</v>
          </cell>
          <cell r="E6606">
            <v>0</v>
          </cell>
          <cell r="F6606">
            <v>0</v>
          </cell>
        </row>
        <row r="6607">
          <cell r="A6607">
            <v>4511020</v>
          </cell>
          <cell r="B6607" t="str">
            <v>Remuneraciones extraordinarias</v>
          </cell>
          <cell r="C6607">
            <v>0</v>
          </cell>
          <cell r="D6607">
            <v>0</v>
          </cell>
          <cell r="E6607">
            <v>0</v>
          </cell>
          <cell r="F6607">
            <v>0</v>
          </cell>
        </row>
        <row r="6608">
          <cell r="A6608">
            <v>451103</v>
          </cell>
          <cell r="B6608" t="str">
            <v>Aguinaldos y bonificaciones</v>
          </cell>
          <cell r="C6608">
            <v>0</v>
          </cell>
          <cell r="D6608">
            <v>0</v>
          </cell>
          <cell r="E6608">
            <v>0</v>
          </cell>
          <cell r="F6608">
            <v>0</v>
          </cell>
        </row>
        <row r="6609">
          <cell r="A6609">
            <v>4511030</v>
          </cell>
          <cell r="B6609" t="str">
            <v>Aguinaldos y bonificaciones</v>
          </cell>
          <cell r="C6609">
            <v>0</v>
          </cell>
          <cell r="D6609">
            <v>0</v>
          </cell>
          <cell r="E6609">
            <v>0</v>
          </cell>
          <cell r="F6609">
            <v>0</v>
          </cell>
        </row>
        <row r="6610">
          <cell r="A6610">
            <v>451103001</v>
          </cell>
          <cell r="B6610" t="str">
            <v>Aguinaldos</v>
          </cell>
          <cell r="C6610">
            <v>0</v>
          </cell>
          <cell r="D6610">
            <v>0</v>
          </cell>
          <cell r="E6610">
            <v>0</v>
          </cell>
          <cell r="F6610">
            <v>0</v>
          </cell>
        </row>
        <row r="6611">
          <cell r="A6611">
            <v>451103002</v>
          </cell>
          <cell r="B6611" t="str">
            <v>Bonificaciones</v>
          </cell>
          <cell r="C6611">
            <v>0</v>
          </cell>
          <cell r="D6611">
            <v>0</v>
          </cell>
          <cell r="E6611">
            <v>0</v>
          </cell>
          <cell r="F6611">
            <v>0</v>
          </cell>
        </row>
        <row r="6612">
          <cell r="A6612">
            <v>4511040</v>
          </cell>
          <cell r="B6612" t="str">
            <v>Vacaciones</v>
          </cell>
          <cell r="C6612">
            <v>0</v>
          </cell>
          <cell r="D6612">
            <v>0</v>
          </cell>
          <cell r="E6612">
            <v>0</v>
          </cell>
          <cell r="F6612">
            <v>0</v>
          </cell>
        </row>
        <row r="6613">
          <cell r="A6613">
            <v>4511050</v>
          </cell>
          <cell r="B6613" t="str">
            <v>CapacitaciÛn</v>
          </cell>
          <cell r="C6613">
            <v>0</v>
          </cell>
          <cell r="D6613">
            <v>0</v>
          </cell>
          <cell r="E6613">
            <v>0</v>
          </cell>
          <cell r="F6613">
            <v>0</v>
          </cell>
        </row>
        <row r="6614">
          <cell r="A6614">
            <v>4511060</v>
          </cell>
          <cell r="B6614" t="str">
            <v>Indemnizaciones</v>
          </cell>
          <cell r="C6614">
            <v>0</v>
          </cell>
          <cell r="D6614">
            <v>0</v>
          </cell>
          <cell r="E6614">
            <v>0</v>
          </cell>
          <cell r="F6614">
            <v>0</v>
          </cell>
        </row>
        <row r="6615">
          <cell r="A6615">
            <v>4511070</v>
          </cell>
          <cell r="B6615" t="str">
            <v>Obligaciones laborales</v>
          </cell>
          <cell r="C6615">
            <v>0</v>
          </cell>
          <cell r="D6615">
            <v>0</v>
          </cell>
          <cell r="E6615">
            <v>0</v>
          </cell>
          <cell r="F6615">
            <v>0</v>
          </cell>
        </row>
        <row r="6616">
          <cell r="A6616">
            <v>4511080</v>
          </cell>
          <cell r="B6616" t="str">
            <v>Otras prestaciones al personal</v>
          </cell>
          <cell r="C6616">
            <v>0</v>
          </cell>
          <cell r="D6616">
            <v>0</v>
          </cell>
          <cell r="E6616">
            <v>0</v>
          </cell>
          <cell r="F6616">
            <v>0</v>
          </cell>
        </row>
        <row r="6617">
          <cell r="A6617">
            <v>4511090</v>
          </cell>
          <cell r="B6617" t="str">
            <v>Vi·ticos</v>
          </cell>
          <cell r="C6617">
            <v>0</v>
          </cell>
          <cell r="D6617">
            <v>0</v>
          </cell>
          <cell r="E6617">
            <v>0</v>
          </cell>
          <cell r="F6617">
            <v>0</v>
          </cell>
        </row>
        <row r="6618">
          <cell r="A6618">
            <v>4511100</v>
          </cell>
          <cell r="B6618" t="str">
            <v>Transportes</v>
          </cell>
          <cell r="C6618">
            <v>0</v>
          </cell>
          <cell r="D6618">
            <v>0</v>
          </cell>
          <cell r="E6618">
            <v>0</v>
          </cell>
          <cell r="F6618">
            <v>0</v>
          </cell>
        </row>
        <row r="6619">
          <cell r="A6619">
            <v>4511110</v>
          </cell>
          <cell r="B6619" t="str">
            <v>Comunicaciones</v>
          </cell>
          <cell r="C6619">
            <v>0</v>
          </cell>
          <cell r="D6619">
            <v>0</v>
          </cell>
          <cell r="E6619">
            <v>0</v>
          </cell>
          <cell r="F6619">
            <v>0</v>
          </cell>
        </row>
        <row r="6620">
          <cell r="A6620">
            <v>451111001</v>
          </cell>
          <cell r="B6620" t="str">
            <v>Servicio telefonico</v>
          </cell>
          <cell r="C6620">
            <v>0</v>
          </cell>
          <cell r="D6620">
            <v>0</v>
          </cell>
          <cell r="E6620">
            <v>0</v>
          </cell>
          <cell r="F6620">
            <v>0</v>
          </cell>
        </row>
        <row r="6621">
          <cell r="A6621">
            <v>451111002</v>
          </cell>
          <cell r="B6621" t="str">
            <v>Franqueo postal</v>
          </cell>
          <cell r="C6621">
            <v>0</v>
          </cell>
          <cell r="D6621">
            <v>0</v>
          </cell>
          <cell r="E6621">
            <v>0</v>
          </cell>
          <cell r="F6621">
            <v>0</v>
          </cell>
        </row>
        <row r="6622">
          <cell r="A6622">
            <v>4511120</v>
          </cell>
          <cell r="B6622" t="str">
            <v>Seguros y Fianzas al Personal</v>
          </cell>
          <cell r="C6622">
            <v>0</v>
          </cell>
          <cell r="D6622">
            <v>0</v>
          </cell>
          <cell r="E6622">
            <v>0</v>
          </cell>
          <cell r="F6622">
            <v>0</v>
          </cell>
        </row>
        <row r="6623">
          <cell r="A6623">
            <v>4511130</v>
          </cell>
          <cell r="B6623" t="str">
            <v>PapelerÌa, ?tiles y enseres</v>
          </cell>
          <cell r="C6623">
            <v>0</v>
          </cell>
          <cell r="D6623">
            <v>0</v>
          </cell>
          <cell r="E6623">
            <v>0</v>
          </cell>
          <cell r="F6623">
            <v>0</v>
          </cell>
        </row>
        <row r="6624">
          <cell r="A6624">
            <v>4511140</v>
          </cell>
          <cell r="B6624" t="str">
            <v>Cuotas patronales de previsiÛn social</v>
          </cell>
          <cell r="C6624">
            <v>0</v>
          </cell>
          <cell r="D6624">
            <v>0</v>
          </cell>
          <cell r="E6624">
            <v>0</v>
          </cell>
          <cell r="F6624">
            <v>0</v>
          </cell>
        </row>
        <row r="6625">
          <cell r="A6625">
            <v>451114001</v>
          </cell>
          <cell r="B6625" t="str">
            <v>Cuota patronal  - I.S.S.S</v>
          </cell>
          <cell r="C6625">
            <v>0</v>
          </cell>
          <cell r="D6625">
            <v>0</v>
          </cell>
          <cell r="E6625">
            <v>0</v>
          </cell>
          <cell r="F6625">
            <v>0</v>
          </cell>
        </row>
        <row r="6626">
          <cell r="A6626">
            <v>451114002</v>
          </cell>
          <cell r="B6626" t="str">
            <v>Administradora de Fondos de Pensiones</v>
          </cell>
          <cell r="C6626">
            <v>0</v>
          </cell>
          <cell r="D6626">
            <v>0</v>
          </cell>
          <cell r="E6626">
            <v>0</v>
          </cell>
          <cell r="F6626">
            <v>0</v>
          </cell>
        </row>
        <row r="6627">
          <cell r="A6627">
            <v>451114003</v>
          </cell>
          <cell r="B6627" t="str">
            <v>Unidad de pensiones  -  I.S.S.S</v>
          </cell>
          <cell r="C6627">
            <v>0</v>
          </cell>
          <cell r="D6627">
            <v>0</v>
          </cell>
          <cell r="E6627">
            <v>0</v>
          </cell>
          <cell r="F6627">
            <v>0</v>
          </cell>
        </row>
        <row r="6628">
          <cell r="A6628">
            <v>4511150</v>
          </cell>
          <cell r="B6628" t="str">
            <v>Legales</v>
          </cell>
          <cell r="C6628">
            <v>0</v>
          </cell>
          <cell r="D6628">
            <v>0</v>
          </cell>
          <cell r="E6628">
            <v>0</v>
          </cell>
          <cell r="F6628">
            <v>0</v>
          </cell>
        </row>
        <row r="6629">
          <cell r="A6629">
            <v>4511160</v>
          </cell>
          <cell r="B6629" t="str">
            <v>Alquileres y otros gastos</v>
          </cell>
          <cell r="C6629">
            <v>0</v>
          </cell>
          <cell r="D6629">
            <v>0</v>
          </cell>
          <cell r="E6629">
            <v>0</v>
          </cell>
          <cell r="F6629">
            <v>0</v>
          </cell>
        </row>
        <row r="6630">
          <cell r="A6630">
            <v>4511170</v>
          </cell>
          <cell r="B6630" t="str">
            <v>Uniformes y equipo</v>
          </cell>
          <cell r="C6630">
            <v>0</v>
          </cell>
          <cell r="D6630">
            <v>0</v>
          </cell>
          <cell r="E6630">
            <v>0</v>
          </cell>
          <cell r="F6630">
            <v>0</v>
          </cell>
        </row>
        <row r="6631">
          <cell r="A6631">
            <v>451199</v>
          </cell>
          <cell r="B6631" t="str">
            <v>OTROS</v>
          </cell>
          <cell r="C6631">
            <v>0</v>
          </cell>
          <cell r="D6631">
            <v>0</v>
          </cell>
          <cell r="E6631">
            <v>0</v>
          </cell>
          <cell r="F6631">
            <v>0</v>
          </cell>
        </row>
        <row r="6632">
          <cell r="A6632">
            <v>4511990</v>
          </cell>
          <cell r="B6632" t="str">
            <v>Otros</v>
          </cell>
          <cell r="C6632">
            <v>0</v>
          </cell>
          <cell r="D6632">
            <v>0</v>
          </cell>
          <cell r="E6632">
            <v>0</v>
          </cell>
          <cell r="F6632">
            <v>0</v>
          </cell>
        </row>
        <row r="6633">
          <cell r="A6633">
            <v>451199001</v>
          </cell>
          <cell r="B6633" t="str">
            <v>Vida Colectivo</v>
          </cell>
          <cell r="C6633">
            <v>0</v>
          </cell>
          <cell r="D6633">
            <v>0</v>
          </cell>
          <cell r="E6633">
            <v>0</v>
          </cell>
          <cell r="F6633">
            <v>0</v>
          </cell>
        </row>
        <row r="6634">
          <cell r="A6634">
            <v>451199004</v>
          </cell>
          <cell r="B6634" t="str">
            <v>Incendio Y Lineas Aliadas</v>
          </cell>
          <cell r="C6634">
            <v>0</v>
          </cell>
          <cell r="D6634">
            <v>0</v>
          </cell>
          <cell r="E6634">
            <v>0</v>
          </cell>
          <cell r="F6634">
            <v>0</v>
          </cell>
        </row>
        <row r="6635">
          <cell r="A6635">
            <v>451199005</v>
          </cell>
          <cell r="B6635" t="str">
            <v>Automotores</v>
          </cell>
          <cell r="C6635">
            <v>0</v>
          </cell>
          <cell r="D6635">
            <v>0</v>
          </cell>
          <cell r="E6635">
            <v>0</v>
          </cell>
          <cell r="F6635">
            <v>0</v>
          </cell>
        </row>
        <row r="6636">
          <cell r="A6636">
            <v>451199022</v>
          </cell>
          <cell r="B6636" t="str">
            <v>Credito Interno</v>
          </cell>
          <cell r="C6636">
            <v>0</v>
          </cell>
          <cell r="D6636">
            <v>0</v>
          </cell>
          <cell r="E6636">
            <v>0</v>
          </cell>
          <cell r="F6636">
            <v>0</v>
          </cell>
        </row>
        <row r="6637">
          <cell r="A6637">
            <v>451199025</v>
          </cell>
          <cell r="B6637" t="str">
            <v>Comisiones Por Mantenimiento de cartera</v>
          </cell>
          <cell r="C6637">
            <v>0</v>
          </cell>
          <cell r="D6637">
            <v>0</v>
          </cell>
          <cell r="E6637">
            <v>0</v>
          </cell>
          <cell r="F6637">
            <v>0</v>
          </cell>
        </row>
        <row r="6638">
          <cell r="A6638">
            <v>4515</v>
          </cell>
          <cell r="B6638" t="str">
            <v>OTROS GASTOS DE ADQUISICION Y CONSERVACION</v>
          </cell>
          <cell r="C6638">
            <v>160786.67000000001</v>
          </cell>
          <cell r="D6638">
            <v>24919.58</v>
          </cell>
          <cell r="E6638">
            <v>0</v>
          </cell>
          <cell r="F6638">
            <v>185706.25</v>
          </cell>
        </row>
        <row r="6639">
          <cell r="A6639">
            <v>451501</v>
          </cell>
          <cell r="B6639" t="str">
            <v>Sueldos</v>
          </cell>
          <cell r="C6639">
            <v>0</v>
          </cell>
          <cell r="D6639">
            <v>0</v>
          </cell>
          <cell r="E6639">
            <v>0</v>
          </cell>
          <cell r="F6639">
            <v>0</v>
          </cell>
        </row>
        <row r="6640">
          <cell r="A6640">
            <v>4515010</v>
          </cell>
          <cell r="B6640" t="str">
            <v>Sueldos</v>
          </cell>
          <cell r="C6640">
            <v>0</v>
          </cell>
          <cell r="D6640">
            <v>0</v>
          </cell>
          <cell r="E6640">
            <v>0</v>
          </cell>
          <cell r="F6640">
            <v>0</v>
          </cell>
        </row>
        <row r="6641">
          <cell r="A6641">
            <v>451502</v>
          </cell>
          <cell r="B6641" t="str">
            <v>Remuneraciones extraordinarias</v>
          </cell>
          <cell r="C6641">
            <v>0</v>
          </cell>
          <cell r="D6641">
            <v>0</v>
          </cell>
          <cell r="E6641">
            <v>0</v>
          </cell>
          <cell r="F6641">
            <v>0</v>
          </cell>
        </row>
        <row r="6642">
          <cell r="A6642">
            <v>4515020</v>
          </cell>
          <cell r="B6642" t="str">
            <v>Remuneraciones extraordinarias</v>
          </cell>
          <cell r="C6642">
            <v>0</v>
          </cell>
          <cell r="D6642">
            <v>0</v>
          </cell>
          <cell r="E6642">
            <v>0</v>
          </cell>
          <cell r="F6642">
            <v>0</v>
          </cell>
        </row>
        <row r="6643">
          <cell r="A6643">
            <v>451503</v>
          </cell>
          <cell r="B6643" t="str">
            <v>Aguinaldos y bonificaciones</v>
          </cell>
          <cell r="C6643">
            <v>0</v>
          </cell>
          <cell r="D6643">
            <v>0</v>
          </cell>
          <cell r="E6643">
            <v>0</v>
          </cell>
          <cell r="F6643">
            <v>0</v>
          </cell>
        </row>
        <row r="6644">
          <cell r="A6644">
            <v>4515030</v>
          </cell>
          <cell r="B6644" t="str">
            <v>Aguinaldos y bonificaciones</v>
          </cell>
          <cell r="C6644">
            <v>0</v>
          </cell>
          <cell r="D6644">
            <v>0</v>
          </cell>
          <cell r="E6644">
            <v>0</v>
          </cell>
          <cell r="F6644">
            <v>0</v>
          </cell>
        </row>
        <row r="6645">
          <cell r="A6645">
            <v>451503001</v>
          </cell>
          <cell r="B6645" t="str">
            <v>Aguinaldos</v>
          </cell>
          <cell r="C6645">
            <v>0</v>
          </cell>
          <cell r="D6645">
            <v>0</v>
          </cell>
          <cell r="E6645">
            <v>0</v>
          </cell>
          <cell r="F6645">
            <v>0</v>
          </cell>
        </row>
        <row r="6646">
          <cell r="A6646">
            <v>451503002</v>
          </cell>
          <cell r="B6646" t="str">
            <v>Bonificaciones</v>
          </cell>
          <cell r="C6646">
            <v>0</v>
          </cell>
          <cell r="D6646">
            <v>0</v>
          </cell>
          <cell r="E6646">
            <v>0</v>
          </cell>
          <cell r="F6646">
            <v>0</v>
          </cell>
        </row>
        <row r="6647">
          <cell r="A6647">
            <v>451504</v>
          </cell>
          <cell r="B6647" t="str">
            <v>Vacaciones</v>
          </cell>
          <cell r="C6647">
            <v>0</v>
          </cell>
          <cell r="D6647">
            <v>0</v>
          </cell>
          <cell r="E6647">
            <v>0</v>
          </cell>
          <cell r="F6647">
            <v>0</v>
          </cell>
        </row>
        <row r="6648">
          <cell r="A6648">
            <v>4515040</v>
          </cell>
          <cell r="B6648" t="str">
            <v>Vacaciones</v>
          </cell>
          <cell r="C6648">
            <v>0</v>
          </cell>
          <cell r="D6648">
            <v>0</v>
          </cell>
          <cell r="E6648">
            <v>0</v>
          </cell>
          <cell r="F6648">
            <v>0</v>
          </cell>
        </row>
        <row r="6649">
          <cell r="A6649">
            <v>451505</v>
          </cell>
          <cell r="B6649" t="str">
            <v>Capacitación</v>
          </cell>
          <cell r="C6649">
            <v>0</v>
          </cell>
          <cell r="D6649">
            <v>0</v>
          </cell>
          <cell r="E6649">
            <v>0</v>
          </cell>
          <cell r="F6649">
            <v>0</v>
          </cell>
        </row>
        <row r="6650">
          <cell r="A6650">
            <v>4515050</v>
          </cell>
          <cell r="B6650" t="str">
            <v>CapacitaciÛn</v>
          </cell>
          <cell r="C6650">
            <v>0</v>
          </cell>
          <cell r="D6650">
            <v>0</v>
          </cell>
          <cell r="E6650">
            <v>0</v>
          </cell>
          <cell r="F6650">
            <v>0</v>
          </cell>
        </row>
        <row r="6651">
          <cell r="A6651">
            <v>451506</v>
          </cell>
          <cell r="B6651" t="str">
            <v>Indemnizaciones</v>
          </cell>
          <cell r="C6651">
            <v>0</v>
          </cell>
          <cell r="D6651">
            <v>0</v>
          </cell>
          <cell r="E6651">
            <v>0</v>
          </cell>
          <cell r="F6651">
            <v>0</v>
          </cell>
        </row>
        <row r="6652">
          <cell r="A6652">
            <v>4515060</v>
          </cell>
          <cell r="B6652" t="str">
            <v>Indemnizaciones</v>
          </cell>
          <cell r="C6652">
            <v>0</v>
          </cell>
          <cell r="D6652">
            <v>0</v>
          </cell>
          <cell r="E6652">
            <v>0</v>
          </cell>
          <cell r="F6652">
            <v>0</v>
          </cell>
        </row>
        <row r="6653">
          <cell r="A6653">
            <v>451507</v>
          </cell>
          <cell r="B6653" t="str">
            <v>Obligaciones laborales</v>
          </cell>
          <cell r="C6653">
            <v>0</v>
          </cell>
          <cell r="D6653">
            <v>0</v>
          </cell>
          <cell r="E6653">
            <v>0</v>
          </cell>
          <cell r="F6653">
            <v>0</v>
          </cell>
        </row>
        <row r="6654">
          <cell r="A6654">
            <v>4515070</v>
          </cell>
          <cell r="B6654" t="str">
            <v>Obligaciones laborales</v>
          </cell>
          <cell r="C6654">
            <v>0</v>
          </cell>
          <cell r="D6654">
            <v>0</v>
          </cell>
          <cell r="E6654">
            <v>0</v>
          </cell>
          <cell r="F6654">
            <v>0</v>
          </cell>
        </row>
        <row r="6655">
          <cell r="A6655">
            <v>451507001</v>
          </cell>
          <cell r="B6655" t="str">
            <v>Prestaciòn econòmica por retiro volutnario</v>
          </cell>
          <cell r="C6655">
            <v>0</v>
          </cell>
          <cell r="D6655">
            <v>0</v>
          </cell>
          <cell r="E6655">
            <v>0</v>
          </cell>
          <cell r="F6655">
            <v>0</v>
          </cell>
        </row>
        <row r="6656">
          <cell r="A6656">
            <v>451508</v>
          </cell>
          <cell r="B6656" t="str">
            <v>Otras prestaciones al personal</v>
          </cell>
          <cell r="C6656">
            <v>183.9</v>
          </cell>
          <cell r="D6656">
            <v>0</v>
          </cell>
          <cell r="E6656">
            <v>0</v>
          </cell>
          <cell r="F6656">
            <v>183.9</v>
          </cell>
        </row>
        <row r="6657">
          <cell r="A6657">
            <v>4515080</v>
          </cell>
          <cell r="B6657" t="str">
            <v>Otras prestaciones al personal</v>
          </cell>
          <cell r="C6657">
            <v>183.9</v>
          </cell>
          <cell r="D6657">
            <v>0</v>
          </cell>
          <cell r="E6657">
            <v>0</v>
          </cell>
          <cell r="F6657">
            <v>183.9</v>
          </cell>
        </row>
        <row r="6658">
          <cell r="A6658">
            <v>451509</v>
          </cell>
          <cell r="B6658" t="str">
            <v>Gastos de Representación</v>
          </cell>
          <cell r="C6658">
            <v>2002.53</v>
          </cell>
          <cell r="D6658">
            <v>0</v>
          </cell>
          <cell r="E6658">
            <v>0</v>
          </cell>
          <cell r="F6658">
            <v>2002.53</v>
          </cell>
        </row>
        <row r="6659">
          <cell r="A6659">
            <v>4515090</v>
          </cell>
          <cell r="B6659" t="str">
            <v>Gastos de representación</v>
          </cell>
          <cell r="C6659">
            <v>2002.53</v>
          </cell>
          <cell r="D6659">
            <v>0</v>
          </cell>
          <cell r="E6659">
            <v>0</v>
          </cell>
          <cell r="F6659">
            <v>2002.53</v>
          </cell>
        </row>
        <row r="6660">
          <cell r="A6660">
            <v>451510</v>
          </cell>
          <cell r="B6660" t="str">
            <v>Transporte</v>
          </cell>
          <cell r="C6660">
            <v>160.94999999999999</v>
          </cell>
          <cell r="D6660">
            <v>0</v>
          </cell>
          <cell r="E6660">
            <v>0</v>
          </cell>
          <cell r="F6660">
            <v>160.94999999999999</v>
          </cell>
        </row>
        <row r="6661">
          <cell r="A6661">
            <v>4515100</v>
          </cell>
          <cell r="B6661" t="str">
            <v>Viaticos</v>
          </cell>
          <cell r="C6661">
            <v>160.94999999999999</v>
          </cell>
          <cell r="D6661">
            <v>0</v>
          </cell>
          <cell r="E6661">
            <v>0</v>
          </cell>
          <cell r="F6661">
            <v>160.94999999999999</v>
          </cell>
        </row>
        <row r="6662">
          <cell r="A6662">
            <v>451511</v>
          </cell>
          <cell r="B6662" t="str">
            <v>Transporte</v>
          </cell>
          <cell r="C6662">
            <v>46245.26</v>
          </cell>
          <cell r="D6662">
            <v>0</v>
          </cell>
          <cell r="E6662">
            <v>0</v>
          </cell>
          <cell r="F6662">
            <v>46245.26</v>
          </cell>
        </row>
        <row r="6663">
          <cell r="A6663">
            <v>4515110</v>
          </cell>
          <cell r="B6663" t="str">
            <v>Transporte</v>
          </cell>
          <cell r="C6663">
            <v>46245.26</v>
          </cell>
          <cell r="D6663">
            <v>0</v>
          </cell>
          <cell r="E6663">
            <v>0</v>
          </cell>
          <cell r="F6663">
            <v>46245.26</v>
          </cell>
        </row>
        <row r="6664">
          <cell r="A6664">
            <v>451511001</v>
          </cell>
          <cell r="B6664" t="str">
            <v>Combutibles y lubricantes</v>
          </cell>
          <cell r="C6664">
            <v>47.05</v>
          </cell>
          <cell r="D6664">
            <v>0</v>
          </cell>
          <cell r="E6664">
            <v>0</v>
          </cell>
          <cell r="F6664">
            <v>47.05</v>
          </cell>
        </row>
        <row r="6665">
          <cell r="A6665">
            <v>451511002</v>
          </cell>
          <cell r="B6665" t="str">
            <v>Gastos de viaje</v>
          </cell>
          <cell r="C6665">
            <v>46198.21</v>
          </cell>
          <cell r="D6665">
            <v>0</v>
          </cell>
          <cell r="E6665">
            <v>0</v>
          </cell>
          <cell r="F6665">
            <v>46198.21</v>
          </cell>
        </row>
        <row r="6666">
          <cell r="A6666">
            <v>451511003</v>
          </cell>
          <cell r="B6666" t="str">
            <v>Encomiendas</v>
          </cell>
          <cell r="C6666">
            <v>0</v>
          </cell>
          <cell r="D6666">
            <v>0</v>
          </cell>
          <cell r="E6666">
            <v>0</v>
          </cell>
          <cell r="F6666">
            <v>0</v>
          </cell>
        </row>
        <row r="6667">
          <cell r="A6667">
            <v>451512</v>
          </cell>
          <cell r="B6667" t="str">
            <v>Comunicaciones</v>
          </cell>
          <cell r="C6667">
            <v>0</v>
          </cell>
          <cell r="D6667">
            <v>0</v>
          </cell>
          <cell r="E6667">
            <v>0</v>
          </cell>
          <cell r="F6667">
            <v>0</v>
          </cell>
        </row>
        <row r="6668">
          <cell r="A6668">
            <v>4515120</v>
          </cell>
          <cell r="B6668" t="str">
            <v>Comunicaciones</v>
          </cell>
          <cell r="C6668">
            <v>0</v>
          </cell>
          <cell r="D6668">
            <v>0</v>
          </cell>
          <cell r="E6668">
            <v>0</v>
          </cell>
          <cell r="F6668">
            <v>0</v>
          </cell>
        </row>
        <row r="6669">
          <cell r="A6669">
            <v>451512001</v>
          </cell>
          <cell r="B6669" t="str">
            <v>Servicios telefonicos</v>
          </cell>
          <cell r="C6669">
            <v>0</v>
          </cell>
          <cell r="D6669">
            <v>0</v>
          </cell>
          <cell r="E6669">
            <v>0</v>
          </cell>
          <cell r="F6669">
            <v>0</v>
          </cell>
        </row>
        <row r="6670">
          <cell r="A6670">
            <v>451512002</v>
          </cell>
          <cell r="B6670" t="str">
            <v>Franqueo postal</v>
          </cell>
          <cell r="C6670">
            <v>0</v>
          </cell>
          <cell r="D6670">
            <v>0</v>
          </cell>
          <cell r="E6670">
            <v>0</v>
          </cell>
          <cell r="F6670">
            <v>0</v>
          </cell>
        </row>
        <row r="6671">
          <cell r="A6671">
            <v>451513</v>
          </cell>
          <cell r="B6671" t="str">
            <v>Publicidad</v>
          </cell>
          <cell r="C6671">
            <v>10246.36</v>
          </cell>
          <cell r="D6671">
            <v>350</v>
          </cell>
          <cell r="E6671">
            <v>0</v>
          </cell>
          <cell r="F6671">
            <v>10596.36</v>
          </cell>
        </row>
        <row r="6672">
          <cell r="A6672">
            <v>4515130</v>
          </cell>
          <cell r="B6672" t="str">
            <v>Publicidad</v>
          </cell>
          <cell r="C6672">
            <v>10246.36</v>
          </cell>
          <cell r="D6672">
            <v>350</v>
          </cell>
          <cell r="E6672">
            <v>0</v>
          </cell>
          <cell r="F6672">
            <v>10596.36</v>
          </cell>
        </row>
        <row r="6673">
          <cell r="A6673">
            <v>451514</v>
          </cell>
          <cell r="B6673" t="str">
            <v>Seguros al personal</v>
          </cell>
          <cell r="C6673">
            <v>0</v>
          </cell>
          <cell r="D6673">
            <v>0</v>
          </cell>
          <cell r="E6673">
            <v>0</v>
          </cell>
          <cell r="F6673">
            <v>0</v>
          </cell>
        </row>
        <row r="6674">
          <cell r="A6674">
            <v>4515140</v>
          </cell>
          <cell r="B6674" t="str">
            <v>Seguros al personal</v>
          </cell>
          <cell r="C6674">
            <v>0</v>
          </cell>
          <cell r="D6674">
            <v>0</v>
          </cell>
          <cell r="E6674">
            <v>0</v>
          </cell>
          <cell r="F6674">
            <v>0</v>
          </cell>
        </row>
        <row r="6675">
          <cell r="A6675">
            <v>451515</v>
          </cell>
          <cell r="B6675" t="str">
            <v>Papelería, útiles y enseres</v>
          </cell>
          <cell r="C6675">
            <v>0</v>
          </cell>
          <cell r="D6675">
            <v>0</v>
          </cell>
          <cell r="E6675">
            <v>0</v>
          </cell>
          <cell r="F6675">
            <v>0</v>
          </cell>
        </row>
        <row r="6676">
          <cell r="A6676">
            <v>4515150</v>
          </cell>
          <cell r="B6676" t="str">
            <v>Papelería, utiles y enseres</v>
          </cell>
          <cell r="C6676">
            <v>0</v>
          </cell>
          <cell r="D6676">
            <v>0</v>
          </cell>
          <cell r="E6676">
            <v>0</v>
          </cell>
          <cell r="F6676">
            <v>0</v>
          </cell>
        </row>
        <row r="6677">
          <cell r="A6677">
            <v>451516</v>
          </cell>
          <cell r="B6677" t="str">
            <v>Examenes médicos a los asegurados</v>
          </cell>
          <cell r="C6677">
            <v>0</v>
          </cell>
          <cell r="D6677">
            <v>0</v>
          </cell>
          <cell r="E6677">
            <v>0</v>
          </cell>
          <cell r="F6677">
            <v>0</v>
          </cell>
        </row>
        <row r="6678">
          <cell r="A6678">
            <v>4515160</v>
          </cell>
          <cell r="B6678" t="str">
            <v>Examenes médicos a los asegurados</v>
          </cell>
          <cell r="C6678">
            <v>0</v>
          </cell>
          <cell r="D6678">
            <v>0</v>
          </cell>
          <cell r="E6678">
            <v>0</v>
          </cell>
          <cell r="F6678">
            <v>0</v>
          </cell>
        </row>
        <row r="6679">
          <cell r="A6679">
            <v>451516001</v>
          </cell>
          <cell r="B6679" t="str">
            <v>Vida</v>
          </cell>
          <cell r="C6679">
            <v>0</v>
          </cell>
          <cell r="D6679">
            <v>0</v>
          </cell>
          <cell r="E6679">
            <v>0</v>
          </cell>
          <cell r="F6679">
            <v>0</v>
          </cell>
        </row>
        <row r="6680">
          <cell r="A6680">
            <v>451516003</v>
          </cell>
          <cell r="B6680" t="str">
            <v>Salud y Hospitalizacion</v>
          </cell>
          <cell r="C6680">
            <v>0</v>
          </cell>
          <cell r="D6680">
            <v>0</v>
          </cell>
          <cell r="E6680">
            <v>0</v>
          </cell>
          <cell r="F6680">
            <v>0</v>
          </cell>
        </row>
        <row r="6681">
          <cell r="A6681">
            <v>451516023</v>
          </cell>
          <cell r="B6681" t="str">
            <v>Crédito Interno</v>
          </cell>
          <cell r="C6681">
            <v>0</v>
          </cell>
          <cell r="D6681">
            <v>0</v>
          </cell>
          <cell r="E6681">
            <v>0</v>
          </cell>
          <cell r="F6681">
            <v>0</v>
          </cell>
        </row>
        <row r="6682">
          <cell r="A6682">
            <v>451517</v>
          </cell>
          <cell r="B6682" t="str">
            <v>Gastos de inspección de riesgos</v>
          </cell>
          <cell r="C6682">
            <v>150</v>
          </cell>
          <cell r="D6682">
            <v>329.11</v>
          </cell>
          <cell r="E6682">
            <v>0</v>
          </cell>
          <cell r="F6682">
            <v>479.11</v>
          </cell>
        </row>
        <row r="6683">
          <cell r="A6683">
            <v>4515170</v>
          </cell>
          <cell r="B6683" t="str">
            <v>Gastos de inspección de riesgos</v>
          </cell>
          <cell r="C6683">
            <v>150</v>
          </cell>
          <cell r="D6683">
            <v>329.11</v>
          </cell>
          <cell r="E6683">
            <v>0</v>
          </cell>
          <cell r="F6683">
            <v>479.11</v>
          </cell>
        </row>
        <row r="6684">
          <cell r="A6684">
            <v>451517003</v>
          </cell>
          <cell r="B6684" t="str">
            <v>INCENDIO Y L INEAS ALIADAS</v>
          </cell>
          <cell r="C6684">
            <v>150</v>
          </cell>
          <cell r="D6684">
            <v>150</v>
          </cell>
          <cell r="E6684">
            <v>0</v>
          </cell>
          <cell r="F6684">
            <v>300</v>
          </cell>
        </row>
        <row r="6685">
          <cell r="A6685">
            <v>451517004</v>
          </cell>
          <cell r="B6685" t="str">
            <v>Automotores</v>
          </cell>
          <cell r="C6685">
            <v>0</v>
          </cell>
          <cell r="D6685">
            <v>179.11</v>
          </cell>
          <cell r="E6685">
            <v>0</v>
          </cell>
          <cell r="F6685">
            <v>179.11</v>
          </cell>
        </row>
        <row r="6686">
          <cell r="A6686">
            <v>451517005</v>
          </cell>
          <cell r="B6686" t="str">
            <v>Seguros generales</v>
          </cell>
          <cell r="C6686">
            <v>0</v>
          </cell>
          <cell r="D6686">
            <v>0</v>
          </cell>
          <cell r="E6686">
            <v>0</v>
          </cell>
          <cell r="F6686">
            <v>0</v>
          </cell>
        </row>
        <row r="6687">
          <cell r="A6687">
            <v>451517007</v>
          </cell>
          <cell r="B6687" t="str">
            <v>Fianzas - Garantia</v>
          </cell>
          <cell r="C6687">
            <v>0</v>
          </cell>
          <cell r="D6687">
            <v>0</v>
          </cell>
          <cell r="E6687">
            <v>0</v>
          </cell>
          <cell r="F6687">
            <v>0</v>
          </cell>
        </row>
        <row r="6688">
          <cell r="A6688">
            <v>451518</v>
          </cell>
          <cell r="B6688" t="str">
            <v>Otros Honorarios</v>
          </cell>
          <cell r="C6688">
            <v>55579.46</v>
          </cell>
          <cell r="D6688">
            <v>333.34</v>
          </cell>
          <cell r="E6688">
            <v>0</v>
          </cell>
          <cell r="F6688">
            <v>55912.800000000003</v>
          </cell>
        </row>
        <row r="6689">
          <cell r="A6689">
            <v>4515180</v>
          </cell>
          <cell r="B6689" t="str">
            <v>Otros honorarios</v>
          </cell>
          <cell r="C6689">
            <v>55579.46</v>
          </cell>
          <cell r="D6689">
            <v>333.34</v>
          </cell>
          <cell r="E6689">
            <v>0</v>
          </cell>
          <cell r="F6689">
            <v>55912.800000000003</v>
          </cell>
        </row>
        <row r="6690">
          <cell r="A6690">
            <v>451519</v>
          </cell>
          <cell r="B6690" t="str">
            <v>Cuotas patronales de previsión social</v>
          </cell>
          <cell r="C6690">
            <v>0</v>
          </cell>
          <cell r="D6690">
            <v>0</v>
          </cell>
          <cell r="E6690">
            <v>0</v>
          </cell>
          <cell r="F6690">
            <v>0</v>
          </cell>
        </row>
        <row r="6691">
          <cell r="A6691">
            <v>4515190</v>
          </cell>
          <cell r="B6691" t="str">
            <v>Cuotas patronales de previsión social</v>
          </cell>
          <cell r="C6691">
            <v>0</v>
          </cell>
          <cell r="D6691">
            <v>0</v>
          </cell>
          <cell r="E6691">
            <v>0</v>
          </cell>
          <cell r="F6691">
            <v>0</v>
          </cell>
        </row>
        <row r="6692">
          <cell r="A6692">
            <v>451519001</v>
          </cell>
          <cell r="B6692" t="str">
            <v>Cuota patronal - I.S.S.S.</v>
          </cell>
          <cell r="C6692">
            <v>0</v>
          </cell>
          <cell r="D6692">
            <v>0</v>
          </cell>
          <cell r="E6692">
            <v>0</v>
          </cell>
          <cell r="F6692">
            <v>0</v>
          </cell>
        </row>
        <row r="6693">
          <cell r="A6693">
            <v>451519002</v>
          </cell>
          <cell r="B6693" t="str">
            <v>Administradora de Fondos de Pensiones</v>
          </cell>
          <cell r="C6693">
            <v>0</v>
          </cell>
          <cell r="D6693">
            <v>0</v>
          </cell>
          <cell r="E6693">
            <v>0</v>
          </cell>
          <cell r="F6693">
            <v>0</v>
          </cell>
        </row>
        <row r="6694">
          <cell r="A6694">
            <v>451519003</v>
          </cell>
          <cell r="B6694" t="str">
            <v>Unidad de pensiones  -  I.S.S.S</v>
          </cell>
          <cell r="C6694">
            <v>0</v>
          </cell>
          <cell r="D6694">
            <v>0</v>
          </cell>
          <cell r="E6694">
            <v>0</v>
          </cell>
          <cell r="F6694">
            <v>0</v>
          </cell>
        </row>
        <row r="6695">
          <cell r="A6695">
            <v>451520</v>
          </cell>
          <cell r="B6695" t="str">
            <v>Legales</v>
          </cell>
          <cell r="C6695">
            <v>0</v>
          </cell>
          <cell r="D6695">
            <v>0</v>
          </cell>
          <cell r="E6695">
            <v>0</v>
          </cell>
          <cell r="F6695">
            <v>0</v>
          </cell>
        </row>
        <row r="6696">
          <cell r="A6696">
            <v>4515200</v>
          </cell>
          <cell r="B6696" t="str">
            <v>Legales</v>
          </cell>
          <cell r="C6696">
            <v>0</v>
          </cell>
          <cell r="D6696">
            <v>0</v>
          </cell>
          <cell r="E6696">
            <v>0</v>
          </cell>
          <cell r="F6696">
            <v>0</v>
          </cell>
        </row>
        <row r="6697">
          <cell r="A6697">
            <v>451521</v>
          </cell>
          <cell r="B6697" t="str">
            <v>Alquileres y otros gastos</v>
          </cell>
          <cell r="C6697">
            <v>0</v>
          </cell>
          <cell r="D6697">
            <v>0</v>
          </cell>
          <cell r="E6697">
            <v>0</v>
          </cell>
          <cell r="F6697">
            <v>0</v>
          </cell>
        </row>
        <row r="6698">
          <cell r="A6698">
            <v>4515210</v>
          </cell>
          <cell r="B6698" t="str">
            <v>Alquileres y otros gastos</v>
          </cell>
          <cell r="C6698">
            <v>0</v>
          </cell>
          <cell r="D6698">
            <v>0</v>
          </cell>
          <cell r="E6698">
            <v>0</v>
          </cell>
          <cell r="F6698">
            <v>0</v>
          </cell>
        </row>
        <row r="6699">
          <cell r="A6699">
            <v>451522</v>
          </cell>
          <cell r="B6699" t="str">
            <v>Suscripciones</v>
          </cell>
          <cell r="C6699">
            <v>0</v>
          </cell>
          <cell r="D6699">
            <v>0</v>
          </cell>
          <cell r="E6699">
            <v>0</v>
          </cell>
          <cell r="F6699">
            <v>0</v>
          </cell>
        </row>
        <row r="6700">
          <cell r="A6700">
            <v>4515220</v>
          </cell>
          <cell r="B6700" t="str">
            <v>Suscripciones</v>
          </cell>
          <cell r="C6700">
            <v>0</v>
          </cell>
          <cell r="D6700">
            <v>0</v>
          </cell>
          <cell r="E6700">
            <v>0</v>
          </cell>
          <cell r="F6700">
            <v>0</v>
          </cell>
        </row>
        <row r="6701">
          <cell r="A6701">
            <v>451523</v>
          </cell>
          <cell r="B6701" t="str">
            <v>Contribuciones</v>
          </cell>
          <cell r="C6701">
            <v>0</v>
          </cell>
          <cell r="D6701">
            <v>0</v>
          </cell>
          <cell r="E6701">
            <v>0</v>
          </cell>
          <cell r="F6701">
            <v>0</v>
          </cell>
        </row>
        <row r="6702">
          <cell r="A6702">
            <v>4515230</v>
          </cell>
          <cell r="B6702" t="str">
            <v>Contribuciones</v>
          </cell>
          <cell r="C6702">
            <v>0</v>
          </cell>
          <cell r="D6702">
            <v>0</v>
          </cell>
          <cell r="E6702">
            <v>0</v>
          </cell>
          <cell r="F6702">
            <v>0</v>
          </cell>
        </row>
        <row r="6703">
          <cell r="A6703">
            <v>451524</v>
          </cell>
          <cell r="B6703" t="str">
            <v>Adecuación y mantenimiento de locales ajenos</v>
          </cell>
          <cell r="C6703">
            <v>0</v>
          </cell>
          <cell r="D6703">
            <v>0</v>
          </cell>
          <cell r="E6703">
            <v>0</v>
          </cell>
          <cell r="F6703">
            <v>0</v>
          </cell>
        </row>
        <row r="6704">
          <cell r="A6704">
            <v>4515240</v>
          </cell>
          <cell r="B6704" t="str">
            <v>AdecuaciÛn y mantenimiento de locales ajenos</v>
          </cell>
          <cell r="C6704">
            <v>0</v>
          </cell>
          <cell r="D6704">
            <v>0</v>
          </cell>
          <cell r="E6704">
            <v>0</v>
          </cell>
          <cell r="F6704">
            <v>0</v>
          </cell>
        </row>
        <row r="6705">
          <cell r="A6705">
            <v>451525</v>
          </cell>
          <cell r="B6705" t="str">
            <v>Mantenimiento de edificio</v>
          </cell>
          <cell r="C6705">
            <v>0</v>
          </cell>
          <cell r="D6705">
            <v>0</v>
          </cell>
          <cell r="E6705">
            <v>0</v>
          </cell>
          <cell r="F6705">
            <v>0</v>
          </cell>
        </row>
        <row r="6706">
          <cell r="A6706">
            <v>4515250</v>
          </cell>
          <cell r="B6706" t="str">
            <v>Mantenimiento de edificio</v>
          </cell>
          <cell r="C6706">
            <v>0</v>
          </cell>
          <cell r="D6706">
            <v>0</v>
          </cell>
          <cell r="E6706">
            <v>0</v>
          </cell>
          <cell r="F6706">
            <v>0</v>
          </cell>
        </row>
        <row r="6707">
          <cell r="A6707">
            <v>451526</v>
          </cell>
          <cell r="B6707" t="str">
            <v>Mantenimiento de vehiculos</v>
          </cell>
          <cell r="C6707">
            <v>0</v>
          </cell>
          <cell r="D6707">
            <v>0</v>
          </cell>
          <cell r="E6707">
            <v>0</v>
          </cell>
          <cell r="F6707">
            <v>0</v>
          </cell>
        </row>
        <row r="6708">
          <cell r="A6708">
            <v>4515260</v>
          </cell>
          <cell r="B6708" t="str">
            <v>Mantenimiento de vehiculos</v>
          </cell>
          <cell r="C6708">
            <v>0</v>
          </cell>
          <cell r="D6708">
            <v>0</v>
          </cell>
          <cell r="E6708">
            <v>0</v>
          </cell>
          <cell r="F6708">
            <v>0</v>
          </cell>
        </row>
        <row r="6709">
          <cell r="A6709">
            <v>451527</v>
          </cell>
          <cell r="B6709" t="str">
            <v>Mantenimiento de mobiliario y equipo</v>
          </cell>
          <cell r="C6709">
            <v>0</v>
          </cell>
          <cell r="D6709">
            <v>0</v>
          </cell>
          <cell r="E6709">
            <v>0</v>
          </cell>
          <cell r="F6709">
            <v>0</v>
          </cell>
        </row>
        <row r="6710">
          <cell r="A6710">
            <v>4515270</v>
          </cell>
          <cell r="B6710" t="str">
            <v>Mantenimiento de mobiliario y equipo</v>
          </cell>
          <cell r="C6710">
            <v>0</v>
          </cell>
          <cell r="D6710">
            <v>0</v>
          </cell>
          <cell r="E6710">
            <v>0</v>
          </cell>
          <cell r="F6710">
            <v>0</v>
          </cell>
        </row>
        <row r="6711">
          <cell r="A6711">
            <v>451528</v>
          </cell>
          <cell r="B6711" t="str">
            <v>Convenciones de agentes</v>
          </cell>
          <cell r="C6711">
            <v>28883.13</v>
          </cell>
          <cell r="D6711">
            <v>0</v>
          </cell>
          <cell r="E6711">
            <v>0</v>
          </cell>
          <cell r="F6711">
            <v>28883.13</v>
          </cell>
        </row>
        <row r="6712">
          <cell r="A6712">
            <v>4515280</v>
          </cell>
          <cell r="B6712" t="str">
            <v>Convenciones de agentes</v>
          </cell>
          <cell r="C6712">
            <v>28883.13</v>
          </cell>
          <cell r="D6712">
            <v>0</v>
          </cell>
          <cell r="E6712">
            <v>0</v>
          </cell>
          <cell r="F6712">
            <v>28883.13</v>
          </cell>
        </row>
        <row r="6713">
          <cell r="A6713">
            <v>451529</v>
          </cell>
          <cell r="B6713" t="str">
            <v>Seguridad</v>
          </cell>
          <cell r="C6713">
            <v>0</v>
          </cell>
          <cell r="D6713">
            <v>0</v>
          </cell>
          <cell r="E6713">
            <v>0</v>
          </cell>
          <cell r="F6713">
            <v>0</v>
          </cell>
        </row>
        <row r="6714">
          <cell r="A6714">
            <v>4515290</v>
          </cell>
          <cell r="B6714" t="str">
            <v>Seguridad</v>
          </cell>
          <cell r="C6714">
            <v>0</v>
          </cell>
          <cell r="D6714">
            <v>0</v>
          </cell>
          <cell r="E6714">
            <v>0</v>
          </cell>
          <cell r="F6714">
            <v>0</v>
          </cell>
        </row>
        <row r="6715">
          <cell r="A6715">
            <v>451530</v>
          </cell>
          <cell r="B6715" t="str">
            <v>Uniformes y equipo</v>
          </cell>
          <cell r="C6715">
            <v>0</v>
          </cell>
          <cell r="D6715">
            <v>0</v>
          </cell>
          <cell r="E6715">
            <v>0</v>
          </cell>
          <cell r="F6715">
            <v>0</v>
          </cell>
        </row>
        <row r="6716">
          <cell r="A6716">
            <v>4515300</v>
          </cell>
          <cell r="B6716" t="str">
            <v>Uniformes y equipo</v>
          </cell>
          <cell r="C6716">
            <v>0</v>
          </cell>
          <cell r="D6716">
            <v>0</v>
          </cell>
          <cell r="E6716">
            <v>0</v>
          </cell>
          <cell r="F6716">
            <v>0</v>
          </cell>
        </row>
        <row r="6717">
          <cell r="A6717">
            <v>451531</v>
          </cell>
          <cell r="B6717" t="str">
            <v>Depreciación de bienes muebles</v>
          </cell>
          <cell r="C6717">
            <v>0</v>
          </cell>
          <cell r="D6717">
            <v>0</v>
          </cell>
          <cell r="E6717">
            <v>0</v>
          </cell>
          <cell r="F6717">
            <v>0</v>
          </cell>
        </row>
        <row r="6718">
          <cell r="A6718">
            <v>4515310</v>
          </cell>
          <cell r="B6718" t="str">
            <v>DepreciaciÛn de bienes muebles</v>
          </cell>
          <cell r="C6718">
            <v>0</v>
          </cell>
          <cell r="D6718">
            <v>0</v>
          </cell>
          <cell r="E6718">
            <v>0</v>
          </cell>
          <cell r="F6718">
            <v>0</v>
          </cell>
        </row>
        <row r="6719">
          <cell r="A6719">
            <v>451532</v>
          </cell>
          <cell r="B6719" t="str">
            <v>Depreciación de bienes inmuebles</v>
          </cell>
          <cell r="C6719">
            <v>0</v>
          </cell>
          <cell r="D6719">
            <v>0</v>
          </cell>
          <cell r="E6719">
            <v>0</v>
          </cell>
          <cell r="F6719">
            <v>0</v>
          </cell>
        </row>
        <row r="6720">
          <cell r="A6720">
            <v>4515320</v>
          </cell>
          <cell r="B6720" t="str">
            <v>DepreciaciÛn de bienes Inmuebles</v>
          </cell>
          <cell r="C6720">
            <v>0</v>
          </cell>
          <cell r="D6720">
            <v>0</v>
          </cell>
          <cell r="E6720">
            <v>0</v>
          </cell>
          <cell r="F6720">
            <v>0</v>
          </cell>
        </row>
        <row r="6721">
          <cell r="A6721">
            <v>451599</v>
          </cell>
          <cell r="B6721" t="str">
            <v>Otros</v>
          </cell>
          <cell r="C6721">
            <v>17335.080000000002</v>
          </cell>
          <cell r="D6721">
            <v>23907.13</v>
          </cell>
          <cell r="E6721">
            <v>0</v>
          </cell>
          <cell r="F6721">
            <v>41242.21</v>
          </cell>
        </row>
        <row r="6722">
          <cell r="A6722">
            <v>4515990</v>
          </cell>
          <cell r="B6722" t="str">
            <v>Otros</v>
          </cell>
          <cell r="C6722">
            <v>17335.080000000002</v>
          </cell>
          <cell r="D6722">
            <v>23907.13</v>
          </cell>
          <cell r="E6722">
            <v>0</v>
          </cell>
          <cell r="F6722">
            <v>41242.21</v>
          </cell>
        </row>
        <row r="6723">
          <cell r="A6723">
            <v>451599001</v>
          </cell>
          <cell r="B6723" t="str">
            <v>Iva Crédito Fiscal no deducible</v>
          </cell>
          <cell r="C6723">
            <v>59.12</v>
          </cell>
          <cell r="D6723">
            <v>20792.13</v>
          </cell>
          <cell r="E6723">
            <v>0</v>
          </cell>
          <cell r="F6723">
            <v>20851.25</v>
          </cell>
        </row>
        <row r="6724">
          <cell r="A6724">
            <v>451599002</v>
          </cell>
          <cell r="B6724" t="str">
            <v>Fianzas suscritas - Licitaciones</v>
          </cell>
          <cell r="C6724">
            <v>0</v>
          </cell>
          <cell r="D6724">
            <v>0</v>
          </cell>
          <cell r="E6724">
            <v>0</v>
          </cell>
          <cell r="F6724">
            <v>0</v>
          </cell>
        </row>
        <row r="6725">
          <cell r="A6725">
            <v>451599003</v>
          </cell>
          <cell r="B6725" t="str">
            <v>Otros</v>
          </cell>
          <cell r="C6725">
            <v>231</v>
          </cell>
          <cell r="D6725">
            <v>0</v>
          </cell>
          <cell r="E6725">
            <v>0</v>
          </cell>
          <cell r="F6725">
            <v>231</v>
          </cell>
        </row>
        <row r="6726">
          <cell r="A6726">
            <v>451599004</v>
          </cell>
          <cell r="B6726" t="str">
            <v>Bonos a Agentes</v>
          </cell>
          <cell r="C6726">
            <v>17044.96</v>
          </cell>
          <cell r="D6726">
            <v>3115</v>
          </cell>
          <cell r="E6726">
            <v>0</v>
          </cell>
          <cell r="F6726">
            <v>20159.96</v>
          </cell>
        </row>
        <row r="6727">
          <cell r="A6727">
            <v>46</v>
          </cell>
          <cell r="B6727" t="str">
            <v>DEVOLUCIONES Y CANCELACIONES DE PRIMAS</v>
          </cell>
          <cell r="C6727">
            <v>1702.06</v>
          </cell>
          <cell r="D6727">
            <v>22046.69</v>
          </cell>
          <cell r="E6727">
            <v>40.96</v>
          </cell>
          <cell r="F6727">
            <v>23707.79</v>
          </cell>
        </row>
        <row r="6728">
          <cell r="A6728">
            <v>4601</v>
          </cell>
          <cell r="B6728" t="str">
            <v>DE SEGUROS DE VIDA</v>
          </cell>
          <cell r="C6728">
            <v>0</v>
          </cell>
          <cell r="D6728">
            <v>0</v>
          </cell>
          <cell r="E6728">
            <v>0</v>
          </cell>
          <cell r="F6728">
            <v>0</v>
          </cell>
        </row>
        <row r="6729">
          <cell r="A6729">
            <v>460101</v>
          </cell>
          <cell r="B6729" t="str">
            <v>De vida individual largo plazo</v>
          </cell>
          <cell r="C6729">
            <v>0</v>
          </cell>
          <cell r="D6729">
            <v>0</v>
          </cell>
          <cell r="E6729">
            <v>0</v>
          </cell>
          <cell r="F6729">
            <v>0</v>
          </cell>
        </row>
        <row r="6730">
          <cell r="A6730">
            <v>4601010</v>
          </cell>
          <cell r="B6730" t="str">
            <v>De vida individual largo plazo</v>
          </cell>
          <cell r="C6730">
            <v>0</v>
          </cell>
          <cell r="D6730">
            <v>0</v>
          </cell>
          <cell r="E6730">
            <v>0</v>
          </cell>
          <cell r="F6730">
            <v>0</v>
          </cell>
        </row>
        <row r="6731">
          <cell r="A6731">
            <v>460101001</v>
          </cell>
          <cell r="B6731" t="str">
            <v>Seguros directos</v>
          </cell>
          <cell r="C6731">
            <v>0</v>
          </cell>
          <cell r="D6731">
            <v>0</v>
          </cell>
          <cell r="E6731">
            <v>0</v>
          </cell>
          <cell r="F6731">
            <v>0</v>
          </cell>
        </row>
        <row r="6732">
          <cell r="A6732">
            <v>46010100101</v>
          </cell>
          <cell r="B6732" t="str">
            <v>Iniciales</v>
          </cell>
          <cell r="C6732">
            <v>0</v>
          </cell>
          <cell r="D6732">
            <v>0</v>
          </cell>
          <cell r="E6732">
            <v>0</v>
          </cell>
          <cell r="F6732">
            <v>0</v>
          </cell>
        </row>
        <row r="6733">
          <cell r="A6733">
            <v>46010100102</v>
          </cell>
          <cell r="B6733" t="str">
            <v>Renovaciones</v>
          </cell>
          <cell r="C6733">
            <v>0</v>
          </cell>
          <cell r="D6733">
            <v>0</v>
          </cell>
          <cell r="E6733">
            <v>0</v>
          </cell>
          <cell r="F6733">
            <v>0</v>
          </cell>
        </row>
        <row r="6734">
          <cell r="A6734">
            <v>460101002</v>
          </cell>
          <cell r="B6734" t="str">
            <v>Reaseguros tomados</v>
          </cell>
          <cell r="C6734">
            <v>0</v>
          </cell>
          <cell r="D6734">
            <v>0</v>
          </cell>
          <cell r="E6734">
            <v>0</v>
          </cell>
          <cell r="F6734">
            <v>0</v>
          </cell>
        </row>
        <row r="6735">
          <cell r="A6735">
            <v>460101003</v>
          </cell>
          <cell r="B6735" t="str">
            <v>Coaseguros</v>
          </cell>
          <cell r="C6735">
            <v>0</v>
          </cell>
          <cell r="D6735">
            <v>0</v>
          </cell>
          <cell r="E6735">
            <v>0</v>
          </cell>
          <cell r="F6735">
            <v>0</v>
          </cell>
        </row>
        <row r="6736">
          <cell r="A6736">
            <v>460101009</v>
          </cell>
          <cell r="B6736" t="str">
            <v>Seguros de filiales</v>
          </cell>
          <cell r="C6736">
            <v>0</v>
          </cell>
          <cell r="D6736">
            <v>0</v>
          </cell>
          <cell r="E6736">
            <v>0</v>
          </cell>
          <cell r="F6736">
            <v>0</v>
          </cell>
        </row>
        <row r="6737">
          <cell r="A6737">
            <v>46010100901</v>
          </cell>
          <cell r="B6737" t="str">
            <v>Seguros directos</v>
          </cell>
          <cell r="C6737">
            <v>0</v>
          </cell>
          <cell r="D6737">
            <v>0</v>
          </cell>
          <cell r="E6737">
            <v>0</v>
          </cell>
          <cell r="F6737">
            <v>0</v>
          </cell>
        </row>
        <row r="6738">
          <cell r="A6738">
            <v>46010100902</v>
          </cell>
          <cell r="B6738" t="str">
            <v>Reaseguros tomados</v>
          </cell>
          <cell r="C6738">
            <v>0</v>
          </cell>
          <cell r="D6738">
            <v>0</v>
          </cell>
          <cell r="E6738">
            <v>0</v>
          </cell>
          <cell r="F6738">
            <v>0</v>
          </cell>
        </row>
        <row r="6739">
          <cell r="A6739">
            <v>46010100903</v>
          </cell>
          <cell r="B6739" t="str">
            <v>Coaseguros</v>
          </cell>
          <cell r="C6739">
            <v>0</v>
          </cell>
          <cell r="D6739">
            <v>0</v>
          </cell>
          <cell r="E6739">
            <v>0</v>
          </cell>
          <cell r="F6739">
            <v>0</v>
          </cell>
        </row>
        <row r="6740">
          <cell r="A6740">
            <v>460102</v>
          </cell>
          <cell r="B6740" t="str">
            <v>De vida individual de corto plazo</v>
          </cell>
          <cell r="C6740">
            <v>0</v>
          </cell>
          <cell r="D6740">
            <v>0</v>
          </cell>
          <cell r="E6740">
            <v>0</v>
          </cell>
          <cell r="F6740">
            <v>0</v>
          </cell>
        </row>
        <row r="6741">
          <cell r="A6741">
            <v>4601020</v>
          </cell>
          <cell r="B6741" t="str">
            <v>De vida individual de corto plazo</v>
          </cell>
          <cell r="C6741">
            <v>0</v>
          </cell>
          <cell r="D6741">
            <v>0</v>
          </cell>
          <cell r="E6741">
            <v>0</v>
          </cell>
          <cell r="F6741">
            <v>0</v>
          </cell>
        </row>
        <row r="6742">
          <cell r="A6742">
            <v>460102001</v>
          </cell>
          <cell r="B6742" t="str">
            <v>Seguros directos</v>
          </cell>
          <cell r="C6742">
            <v>0</v>
          </cell>
          <cell r="D6742">
            <v>0</v>
          </cell>
          <cell r="E6742">
            <v>0</v>
          </cell>
          <cell r="F6742">
            <v>0</v>
          </cell>
        </row>
        <row r="6743">
          <cell r="A6743">
            <v>46010200101</v>
          </cell>
          <cell r="B6743" t="str">
            <v>Iniciales</v>
          </cell>
          <cell r="C6743">
            <v>0</v>
          </cell>
          <cell r="D6743">
            <v>0</v>
          </cell>
          <cell r="E6743">
            <v>0</v>
          </cell>
          <cell r="F6743">
            <v>0</v>
          </cell>
        </row>
        <row r="6744">
          <cell r="A6744">
            <v>46010200102</v>
          </cell>
          <cell r="B6744" t="str">
            <v>Renovaciones</v>
          </cell>
          <cell r="C6744">
            <v>0</v>
          </cell>
          <cell r="D6744">
            <v>0</v>
          </cell>
          <cell r="E6744">
            <v>0</v>
          </cell>
          <cell r="F6744">
            <v>0</v>
          </cell>
        </row>
        <row r="6745">
          <cell r="A6745">
            <v>460102002</v>
          </cell>
          <cell r="B6745" t="str">
            <v>Reaseguros tomados</v>
          </cell>
          <cell r="C6745">
            <v>0</v>
          </cell>
          <cell r="D6745">
            <v>0</v>
          </cell>
          <cell r="E6745">
            <v>0</v>
          </cell>
          <cell r="F6745">
            <v>0</v>
          </cell>
        </row>
        <row r="6746">
          <cell r="A6746">
            <v>460102003</v>
          </cell>
          <cell r="B6746" t="str">
            <v>Coaseguros</v>
          </cell>
          <cell r="C6746">
            <v>0</v>
          </cell>
          <cell r="D6746">
            <v>0</v>
          </cell>
          <cell r="E6746">
            <v>0</v>
          </cell>
          <cell r="F6746">
            <v>0</v>
          </cell>
        </row>
        <row r="6747">
          <cell r="A6747">
            <v>460102009</v>
          </cell>
          <cell r="B6747" t="str">
            <v>Seguros a filiales</v>
          </cell>
          <cell r="C6747">
            <v>0</v>
          </cell>
          <cell r="D6747">
            <v>0</v>
          </cell>
          <cell r="E6747">
            <v>0</v>
          </cell>
          <cell r="F6747">
            <v>0</v>
          </cell>
        </row>
        <row r="6748">
          <cell r="A6748">
            <v>46010200901</v>
          </cell>
          <cell r="B6748" t="str">
            <v>Seguros directos</v>
          </cell>
          <cell r="C6748">
            <v>0</v>
          </cell>
          <cell r="D6748">
            <v>0</v>
          </cell>
          <cell r="E6748">
            <v>0</v>
          </cell>
          <cell r="F6748">
            <v>0</v>
          </cell>
        </row>
        <row r="6749">
          <cell r="A6749">
            <v>46010200902</v>
          </cell>
          <cell r="B6749" t="str">
            <v>Reaseguros tomados</v>
          </cell>
          <cell r="C6749">
            <v>0</v>
          </cell>
          <cell r="D6749">
            <v>0</v>
          </cell>
          <cell r="E6749">
            <v>0</v>
          </cell>
          <cell r="F6749">
            <v>0</v>
          </cell>
        </row>
        <row r="6750">
          <cell r="A6750">
            <v>46010200903</v>
          </cell>
          <cell r="B6750" t="str">
            <v>Coaseguros</v>
          </cell>
          <cell r="C6750">
            <v>0</v>
          </cell>
          <cell r="D6750">
            <v>0</v>
          </cell>
          <cell r="E6750">
            <v>0</v>
          </cell>
          <cell r="F6750">
            <v>0</v>
          </cell>
        </row>
        <row r="6751">
          <cell r="A6751">
            <v>460103</v>
          </cell>
          <cell r="B6751" t="str">
            <v>De vida colectivo</v>
          </cell>
          <cell r="C6751">
            <v>0</v>
          </cell>
          <cell r="D6751">
            <v>0</v>
          </cell>
          <cell r="E6751">
            <v>0</v>
          </cell>
          <cell r="F6751">
            <v>0</v>
          </cell>
        </row>
        <row r="6752">
          <cell r="A6752">
            <v>4601030</v>
          </cell>
          <cell r="B6752" t="str">
            <v>De vida colectivo</v>
          </cell>
          <cell r="C6752">
            <v>0</v>
          </cell>
          <cell r="D6752">
            <v>0</v>
          </cell>
          <cell r="E6752">
            <v>0</v>
          </cell>
          <cell r="F6752">
            <v>0</v>
          </cell>
        </row>
        <row r="6753">
          <cell r="A6753">
            <v>460103001</v>
          </cell>
          <cell r="B6753" t="str">
            <v>Seguros directos</v>
          </cell>
          <cell r="C6753">
            <v>0</v>
          </cell>
          <cell r="D6753">
            <v>0</v>
          </cell>
          <cell r="E6753">
            <v>0</v>
          </cell>
          <cell r="F6753">
            <v>0</v>
          </cell>
        </row>
        <row r="6754">
          <cell r="A6754">
            <v>46010300101</v>
          </cell>
          <cell r="B6754" t="str">
            <v>Iniciales</v>
          </cell>
          <cell r="C6754">
            <v>0</v>
          </cell>
          <cell r="D6754">
            <v>0</v>
          </cell>
          <cell r="E6754">
            <v>0</v>
          </cell>
          <cell r="F6754">
            <v>0</v>
          </cell>
        </row>
        <row r="6755">
          <cell r="A6755">
            <v>46010300102</v>
          </cell>
          <cell r="B6755" t="str">
            <v>Renovaciones</v>
          </cell>
          <cell r="C6755">
            <v>0</v>
          </cell>
          <cell r="D6755">
            <v>0</v>
          </cell>
          <cell r="E6755">
            <v>0</v>
          </cell>
          <cell r="F6755">
            <v>0</v>
          </cell>
        </row>
        <row r="6756">
          <cell r="A6756">
            <v>460103002</v>
          </cell>
          <cell r="B6756" t="str">
            <v>Reaseguros tomados</v>
          </cell>
          <cell r="C6756">
            <v>0</v>
          </cell>
          <cell r="D6756">
            <v>0</v>
          </cell>
          <cell r="E6756">
            <v>0</v>
          </cell>
          <cell r="F6756">
            <v>0</v>
          </cell>
        </row>
        <row r="6757">
          <cell r="A6757">
            <v>460103003</v>
          </cell>
          <cell r="B6757" t="str">
            <v>Coaseguros</v>
          </cell>
          <cell r="C6757">
            <v>0</v>
          </cell>
          <cell r="D6757">
            <v>0</v>
          </cell>
          <cell r="E6757">
            <v>0</v>
          </cell>
          <cell r="F6757">
            <v>0</v>
          </cell>
        </row>
        <row r="6758">
          <cell r="A6758">
            <v>460103009</v>
          </cell>
          <cell r="B6758" t="str">
            <v>Seguros a filiales</v>
          </cell>
          <cell r="C6758">
            <v>0</v>
          </cell>
          <cell r="D6758">
            <v>0</v>
          </cell>
          <cell r="E6758">
            <v>0</v>
          </cell>
          <cell r="F6758">
            <v>0</v>
          </cell>
        </row>
        <row r="6759">
          <cell r="A6759">
            <v>46010300901</v>
          </cell>
          <cell r="B6759" t="str">
            <v>Seguros directos</v>
          </cell>
          <cell r="C6759">
            <v>0</v>
          </cell>
          <cell r="D6759">
            <v>0</v>
          </cell>
          <cell r="E6759">
            <v>0</v>
          </cell>
          <cell r="F6759">
            <v>0</v>
          </cell>
        </row>
        <row r="6760">
          <cell r="A6760">
            <v>46010300902</v>
          </cell>
          <cell r="B6760" t="str">
            <v>Reaseguros tomados</v>
          </cell>
          <cell r="C6760">
            <v>0</v>
          </cell>
          <cell r="D6760">
            <v>0</v>
          </cell>
          <cell r="E6760">
            <v>0</v>
          </cell>
          <cell r="F6760">
            <v>0</v>
          </cell>
        </row>
        <row r="6761">
          <cell r="A6761">
            <v>46010300903</v>
          </cell>
          <cell r="B6761" t="str">
            <v>Coaseguros</v>
          </cell>
          <cell r="C6761">
            <v>0</v>
          </cell>
          <cell r="D6761">
            <v>0</v>
          </cell>
          <cell r="E6761">
            <v>0</v>
          </cell>
          <cell r="F6761">
            <v>0</v>
          </cell>
        </row>
        <row r="6762">
          <cell r="A6762">
            <v>460104</v>
          </cell>
          <cell r="B6762" t="str">
            <v>De vida otros planes</v>
          </cell>
          <cell r="C6762">
            <v>0</v>
          </cell>
          <cell r="D6762">
            <v>0</v>
          </cell>
          <cell r="E6762">
            <v>0</v>
          </cell>
          <cell r="F6762">
            <v>0</v>
          </cell>
        </row>
        <row r="6763">
          <cell r="A6763">
            <v>4601040</v>
          </cell>
          <cell r="B6763" t="str">
            <v>De vida otros planes</v>
          </cell>
          <cell r="C6763">
            <v>0</v>
          </cell>
          <cell r="D6763">
            <v>0</v>
          </cell>
          <cell r="E6763">
            <v>0</v>
          </cell>
          <cell r="F6763">
            <v>0</v>
          </cell>
        </row>
        <row r="6764">
          <cell r="A6764">
            <v>460104001</v>
          </cell>
          <cell r="B6764" t="str">
            <v>Seguros directos</v>
          </cell>
          <cell r="C6764">
            <v>0</v>
          </cell>
          <cell r="D6764">
            <v>0</v>
          </cell>
          <cell r="E6764">
            <v>0</v>
          </cell>
          <cell r="F6764">
            <v>0</v>
          </cell>
        </row>
        <row r="6765">
          <cell r="A6765">
            <v>46010400101</v>
          </cell>
          <cell r="B6765" t="str">
            <v>Iniciales</v>
          </cell>
          <cell r="C6765">
            <v>0</v>
          </cell>
          <cell r="D6765">
            <v>0</v>
          </cell>
          <cell r="E6765">
            <v>0</v>
          </cell>
          <cell r="F6765">
            <v>0</v>
          </cell>
        </row>
        <row r="6766">
          <cell r="A6766">
            <v>46010400102</v>
          </cell>
          <cell r="B6766" t="str">
            <v>Renovaciones</v>
          </cell>
          <cell r="C6766">
            <v>0</v>
          </cell>
          <cell r="D6766">
            <v>0</v>
          </cell>
          <cell r="E6766">
            <v>0</v>
          </cell>
          <cell r="F6766">
            <v>0</v>
          </cell>
        </row>
        <row r="6767">
          <cell r="A6767">
            <v>460104002</v>
          </cell>
          <cell r="B6767" t="str">
            <v>Reaseguros tomados</v>
          </cell>
          <cell r="C6767">
            <v>0</v>
          </cell>
          <cell r="D6767">
            <v>0</v>
          </cell>
          <cell r="E6767">
            <v>0</v>
          </cell>
          <cell r="F6767">
            <v>0</v>
          </cell>
        </row>
        <row r="6768">
          <cell r="A6768">
            <v>460104003</v>
          </cell>
          <cell r="B6768" t="str">
            <v>Coaseguros</v>
          </cell>
          <cell r="C6768">
            <v>0</v>
          </cell>
          <cell r="D6768">
            <v>0</v>
          </cell>
          <cell r="E6768">
            <v>0</v>
          </cell>
          <cell r="F6768">
            <v>0</v>
          </cell>
        </row>
        <row r="6769">
          <cell r="A6769">
            <v>460104009</v>
          </cell>
          <cell r="B6769" t="str">
            <v>Seguros a filiales</v>
          </cell>
          <cell r="C6769">
            <v>0</v>
          </cell>
          <cell r="D6769">
            <v>0</v>
          </cell>
          <cell r="E6769">
            <v>0</v>
          </cell>
          <cell r="F6769">
            <v>0</v>
          </cell>
        </row>
        <row r="6770">
          <cell r="A6770">
            <v>46010400901</v>
          </cell>
          <cell r="B6770" t="str">
            <v>Seguros directos</v>
          </cell>
          <cell r="C6770">
            <v>0</v>
          </cell>
          <cell r="D6770">
            <v>0</v>
          </cell>
          <cell r="E6770">
            <v>0</v>
          </cell>
          <cell r="F6770">
            <v>0</v>
          </cell>
        </row>
        <row r="6771">
          <cell r="A6771">
            <v>46010400902</v>
          </cell>
          <cell r="B6771" t="str">
            <v>Reaseguros tomados</v>
          </cell>
          <cell r="C6771">
            <v>0</v>
          </cell>
          <cell r="D6771">
            <v>0</v>
          </cell>
          <cell r="E6771">
            <v>0</v>
          </cell>
          <cell r="F6771">
            <v>0</v>
          </cell>
        </row>
        <row r="6772">
          <cell r="A6772">
            <v>46010400903</v>
          </cell>
          <cell r="B6772" t="str">
            <v>Coaseguros</v>
          </cell>
          <cell r="C6772">
            <v>0</v>
          </cell>
          <cell r="D6772">
            <v>0</v>
          </cell>
          <cell r="E6772">
            <v>0</v>
          </cell>
          <cell r="F6772">
            <v>0</v>
          </cell>
        </row>
        <row r="6773">
          <cell r="A6773">
            <v>4602</v>
          </cell>
          <cell r="B6773" t="str">
            <v>DE SEGUROS PREVISIONALES RENTAS Y PENSIONES</v>
          </cell>
          <cell r="C6773">
            <v>0</v>
          </cell>
          <cell r="D6773">
            <v>0</v>
          </cell>
          <cell r="E6773">
            <v>0</v>
          </cell>
          <cell r="F6773">
            <v>0</v>
          </cell>
        </row>
        <row r="6774">
          <cell r="A6774">
            <v>460201</v>
          </cell>
          <cell r="B6774" t="str">
            <v>Rentas de invalidez y sobrevivencia</v>
          </cell>
          <cell r="C6774">
            <v>0</v>
          </cell>
          <cell r="D6774">
            <v>0</v>
          </cell>
          <cell r="E6774">
            <v>0</v>
          </cell>
          <cell r="F6774">
            <v>0</v>
          </cell>
        </row>
        <row r="6775">
          <cell r="A6775">
            <v>4602010</v>
          </cell>
          <cell r="B6775" t="str">
            <v>Rentas de invalidez y sobrevivencia</v>
          </cell>
          <cell r="C6775">
            <v>0</v>
          </cell>
          <cell r="D6775">
            <v>0</v>
          </cell>
          <cell r="E6775">
            <v>0</v>
          </cell>
          <cell r="F6775">
            <v>0</v>
          </cell>
        </row>
        <row r="6776">
          <cell r="A6776">
            <v>460201001</v>
          </cell>
          <cell r="B6776" t="str">
            <v>Seguros directos</v>
          </cell>
          <cell r="C6776">
            <v>0</v>
          </cell>
          <cell r="D6776">
            <v>0</v>
          </cell>
          <cell r="E6776">
            <v>0</v>
          </cell>
          <cell r="F6776">
            <v>0</v>
          </cell>
        </row>
        <row r="6777">
          <cell r="A6777">
            <v>46020100101</v>
          </cell>
          <cell r="B6777" t="str">
            <v>Iniciales</v>
          </cell>
          <cell r="C6777">
            <v>0</v>
          </cell>
          <cell r="D6777">
            <v>0</v>
          </cell>
          <cell r="E6777">
            <v>0</v>
          </cell>
          <cell r="F6777">
            <v>0</v>
          </cell>
        </row>
        <row r="6778">
          <cell r="A6778">
            <v>46020100102</v>
          </cell>
          <cell r="B6778" t="str">
            <v>Renovaciones</v>
          </cell>
          <cell r="C6778">
            <v>0</v>
          </cell>
          <cell r="D6778">
            <v>0</v>
          </cell>
          <cell r="E6778">
            <v>0</v>
          </cell>
          <cell r="F6778">
            <v>0</v>
          </cell>
        </row>
        <row r="6779">
          <cell r="A6779">
            <v>460201002</v>
          </cell>
          <cell r="B6779" t="str">
            <v>Reaseguros tomados</v>
          </cell>
          <cell r="C6779">
            <v>0</v>
          </cell>
          <cell r="D6779">
            <v>0</v>
          </cell>
          <cell r="E6779">
            <v>0</v>
          </cell>
          <cell r="F6779">
            <v>0</v>
          </cell>
        </row>
        <row r="6780">
          <cell r="A6780">
            <v>460201003</v>
          </cell>
          <cell r="B6780" t="str">
            <v>Coaseguros</v>
          </cell>
          <cell r="C6780">
            <v>0</v>
          </cell>
          <cell r="D6780">
            <v>0</v>
          </cell>
          <cell r="E6780">
            <v>0</v>
          </cell>
          <cell r="F6780">
            <v>0</v>
          </cell>
        </row>
        <row r="6781">
          <cell r="A6781">
            <v>460201009</v>
          </cell>
          <cell r="B6781" t="str">
            <v>Seguros de filiales</v>
          </cell>
          <cell r="C6781">
            <v>0</v>
          </cell>
          <cell r="D6781">
            <v>0</v>
          </cell>
          <cell r="E6781">
            <v>0</v>
          </cell>
          <cell r="F6781">
            <v>0</v>
          </cell>
        </row>
        <row r="6782">
          <cell r="A6782">
            <v>46020100901</v>
          </cell>
          <cell r="B6782" t="str">
            <v>Seguros directos</v>
          </cell>
          <cell r="C6782">
            <v>0</v>
          </cell>
          <cell r="D6782">
            <v>0</v>
          </cell>
          <cell r="E6782">
            <v>0</v>
          </cell>
          <cell r="F6782">
            <v>0</v>
          </cell>
        </row>
        <row r="6783">
          <cell r="A6783">
            <v>46020100902</v>
          </cell>
          <cell r="B6783" t="str">
            <v>Reaseguros tomados</v>
          </cell>
          <cell r="C6783">
            <v>0</v>
          </cell>
          <cell r="D6783">
            <v>0</v>
          </cell>
          <cell r="E6783">
            <v>0</v>
          </cell>
          <cell r="F6783">
            <v>0</v>
          </cell>
        </row>
        <row r="6784">
          <cell r="A6784">
            <v>46020100903</v>
          </cell>
          <cell r="B6784" t="str">
            <v>Coaseguros</v>
          </cell>
          <cell r="C6784">
            <v>0</v>
          </cell>
          <cell r="D6784">
            <v>0</v>
          </cell>
          <cell r="E6784">
            <v>0</v>
          </cell>
          <cell r="F6784">
            <v>0</v>
          </cell>
        </row>
        <row r="6785">
          <cell r="A6785">
            <v>460202</v>
          </cell>
          <cell r="B6785" t="str">
            <v>Sepelio</v>
          </cell>
          <cell r="C6785">
            <v>0</v>
          </cell>
          <cell r="D6785">
            <v>0</v>
          </cell>
          <cell r="E6785">
            <v>0</v>
          </cell>
          <cell r="F6785">
            <v>0</v>
          </cell>
        </row>
        <row r="6786">
          <cell r="A6786">
            <v>4602020</v>
          </cell>
          <cell r="B6786" t="str">
            <v>Sepelio</v>
          </cell>
          <cell r="C6786">
            <v>0</v>
          </cell>
          <cell r="D6786">
            <v>0</v>
          </cell>
          <cell r="E6786">
            <v>0</v>
          </cell>
          <cell r="F6786">
            <v>0</v>
          </cell>
        </row>
        <row r="6787">
          <cell r="A6787">
            <v>460202001</v>
          </cell>
          <cell r="B6787" t="str">
            <v>Seguros directos</v>
          </cell>
          <cell r="C6787">
            <v>0</v>
          </cell>
          <cell r="D6787">
            <v>0</v>
          </cell>
          <cell r="E6787">
            <v>0</v>
          </cell>
          <cell r="F6787">
            <v>0</v>
          </cell>
        </row>
        <row r="6788">
          <cell r="A6788">
            <v>46020200101</v>
          </cell>
          <cell r="B6788" t="str">
            <v>Iniciales</v>
          </cell>
          <cell r="C6788">
            <v>0</v>
          </cell>
          <cell r="D6788">
            <v>0</v>
          </cell>
          <cell r="E6788">
            <v>0</v>
          </cell>
          <cell r="F6788">
            <v>0</v>
          </cell>
        </row>
        <row r="6789">
          <cell r="A6789">
            <v>46020200102</v>
          </cell>
          <cell r="B6789" t="str">
            <v>Renovaciones</v>
          </cell>
          <cell r="C6789">
            <v>0</v>
          </cell>
          <cell r="D6789">
            <v>0</v>
          </cell>
          <cell r="E6789">
            <v>0</v>
          </cell>
          <cell r="F6789">
            <v>0</v>
          </cell>
        </row>
        <row r="6790">
          <cell r="A6790">
            <v>460202002</v>
          </cell>
          <cell r="B6790" t="str">
            <v>Reaseguros tomados</v>
          </cell>
          <cell r="C6790">
            <v>0</v>
          </cell>
          <cell r="D6790">
            <v>0</v>
          </cell>
          <cell r="E6790">
            <v>0</v>
          </cell>
          <cell r="F6790">
            <v>0</v>
          </cell>
        </row>
        <row r="6791">
          <cell r="A6791">
            <v>460202003</v>
          </cell>
          <cell r="B6791" t="str">
            <v>Coaseguros</v>
          </cell>
          <cell r="C6791">
            <v>0</v>
          </cell>
          <cell r="D6791">
            <v>0</v>
          </cell>
          <cell r="E6791">
            <v>0</v>
          </cell>
          <cell r="F6791">
            <v>0</v>
          </cell>
        </row>
        <row r="6792">
          <cell r="A6792">
            <v>460202009</v>
          </cell>
          <cell r="B6792" t="str">
            <v>Seguros de filiales</v>
          </cell>
          <cell r="C6792">
            <v>0</v>
          </cell>
          <cell r="D6792">
            <v>0</v>
          </cell>
          <cell r="E6792">
            <v>0</v>
          </cell>
          <cell r="F6792">
            <v>0</v>
          </cell>
        </row>
        <row r="6793">
          <cell r="A6793">
            <v>46020200901</v>
          </cell>
          <cell r="B6793" t="str">
            <v>Seguros directos</v>
          </cell>
          <cell r="C6793">
            <v>0</v>
          </cell>
          <cell r="D6793">
            <v>0</v>
          </cell>
          <cell r="E6793">
            <v>0</v>
          </cell>
          <cell r="F6793">
            <v>0</v>
          </cell>
        </row>
        <row r="6794">
          <cell r="A6794">
            <v>46020200902</v>
          </cell>
          <cell r="B6794" t="str">
            <v>Reaseguros tomados</v>
          </cell>
          <cell r="C6794">
            <v>0</v>
          </cell>
          <cell r="D6794">
            <v>0</v>
          </cell>
          <cell r="E6794">
            <v>0</v>
          </cell>
          <cell r="F6794">
            <v>0</v>
          </cell>
        </row>
        <row r="6795">
          <cell r="A6795">
            <v>46020200903</v>
          </cell>
          <cell r="B6795" t="str">
            <v>Coaseguros</v>
          </cell>
          <cell r="C6795">
            <v>0</v>
          </cell>
          <cell r="D6795">
            <v>0</v>
          </cell>
          <cell r="E6795">
            <v>0</v>
          </cell>
          <cell r="F6795">
            <v>0</v>
          </cell>
        </row>
        <row r="6796">
          <cell r="A6796">
            <v>460203</v>
          </cell>
          <cell r="B6796" t="str">
            <v>Otras rentas</v>
          </cell>
          <cell r="C6796">
            <v>0</v>
          </cell>
          <cell r="D6796">
            <v>0</v>
          </cell>
          <cell r="E6796">
            <v>0</v>
          </cell>
          <cell r="F6796">
            <v>0</v>
          </cell>
        </row>
        <row r="6797">
          <cell r="A6797">
            <v>4602030</v>
          </cell>
          <cell r="B6797" t="str">
            <v>Otras rentas</v>
          </cell>
          <cell r="C6797">
            <v>0</v>
          </cell>
          <cell r="D6797">
            <v>0</v>
          </cell>
          <cell r="E6797">
            <v>0</v>
          </cell>
          <cell r="F6797">
            <v>0</v>
          </cell>
        </row>
        <row r="6798">
          <cell r="A6798">
            <v>460203001</v>
          </cell>
          <cell r="B6798" t="str">
            <v>Seguros directos</v>
          </cell>
          <cell r="C6798">
            <v>0</v>
          </cell>
          <cell r="D6798">
            <v>0</v>
          </cell>
          <cell r="E6798">
            <v>0</v>
          </cell>
          <cell r="F6798">
            <v>0</v>
          </cell>
        </row>
        <row r="6799">
          <cell r="A6799">
            <v>46020300101</v>
          </cell>
          <cell r="B6799" t="str">
            <v>Iniciales</v>
          </cell>
          <cell r="C6799">
            <v>0</v>
          </cell>
          <cell r="D6799">
            <v>0</v>
          </cell>
          <cell r="E6799">
            <v>0</v>
          </cell>
          <cell r="F6799">
            <v>0</v>
          </cell>
        </row>
        <row r="6800">
          <cell r="A6800">
            <v>46020300102</v>
          </cell>
          <cell r="B6800" t="str">
            <v>Renovaciones</v>
          </cell>
          <cell r="C6800">
            <v>0</v>
          </cell>
          <cell r="D6800">
            <v>0</v>
          </cell>
          <cell r="E6800">
            <v>0</v>
          </cell>
          <cell r="F6800">
            <v>0</v>
          </cell>
        </row>
        <row r="6801">
          <cell r="A6801">
            <v>460203002</v>
          </cell>
          <cell r="B6801" t="str">
            <v>Reaseguros tomados</v>
          </cell>
          <cell r="C6801">
            <v>0</v>
          </cell>
          <cell r="D6801">
            <v>0</v>
          </cell>
          <cell r="E6801">
            <v>0</v>
          </cell>
          <cell r="F6801">
            <v>0</v>
          </cell>
        </row>
        <row r="6802">
          <cell r="A6802">
            <v>460203003</v>
          </cell>
          <cell r="B6802" t="str">
            <v>Coaseguros</v>
          </cell>
          <cell r="C6802">
            <v>0</v>
          </cell>
          <cell r="D6802">
            <v>0</v>
          </cell>
          <cell r="E6802">
            <v>0</v>
          </cell>
          <cell r="F6802">
            <v>0</v>
          </cell>
        </row>
        <row r="6803">
          <cell r="A6803">
            <v>460203009</v>
          </cell>
          <cell r="B6803" t="str">
            <v>Seguros de filiales</v>
          </cell>
          <cell r="C6803">
            <v>0</v>
          </cell>
          <cell r="D6803">
            <v>0</v>
          </cell>
          <cell r="E6803">
            <v>0</v>
          </cell>
          <cell r="F6803">
            <v>0</v>
          </cell>
        </row>
        <row r="6804">
          <cell r="A6804">
            <v>46020300901</v>
          </cell>
          <cell r="B6804" t="str">
            <v>Seguros directos</v>
          </cell>
          <cell r="C6804">
            <v>0</v>
          </cell>
          <cell r="D6804">
            <v>0</v>
          </cell>
          <cell r="E6804">
            <v>0</v>
          </cell>
          <cell r="F6804">
            <v>0</v>
          </cell>
        </row>
        <row r="6805">
          <cell r="A6805">
            <v>46020300902</v>
          </cell>
          <cell r="B6805" t="str">
            <v>Reaseguros tomados</v>
          </cell>
          <cell r="C6805">
            <v>0</v>
          </cell>
          <cell r="D6805">
            <v>0</v>
          </cell>
          <cell r="E6805">
            <v>0</v>
          </cell>
          <cell r="F6805">
            <v>0</v>
          </cell>
        </row>
        <row r="6806">
          <cell r="A6806">
            <v>46020300903</v>
          </cell>
          <cell r="B6806" t="str">
            <v>Coaseguros</v>
          </cell>
          <cell r="C6806">
            <v>0</v>
          </cell>
          <cell r="D6806">
            <v>0</v>
          </cell>
          <cell r="E6806">
            <v>0</v>
          </cell>
          <cell r="F6806">
            <v>0</v>
          </cell>
        </row>
        <row r="6807">
          <cell r="A6807">
            <v>460204</v>
          </cell>
          <cell r="B6807" t="str">
            <v>Pensiones</v>
          </cell>
          <cell r="C6807">
            <v>0</v>
          </cell>
          <cell r="D6807">
            <v>0</v>
          </cell>
          <cell r="E6807">
            <v>0</v>
          </cell>
          <cell r="F6807">
            <v>0</v>
          </cell>
        </row>
        <row r="6808">
          <cell r="A6808">
            <v>4602040</v>
          </cell>
          <cell r="B6808" t="str">
            <v>Pensiones</v>
          </cell>
          <cell r="C6808">
            <v>0</v>
          </cell>
          <cell r="D6808">
            <v>0</v>
          </cell>
          <cell r="E6808">
            <v>0</v>
          </cell>
          <cell r="F6808">
            <v>0</v>
          </cell>
        </row>
        <row r="6809">
          <cell r="A6809">
            <v>460204001</v>
          </cell>
          <cell r="B6809" t="str">
            <v>Seguros directos</v>
          </cell>
          <cell r="C6809">
            <v>0</v>
          </cell>
          <cell r="D6809">
            <v>0</v>
          </cell>
          <cell r="E6809">
            <v>0</v>
          </cell>
          <cell r="F6809">
            <v>0</v>
          </cell>
        </row>
        <row r="6810">
          <cell r="A6810">
            <v>46020400101</v>
          </cell>
          <cell r="B6810" t="str">
            <v>Iniciales</v>
          </cell>
          <cell r="C6810">
            <v>0</v>
          </cell>
          <cell r="D6810">
            <v>0</v>
          </cell>
          <cell r="E6810">
            <v>0</v>
          </cell>
          <cell r="F6810">
            <v>0</v>
          </cell>
        </row>
        <row r="6811">
          <cell r="A6811">
            <v>46020400102</v>
          </cell>
          <cell r="B6811" t="str">
            <v>Renovaciones</v>
          </cell>
          <cell r="C6811">
            <v>0</v>
          </cell>
          <cell r="D6811">
            <v>0</v>
          </cell>
          <cell r="E6811">
            <v>0</v>
          </cell>
          <cell r="F6811">
            <v>0</v>
          </cell>
        </row>
        <row r="6812">
          <cell r="A6812">
            <v>460204002</v>
          </cell>
          <cell r="B6812" t="str">
            <v>Reaseguros tomados</v>
          </cell>
          <cell r="C6812">
            <v>0</v>
          </cell>
          <cell r="D6812">
            <v>0</v>
          </cell>
          <cell r="E6812">
            <v>0</v>
          </cell>
          <cell r="F6812">
            <v>0</v>
          </cell>
        </row>
        <row r="6813">
          <cell r="A6813">
            <v>460204003</v>
          </cell>
          <cell r="B6813" t="str">
            <v>Coaseguros</v>
          </cell>
          <cell r="C6813">
            <v>0</v>
          </cell>
          <cell r="D6813">
            <v>0</v>
          </cell>
          <cell r="E6813">
            <v>0</v>
          </cell>
          <cell r="F6813">
            <v>0</v>
          </cell>
        </row>
        <row r="6814">
          <cell r="A6814">
            <v>460204009</v>
          </cell>
          <cell r="B6814" t="str">
            <v>Seguros de filiales</v>
          </cell>
          <cell r="C6814">
            <v>0</v>
          </cell>
          <cell r="D6814">
            <v>0</v>
          </cell>
          <cell r="E6814">
            <v>0</v>
          </cell>
          <cell r="F6814">
            <v>0</v>
          </cell>
        </row>
        <row r="6815">
          <cell r="A6815">
            <v>46020400901</v>
          </cell>
          <cell r="B6815" t="str">
            <v>Seguros directos</v>
          </cell>
          <cell r="C6815">
            <v>0</v>
          </cell>
          <cell r="D6815">
            <v>0</v>
          </cell>
          <cell r="E6815">
            <v>0</v>
          </cell>
          <cell r="F6815">
            <v>0</v>
          </cell>
        </row>
        <row r="6816">
          <cell r="A6816">
            <v>46020400902</v>
          </cell>
          <cell r="B6816" t="str">
            <v>Reaseguros tomados</v>
          </cell>
          <cell r="C6816">
            <v>0</v>
          </cell>
          <cell r="D6816">
            <v>0</v>
          </cell>
          <cell r="E6816">
            <v>0</v>
          </cell>
          <cell r="F6816">
            <v>0</v>
          </cell>
        </row>
        <row r="6817">
          <cell r="A6817">
            <v>46020400903</v>
          </cell>
          <cell r="B6817" t="str">
            <v>Coaseguros</v>
          </cell>
          <cell r="C6817">
            <v>0</v>
          </cell>
          <cell r="D6817">
            <v>0</v>
          </cell>
          <cell r="E6817">
            <v>0</v>
          </cell>
          <cell r="F6817">
            <v>0</v>
          </cell>
        </row>
        <row r="6818">
          <cell r="A6818">
            <v>4603</v>
          </cell>
          <cell r="B6818" t="str">
            <v>DE ACCIDENTES Y ENFERMEDADES</v>
          </cell>
          <cell r="C6818">
            <v>0</v>
          </cell>
          <cell r="D6818">
            <v>0</v>
          </cell>
          <cell r="E6818">
            <v>0</v>
          </cell>
          <cell r="F6818">
            <v>0</v>
          </cell>
        </row>
        <row r="6819">
          <cell r="A6819">
            <v>460301</v>
          </cell>
          <cell r="B6819" t="str">
            <v>Salud y hospitalizaciÛn</v>
          </cell>
          <cell r="C6819">
            <v>0</v>
          </cell>
          <cell r="D6819">
            <v>0</v>
          </cell>
          <cell r="E6819">
            <v>0</v>
          </cell>
          <cell r="F6819">
            <v>0</v>
          </cell>
        </row>
        <row r="6820">
          <cell r="A6820">
            <v>4603010</v>
          </cell>
          <cell r="B6820" t="str">
            <v>Salud y hospitalizaciÛn</v>
          </cell>
          <cell r="C6820">
            <v>0</v>
          </cell>
          <cell r="D6820">
            <v>0</v>
          </cell>
          <cell r="E6820">
            <v>0</v>
          </cell>
          <cell r="F6820">
            <v>0</v>
          </cell>
        </row>
        <row r="6821">
          <cell r="A6821">
            <v>460301001</v>
          </cell>
          <cell r="B6821" t="str">
            <v>Seguros directos</v>
          </cell>
          <cell r="C6821">
            <v>0</v>
          </cell>
          <cell r="D6821">
            <v>0</v>
          </cell>
          <cell r="E6821">
            <v>0</v>
          </cell>
          <cell r="F6821">
            <v>0</v>
          </cell>
        </row>
        <row r="6822">
          <cell r="A6822">
            <v>46030100101</v>
          </cell>
          <cell r="B6822" t="str">
            <v>Iniciales</v>
          </cell>
          <cell r="C6822">
            <v>0</v>
          </cell>
          <cell r="D6822">
            <v>0</v>
          </cell>
          <cell r="E6822">
            <v>0</v>
          </cell>
          <cell r="F6822">
            <v>0</v>
          </cell>
        </row>
        <row r="6823">
          <cell r="A6823">
            <v>46030100102</v>
          </cell>
          <cell r="B6823" t="str">
            <v>Renovaciones</v>
          </cell>
          <cell r="C6823">
            <v>0</v>
          </cell>
          <cell r="D6823">
            <v>0</v>
          </cell>
          <cell r="E6823">
            <v>0</v>
          </cell>
          <cell r="F6823">
            <v>0</v>
          </cell>
        </row>
        <row r="6824">
          <cell r="A6824">
            <v>460301002</v>
          </cell>
          <cell r="B6824" t="str">
            <v>Reaseguros tomados</v>
          </cell>
          <cell r="C6824">
            <v>0</v>
          </cell>
          <cell r="D6824">
            <v>0</v>
          </cell>
          <cell r="E6824">
            <v>0</v>
          </cell>
          <cell r="F6824">
            <v>0</v>
          </cell>
        </row>
        <row r="6825">
          <cell r="A6825">
            <v>460301003</v>
          </cell>
          <cell r="B6825" t="str">
            <v>Coaseguros</v>
          </cell>
          <cell r="C6825">
            <v>0</v>
          </cell>
          <cell r="D6825">
            <v>0</v>
          </cell>
          <cell r="E6825">
            <v>0</v>
          </cell>
          <cell r="F6825">
            <v>0</v>
          </cell>
        </row>
        <row r="6826">
          <cell r="A6826">
            <v>460301009</v>
          </cell>
          <cell r="B6826" t="str">
            <v>Seguros de filiales</v>
          </cell>
          <cell r="C6826">
            <v>0</v>
          </cell>
          <cell r="D6826">
            <v>0</v>
          </cell>
          <cell r="E6826">
            <v>0</v>
          </cell>
          <cell r="F6826">
            <v>0</v>
          </cell>
        </row>
        <row r="6827">
          <cell r="A6827">
            <v>46030100901</v>
          </cell>
          <cell r="B6827" t="str">
            <v>Seguros directos</v>
          </cell>
          <cell r="C6827">
            <v>0</v>
          </cell>
          <cell r="D6827">
            <v>0</v>
          </cell>
          <cell r="E6827">
            <v>0</v>
          </cell>
          <cell r="F6827">
            <v>0</v>
          </cell>
        </row>
        <row r="6828">
          <cell r="A6828">
            <v>46030100902</v>
          </cell>
          <cell r="B6828" t="str">
            <v>Reaseguros tomados</v>
          </cell>
          <cell r="C6828">
            <v>0</v>
          </cell>
          <cell r="D6828">
            <v>0</v>
          </cell>
          <cell r="E6828">
            <v>0</v>
          </cell>
          <cell r="F6828">
            <v>0</v>
          </cell>
        </row>
        <row r="6829">
          <cell r="A6829">
            <v>46030100903</v>
          </cell>
          <cell r="B6829" t="str">
            <v>Coaseguros</v>
          </cell>
          <cell r="C6829">
            <v>0</v>
          </cell>
          <cell r="D6829">
            <v>0</v>
          </cell>
          <cell r="E6829">
            <v>0</v>
          </cell>
          <cell r="F6829">
            <v>0</v>
          </cell>
        </row>
        <row r="6830">
          <cell r="A6830">
            <v>460302</v>
          </cell>
          <cell r="B6830" t="str">
            <v>Accidentes personales</v>
          </cell>
          <cell r="C6830">
            <v>0</v>
          </cell>
          <cell r="D6830">
            <v>0</v>
          </cell>
          <cell r="E6830">
            <v>0</v>
          </cell>
          <cell r="F6830">
            <v>0</v>
          </cell>
        </row>
        <row r="6831">
          <cell r="A6831">
            <v>4603020</v>
          </cell>
          <cell r="B6831" t="str">
            <v>Accidentes personales</v>
          </cell>
          <cell r="C6831">
            <v>0</v>
          </cell>
          <cell r="D6831">
            <v>0</v>
          </cell>
          <cell r="E6831">
            <v>0</v>
          </cell>
          <cell r="F6831">
            <v>0</v>
          </cell>
        </row>
        <row r="6832">
          <cell r="A6832">
            <v>460302001</v>
          </cell>
          <cell r="B6832" t="str">
            <v>Seguros directos</v>
          </cell>
          <cell r="C6832">
            <v>0</v>
          </cell>
          <cell r="D6832">
            <v>0</v>
          </cell>
          <cell r="E6832">
            <v>0</v>
          </cell>
          <cell r="F6832">
            <v>0</v>
          </cell>
        </row>
        <row r="6833">
          <cell r="A6833">
            <v>46030200101</v>
          </cell>
          <cell r="B6833" t="str">
            <v>Iniciales</v>
          </cell>
          <cell r="C6833">
            <v>0</v>
          </cell>
          <cell r="D6833">
            <v>0</v>
          </cell>
          <cell r="E6833">
            <v>0</v>
          </cell>
          <cell r="F6833">
            <v>0</v>
          </cell>
        </row>
        <row r="6834">
          <cell r="A6834">
            <v>46030200102</v>
          </cell>
          <cell r="B6834" t="str">
            <v>Renovaciones</v>
          </cell>
          <cell r="C6834">
            <v>0</v>
          </cell>
          <cell r="D6834">
            <v>0</v>
          </cell>
          <cell r="E6834">
            <v>0</v>
          </cell>
          <cell r="F6834">
            <v>0</v>
          </cell>
        </row>
        <row r="6835">
          <cell r="A6835">
            <v>460302002</v>
          </cell>
          <cell r="B6835" t="str">
            <v>Reaseguros tomados</v>
          </cell>
          <cell r="C6835">
            <v>0</v>
          </cell>
          <cell r="D6835">
            <v>0</v>
          </cell>
          <cell r="E6835">
            <v>0</v>
          </cell>
          <cell r="F6835">
            <v>0</v>
          </cell>
        </row>
        <row r="6836">
          <cell r="A6836">
            <v>460302003</v>
          </cell>
          <cell r="B6836" t="str">
            <v>Coaseguros</v>
          </cell>
          <cell r="C6836">
            <v>0</v>
          </cell>
          <cell r="D6836">
            <v>0</v>
          </cell>
          <cell r="E6836">
            <v>0</v>
          </cell>
          <cell r="F6836">
            <v>0</v>
          </cell>
        </row>
        <row r="6837">
          <cell r="A6837">
            <v>460302009</v>
          </cell>
          <cell r="B6837" t="str">
            <v>Seguros de filiales</v>
          </cell>
          <cell r="C6837">
            <v>0</v>
          </cell>
          <cell r="D6837">
            <v>0</v>
          </cell>
          <cell r="E6837">
            <v>0</v>
          </cell>
          <cell r="F6837">
            <v>0</v>
          </cell>
        </row>
        <row r="6838">
          <cell r="A6838">
            <v>46030200901</v>
          </cell>
          <cell r="B6838" t="str">
            <v>Seguros directos</v>
          </cell>
          <cell r="C6838">
            <v>0</v>
          </cell>
          <cell r="D6838">
            <v>0</v>
          </cell>
          <cell r="E6838">
            <v>0</v>
          </cell>
          <cell r="F6838">
            <v>0</v>
          </cell>
        </row>
        <row r="6839">
          <cell r="A6839">
            <v>46030200902</v>
          </cell>
          <cell r="B6839" t="str">
            <v>Reaseguros tomados</v>
          </cell>
          <cell r="C6839">
            <v>0</v>
          </cell>
          <cell r="D6839">
            <v>0</v>
          </cell>
          <cell r="E6839">
            <v>0</v>
          </cell>
          <cell r="F6839">
            <v>0</v>
          </cell>
        </row>
        <row r="6840">
          <cell r="A6840">
            <v>46030200903</v>
          </cell>
          <cell r="B6840" t="str">
            <v>Coaseguros</v>
          </cell>
          <cell r="C6840">
            <v>0</v>
          </cell>
          <cell r="D6840">
            <v>0</v>
          </cell>
          <cell r="E6840">
            <v>0</v>
          </cell>
          <cell r="F6840">
            <v>0</v>
          </cell>
        </row>
        <row r="6841">
          <cell r="A6841">
            <v>460303</v>
          </cell>
          <cell r="B6841" t="str">
            <v>Accidentes viajes aÈreos</v>
          </cell>
          <cell r="C6841">
            <v>0</v>
          </cell>
          <cell r="D6841">
            <v>0</v>
          </cell>
          <cell r="E6841">
            <v>0</v>
          </cell>
          <cell r="F6841">
            <v>0</v>
          </cell>
        </row>
        <row r="6842">
          <cell r="A6842">
            <v>4603030</v>
          </cell>
          <cell r="B6842" t="str">
            <v>Accidentes viajes aÈreos</v>
          </cell>
          <cell r="C6842">
            <v>0</v>
          </cell>
          <cell r="D6842">
            <v>0</v>
          </cell>
          <cell r="E6842">
            <v>0</v>
          </cell>
          <cell r="F6842">
            <v>0</v>
          </cell>
        </row>
        <row r="6843">
          <cell r="A6843">
            <v>460303001</v>
          </cell>
          <cell r="B6843" t="str">
            <v>Seguros directos</v>
          </cell>
          <cell r="C6843">
            <v>0</v>
          </cell>
          <cell r="D6843">
            <v>0</v>
          </cell>
          <cell r="E6843">
            <v>0</v>
          </cell>
          <cell r="F6843">
            <v>0</v>
          </cell>
        </row>
        <row r="6844">
          <cell r="A6844">
            <v>46030300101</v>
          </cell>
          <cell r="B6844" t="str">
            <v>Iniciales</v>
          </cell>
          <cell r="C6844">
            <v>0</v>
          </cell>
          <cell r="D6844">
            <v>0</v>
          </cell>
          <cell r="E6844">
            <v>0</v>
          </cell>
          <cell r="F6844">
            <v>0</v>
          </cell>
        </row>
        <row r="6845">
          <cell r="A6845">
            <v>46030300102</v>
          </cell>
          <cell r="B6845" t="str">
            <v>Renovaciones</v>
          </cell>
          <cell r="C6845">
            <v>0</v>
          </cell>
          <cell r="D6845">
            <v>0</v>
          </cell>
          <cell r="E6845">
            <v>0</v>
          </cell>
          <cell r="F6845">
            <v>0</v>
          </cell>
        </row>
        <row r="6846">
          <cell r="A6846">
            <v>460303002</v>
          </cell>
          <cell r="B6846" t="str">
            <v>Reaseguros tomados</v>
          </cell>
          <cell r="C6846">
            <v>0</v>
          </cell>
          <cell r="D6846">
            <v>0</v>
          </cell>
          <cell r="E6846">
            <v>0</v>
          </cell>
          <cell r="F6846">
            <v>0</v>
          </cell>
        </row>
        <row r="6847">
          <cell r="A6847">
            <v>460303003</v>
          </cell>
          <cell r="B6847" t="str">
            <v>Coaseguros</v>
          </cell>
          <cell r="C6847">
            <v>0</v>
          </cell>
          <cell r="D6847">
            <v>0</v>
          </cell>
          <cell r="E6847">
            <v>0</v>
          </cell>
          <cell r="F6847">
            <v>0</v>
          </cell>
        </row>
        <row r="6848">
          <cell r="A6848">
            <v>460303009</v>
          </cell>
          <cell r="B6848" t="str">
            <v>Seguros de filiales</v>
          </cell>
          <cell r="C6848">
            <v>0</v>
          </cell>
          <cell r="D6848">
            <v>0</v>
          </cell>
          <cell r="E6848">
            <v>0</v>
          </cell>
          <cell r="F6848">
            <v>0</v>
          </cell>
        </row>
        <row r="6849">
          <cell r="A6849">
            <v>46030300901</v>
          </cell>
          <cell r="B6849" t="str">
            <v>Seguros directos</v>
          </cell>
          <cell r="C6849">
            <v>0</v>
          </cell>
          <cell r="D6849">
            <v>0</v>
          </cell>
          <cell r="E6849">
            <v>0</v>
          </cell>
          <cell r="F6849">
            <v>0</v>
          </cell>
        </row>
        <row r="6850">
          <cell r="A6850">
            <v>46030300902</v>
          </cell>
          <cell r="B6850" t="str">
            <v>Reaseguros tomados</v>
          </cell>
          <cell r="C6850">
            <v>0</v>
          </cell>
          <cell r="D6850">
            <v>0</v>
          </cell>
          <cell r="E6850">
            <v>0</v>
          </cell>
          <cell r="F6850">
            <v>0</v>
          </cell>
        </row>
        <row r="6851">
          <cell r="A6851">
            <v>46030300903</v>
          </cell>
          <cell r="B6851" t="str">
            <v>Coaseguros</v>
          </cell>
          <cell r="C6851">
            <v>0</v>
          </cell>
          <cell r="D6851">
            <v>0</v>
          </cell>
          <cell r="E6851">
            <v>0</v>
          </cell>
          <cell r="F6851">
            <v>0</v>
          </cell>
        </row>
        <row r="6852">
          <cell r="A6852">
            <v>460304</v>
          </cell>
          <cell r="B6852" t="str">
            <v>Escolares</v>
          </cell>
          <cell r="C6852">
            <v>0</v>
          </cell>
          <cell r="D6852">
            <v>0</v>
          </cell>
          <cell r="E6852">
            <v>0</v>
          </cell>
          <cell r="F6852">
            <v>0</v>
          </cell>
        </row>
        <row r="6853">
          <cell r="A6853">
            <v>4603040</v>
          </cell>
          <cell r="B6853" t="str">
            <v>Escolares</v>
          </cell>
          <cell r="C6853">
            <v>0</v>
          </cell>
          <cell r="D6853">
            <v>0</v>
          </cell>
          <cell r="E6853">
            <v>0</v>
          </cell>
          <cell r="F6853">
            <v>0</v>
          </cell>
        </row>
        <row r="6854">
          <cell r="A6854">
            <v>460304001</v>
          </cell>
          <cell r="B6854" t="str">
            <v>Seguros directos</v>
          </cell>
          <cell r="C6854">
            <v>0</v>
          </cell>
          <cell r="D6854">
            <v>0</v>
          </cell>
          <cell r="E6854">
            <v>0</v>
          </cell>
          <cell r="F6854">
            <v>0</v>
          </cell>
        </row>
        <row r="6855">
          <cell r="A6855">
            <v>46030400101</v>
          </cell>
          <cell r="B6855" t="str">
            <v>Iniciales</v>
          </cell>
          <cell r="C6855">
            <v>0</v>
          </cell>
          <cell r="D6855">
            <v>0</v>
          </cell>
          <cell r="E6855">
            <v>0</v>
          </cell>
          <cell r="F6855">
            <v>0</v>
          </cell>
        </row>
        <row r="6856">
          <cell r="A6856">
            <v>46030400102</v>
          </cell>
          <cell r="B6856" t="str">
            <v>Renovaciones</v>
          </cell>
          <cell r="C6856">
            <v>0</v>
          </cell>
          <cell r="D6856">
            <v>0</v>
          </cell>
          <cell r="E6856">
            <v>0</v>
          </cell>
          <cell r="F6856">
            <v>0</v>
          </cell>
        </row>
        <row r="6857">
          <cell r="A6857">
            <v>460304002</v>
          </cell>
          <cell r="B6857" t="str">
            <v>Reaseguros tomados</v>
          </cell>
          <cell r="C6857">
            <v>0</v>
          </cell>
          <cell r="D6857">
            <v>0</v>
          </cell>
          <cell r="E6857">
            <v>0</v>
          </cell>
          <cell r="F6857">
            <v>0</v>
          </cell>
        </row>
        <row r="6858">
          <cell r="A6858">
            <v>460304003</v>
          </cell>
          <cell r="B6858" t="str">
            <v>Coaseguros</v>
          </cell>
          <cell r="C6858">
            <v>0</v>
          </cell>
          <cell r="D6858">
            <v>0</v>
          </cell>
          <cell r="E6858">
            <v>0</v>
          </cell>
          <cell r="F6858">
            <v>0</v>
          </cell>
        </row>
        <row r="6859">
          <cell r="A6859">
            <v>460304009</v>
          </cell>
          <cell r="B6859" t="str">
            <v>Seguros de filiales</v>
          </cell>
          <cell r="C6859">
            <v>0</v>
          </cell>
          <cell r="D6859">
            <v>0</v>
          </cell>
          <cell r="E6859">
            <v>0</v>
          </cell>
          <cell r="F6859">
            <v>0</v>
          </cell>
        </row>
        <row r="6860">
          <cell r="A6860">
            <v>46030400901</v>
          </cell>
          <cell r="B6860" t="str">
            <v>Seguros directos</v>
          </cell>
          <cell r="C6860">
            <v>0</v>
          </cell>
          <cell r="D6860">
            <v>0</v>
          </cell>
          <cell r="E6860">
            <v>0</v>
          </cell>
          <cell r="F6860">
            <v>0</v>
          </cell>
        </row>
        <row r="6861">
          <cell r="A6861">
            <v>46030400902</v>
          </cell>
          <cell r="B6861" t="str">
            <v>Reaseguros tomados</v>
          </cell>
          <cell r="C6861">
            <v>0</v>
          </cell>
          <cell r="D6861">
            <v>0</v>
          </cell>
          <cell r="E6861">
            <v>0</v>
          </cell>
          <cell r="F6861">
            <v>0</v>
          </cell>
        </row>
        <row r="6862">
          <cell r="A6862">
            <v>46030400903</v>
          </cell>
          <cell r="B6862" t="str">
            <v>Coaseguros</v>
          </cell>
          <cell r="C6862">
            <v>0</v>
          </cell>
          <cell r="D6862">
            <v>0</v>
          </cell>
          <cell r="E6862">
            <v>0</v>
          </cell>
          <cell r="F6862">
            <v>0</v>
          </cell>
        </row>
        <row r="6863">
          <cell r="A6863">
            <v>4604</v>
          </cell>
          <cell r="B6863" t="str">
            <v>DE INCENDIOS Y LINEAS ALIADAS</v>
          </cell>
          <cell r="C6863">
            <v>207.87</v>
          </cell>
          <cell r="D6863">
            <v>21885.63</v>
          </cell>
          <cell r="E6863">
            <v>14.76</v>
          </cell>
          <cell r="F6863">
            <v>22078.74</v>
          </cell>
        </row>
        <row r="6864">
          <cell r="A6864">
            <v>460401</v>
          </cell>
          <cell r="B6864" t="str">
            <v>Incendios</v>
          </cell>
          <cell r="C6864">
            <v>147.03</v>
          </cell>
          <cell r="D6864">
            <v>154.9</v>
          </cell>
          <cell r="E6864">
            <v>7.38</v>
          </cell>
          <cell r="F6864">
            <v>294.55</v>
          </cell>
        </row>
        <row r="6865">
          <cell r="A6865">
            <v>4604010</v>
          </cell>
          <cell r="B6865" t="str">
            <v>Incendios</v>
          </cell>
          <cell r="C6865">
            <v>147.03</v>
          </cell>
          <cell r="D6865">
            <v>154.9</v>
          </cell>
          <cell r="E6865">
            <v>7.38</v>
          </cell>
          <cell r="F6865">
            <v>294.55</v>
          </cell>
        </row>
        <row r="6866">
          <cell r="A6866">
            <v>460401001</v>
          </cell>
          <cell r="B6866" t="str">
            <v>Seguros directos</v>
          </cell>
          <cell r="C6866">
            <v>147.03</v>
          </cell>
          <cell r="D6866">
            <v>154.9</v>
          </cell>
          <cell r="E6866">
            <v>7.38</v>
          </cell>
          <cell r="F6866">
            <v>294.55</v>
          </cell>
        </row>
        <row r="6867">
          <cell r="A6867">
            <v>46040100101</v>
          </cell>
          <cell r="B6867" t="str">
            <v>Iniciales</v>
          </cell>
          <cell r="C6867">
            <v>0</v>
          </cell>
          <cell r="D6867">
            <v>0</v>
          </cell>
          <cell r="E6867">
            <v>0</v>
          </cell>
          <cell r="F6867">
            <v>0</v>
          </cell>
        </row>
        <row r="6868">
          <cell r="A6868">
            <v>46040100102</v>
          </cell>
          <cell r="B6868" t="str">
            <v>Renovaciones</v>
          </cell>
          <cell r="C6868">
            <v>147.03</v>
          </cell>
          <cell r="D6868">
            <v>154.9</v>
          </cell>
          <cell r="E6868">
            <v>7.38</v>
          </cell>
          <cell r="F6868">
            <v>294.55</v>
          </cell>
        </row>
        <row r="6869">
          <cell r="A6869">
            <v>460401002</v>
          </cell>
          <cell r="B6869" t="str">
            <v>Reaseguros tomados</v>
          </cell>
          <cell r="C6869">
            <v>0</v>
          </cell>
          <cell r="D6869">
            <v>0</v>
          </cell>
          <cell r="E6869">
            <v>0</v>
          </cell>
          <cell r="F6869">
            <v>0</v>
          </cell>
        </row>
        <row r="6870">
          <cell r="A6870">
            <v>460401003</v>
          </cell>
          <cell r="B6870" t="str">
            <v>Coaseguros</v>
          </cell>
          <cell r="C6870">
            <v>0</v>
          </cell>
          <cell r="D6870">
            <v>0</v>
          </cell>
          <cell r="E6870">
            <v>0</v>
          </cell>
          <cell r="F6870">
            <v>0</v>
          </cell>
        </row>
        <row r="6871">
          <cell r="A6871">
            <v>460401009</v>
          </cell>
          <cell r="B6871" t="str">
            <v>Seguros de filiales</v>
          </cell>
          <cell r="C6871">
            <v>0</v>
          </cell>
          <cell r="D6871">
            <v>0</v>
          </cell>
          <cell r="E6871">
            <v>0</v>
          </cell>
          <cell r="F6871">
            <v>0</v>
          </cell>
        </row>
        <row r="6872">
          <cell r="A6872">
            <v>46040100901</v>
          </cell>
          <cell r="B6872" t="str">
            <v>Seguros directos</v>
          </cell>
          <cell r="C6872">
            <v>0</v>
          </cell>
          <cell r="D6872">
            <v>0</v>
          </cell>
          <cell r="E6872">
            <v>0</v>
          </cell>
          <cell r="F6872">
            <v>0</v>
          </cell>
        </row>
        <row r="6873">
          <cell r="A6873">
            <v>46040100902</v>
          </cell>
          <cell r="B6873" t="str">
            <v>Reaseguros tomados</v>
          </cell>
          <cell r="C6873">
            <v>0</v>
          </cell>
          <cell r="D6873">
            <v>0</v>
          </cell>
          <cell r="E6873">
            <v>0</v>
          </cell>
          <cell r="F6873">
            <v>0</v>
          </cell>
        </row>
        <row r="6874">
          <cell r="A6874">
            <v>46040100903</v>
          </cell>
          <cell r="B6874" t="str">
            <v>Coaseguros</v>
          </cell>
          <cell r="C6874">
            <v>0</v>
          </cell>
          <cell r="D6874">
            <v>0</v>
          </cell>
          <cell r="E6874">
            <v>0</v>
          </cell>
          <cell r="F6874">
            <v>0</v>
          </cell>
        </row>
        <row r="6875">
          <cell r="A6875">
            <v>460402</v>
          </cell>
          <cell r="B6875" t="str">
            <v>Líneas aliadas</v>
          </cell>
          <cell r="C6875">
            <v>60.84</v>
          </cell>
          <cell r="D6875">
            <v>21730.73</v>
          </cell>
          <cell r="E6875">
            <v>7.38</v>
          </cell>
          <cell r="F6875">
            <v>21784.19</v>
          </cell>
        </row>
        <row r="6876">
          <cell r="A6876">
            <v>4604020</v>
          </cell>
          <cell r="B6876" t="str">
            <v>LÌneas aliadas</v>
          </cell>
          <cell r="C6876">
            <v>60.84</v>
          </cell>
          <cell r="D6876">
            <v>21730.73</v>
          </cell>
          <cell r="E6876">
            <v>7.38</v>
          </cell>
          <cell r="F6876">
            <v>21784.19</v>
          </cell>
        </row>
        <row r="6877">
          <cell r="A6877">
            <v>460402001</v>
          </cell>
          <cell r="B6877" t="str">
            <v>Seguros directos</v>
          </cell>
          <cell r="C6877">
            <v>60.84</v>
          </cell>
          <cell r="D6877">
            <v>154.9</v>
          </cell>
          <cell r="E6877">
            <v>7.38</v>
          </cell>
          <cell r="F6877">
            <v>208.36</v>
          </cell>
        </row>
        <row r="6878">
          <cell r="A6878">
            <v>46040200101</v>
          </cell>
          <cell r="B6878" t="str">
            <v>Iniciales</v>
          </cell>
          <cell r="C6878">
            <v>0</v>
          </cell>
          <cell r="D6878">
            <v>0</v>
          </cell>
          <cell r="E6878">
            <v>0</v>
          </cell>
          <cell r="F6878">
            <v>0</v>
          </cell>
        </row>
        <row r="6879">
          <cell r="A6879">
            <v>46040200102</v>
          </cell>
          <cell r="B6879" t="str">
            <v>Renovaciones</v>
          </cell>
          <cell r="C6879">
            <v>60.84</v>
          </cell>
          <cell r="D6879">
            <v>154.9</v>
          </cell>
          <cell r="E6879">
            <v>7.38</v>
          </cell>
          <cell r="F6879">
            <v>208.36</v>
          </cell>
        </row>
        <row r="6880">
          <cell r="A6880">
            <v>460402002</v>
          </cell>
          <cell r="B6880" t="str">
            <v>Reaseguros tomados</v>
          </cell>
          <cell r="C6880">
            <v>0</v>
          </cell>
          <cell r="D6880">
            <v>21575.83</v>
          </cell>
          <cell r="E6880">
            <v>0</v>
          </cell>
          <cell r="F6880">
            <v>21575.83</v>
          </cell>
        </row>
        <row r="6881">
          <cell r="A6881">
            <v>460402003</v>
          </cell>
          <cell r="B6881" t="str">
            <v>Coaseguros</v>
          </cell>
          <cell r="C6881">
            <v>0</v>
          </cell>
          <cell r="D6881">
            <v>0</v>
          </cell>
          <cell r="E6881">
            <v>0</v>
          </cell>
          <cell r="F6881">
            <v>0</v>
          </cell>
        </row>
        <row r="6882">
          <cell r="A6882">
            <v>460402009</v>
          </cell>
          <cell r="B6882" t="str">
            <v>Seguros de filiales</v>
          </cell>
          <cell r="C6882">
            <v>0</v>
          </cell>
          <cell r="D6882">
            <v>0</v>
          </cell>
          <cell r="E6882">
            <v>0</v>
          </cell>
          <cell r="F6882">
            <v>0</v>
          </cell>
        </row>
        <row r="6883">
          <cell r="A6883">
            <v>46040200901</v>
          </cell>
          <cell r="B6883" t="str">
            <v>Seguros directos</v>
          </cell>
          <cell r="C6883">
            <v>0</v>
          </cell>
          <cell r="D6883">
            <v>0</v>
          </cell>
          <cell r="E6883">
            <v>0</v>
          </cell>
          <cell r="F6883">
            <v>0</v>
          </cell>
        </row>
        <row r="6884">
          <cell r="A6884">
            <v>46040200902</v>
          </cell>
          <cell r="B6884" t="str">
            <v>Reaseguros tomados</v>
          </cell>
          <cell r="C6884">
            <v>0</v>
          </cell>
          <cell r="D6884">
            <v>0</v>
          </cell>
          <cell r="E6884">
            <v>0</v>
          </cell>
          <cell r="F6884">
            <v>0</v>
          </cell>
        </row>
        <row r="6885">
          <cell r="A6885">
            <v>46040200903</v>
          </cell>
          <cell r="B6885" t="str">
            <v>Coaseguros</v>
          </cell>
          <cell r="C6885">
            <v>0</v>
          </cell>
          <cell r="D6885">
            <v>0</v>
          </cell>
          <cell r="E6885">
            <v>0</v>
          </cell>
          <cell r="F6885">
            <v>0</v>
          </cell>
        </row>
        <row r="6886">
          <cell r="A6886">
            <v>4605</v>
          </cell>
          <cell r="B6886" t="str">
            <v>DE AUTOMOTORES</v>
          </cell>
          <cell r="C6886">
            <v>1459.47</v>
          </cell>
          <cell r="D6886">
            <v>120.1</v>
          </cell>
          <cell r="E6886">
            <v>5.72</v>
          </cell>
          <cell r="F6886">
            <v>1573.85</v>
          </cell>
        </row>
        <row r="6887">
          <cell r="A6887">
            <v>460501</v>
          </cell>
          <cell r="B6887" t="str">
            <v>Automotores</v>
          </cell>
          <cell r="C6887">
            <v>1459.47</v>
          </cell>
          <cell r="D6887">
            <v>120.1</v>
          </cell>
          <cell r="E6887">
            <v>5.72</v>
          </cell>
          <cell r="F6887">
            <v>1573.85</v>
          </cell>
        </row>
        <row r="6888">
          <cell r="A6888">
            <v>4605010</v>
          </cell>
          <cell r="B6888" t="str">
            <v>Automotores</v>
          </cell>
          <cell r="C6888">
            <v>1459.47</v>
          </cell>
          <cell r="D6888">
            <v>120.1</v>
          </cell>
          <cell r="E6888">
            <v>5.72</v>
          </cell>
          <cell r="F6888">
            <v>1573.85</v>
          </cell>
        </row>
        <row r="6889">
          <cell r="A6889">
            <v>460501001</v>
          </cell>
          <cell r="B6889" t="str">
            <v>Seguros directos</v>
          </cell>
          <cell r="C6889">
            <v>1459.47</v>
          </cell>
          <cell r="D6889">
            <v>120.1</v>
          </cell>
          <cell r="E6889">
            <v>5.72</v>
          </cell>
          <cell r="F6889">
            <v>1573.85</v>
          </cell>
        </row>
        <row r="6890">
          <cell r="A6890">
            <v>46050100101</v>
          </cell>
          <cell r="B6890" t="str">
            <v>Iniciales</v>
          </cell>
          <cell r="C6890">
            <v>60.76</v>
          </cell>
          <cell r="D6890">
            <v>0</v>
          </cell>
          <cell r="E6890">
            <v>0</v>
          </cell>
          <cell r="F6890">
            <v>60.76</v>
          </cell>
        </row>
        <row r="6891">
          <cell r="A6891">
            <v>46050100102</v>
          </cell>
          <cell r="B6891" t="str">
            <v>Renovaciones</v>
          </cell>
          <cell r="C6891">
            <v>1398.71</v>
          </cell>
          <cell r="D6891">
            <v>120.1</v>
          </cell>
          <cell r="E6891">
            <v>5.72</v>
          </cell>
          <cell r="F6891">
            <v>1513.09</v>
          </cell>
        </row>
        <row r="6892">
          <cell r="A6892">
            <v>460501002</v>
          </cell>
          <cell r="B6892" t="str">
            <v>Reaseguros tomados</v>
          </cell>
          <cell r="C6892">
            <v>0</v>
          </cell>
          <cell r="D6892">
            <v>0</v>
          </cell>
          <cell r="E6892">
            <v>0</v>
          </cell>
          <cell r="F6892">
            <v>0</v>
          </cell>
        </row>
        <row r="6893">
          <cell r="A6893">
            <v>460501003</v>
          </cell>
          <cell r="B6893" t="str">
            <v>Coaseguros</v>
          </cell>
          <cell r="C6893">
            <v>0</v>
          </cell>
          <cell r="D6893">
            <v>0</v>
          </cell>
          <cell r="E6893">
            <v>0</v>
          </cell>
          <cell r="F6893">
            <v>0</v>
          </cell>
        </row>
        <row r="6894">
          <cell r="A6894">
            <v>460501009</v>
          </cell>
          <cell r="B6894" t="str">
            <v>Seguros de filiales</v>
          </cell>
          <cell r="C6894">
            <v>0</v>
          </cell>
          <cell r="D6894">
            <v>0</v>
          </cell>
          <cell r="E6894">
            <v>0</v>
          </cell>
          <cell r="F6894">
            <v>0</v>
          </cell>
        </row>
        <row r="6895">
          <cell r="A6895">
            <v>46050100901</v>
          </cell>
          <cell r="B6895" t="str">
            <v>Seguros directos</v>
          </cell>
          <cell r="C6895">
            <v>0</v>
          </cell>
          <cell r="D6895">
            <v>0</v>
          </cell>
          <cell r="E6895">
            <v>0</v>
          </cell>
          <cell r="F6895">
            <v>0</v>
          </cell>
        </row>
        <row r="6896">
          <cell r="A6896">
            <v>46050100902</v>
          </cell>
          <cell r="B6896" t="str">
            <v>Reaseguros tomados</v>
          </cell>
          <cell r="C6896">
            <v>0</v>
          </cell>
          <cell r="D6896">
            <v>0</v>
          </cell>
          <cell r="E6896">
            <v>0</v>
          </cell>
          <cell r="F6896">
            <v>0</v>
          </cell>
        </row>
        <row r="6897">
          <cell r="A6897">
            <v>46050100903</v>
          </cell>
          <cell r="B6897" t="str">
            <v>Coaseguros</v>
          </cell>
          <cell r="C6897">
            <v>0</v>
          </cell>
          <cell r="D6897">
            <v>0</v>
          </cell>
          <cell r="E6897">
            <v>0</v>
          </cell>
          <cell r="F6897">
            <v>0</v>
          </cell>
        </row>
        <row r="6898">
          <cell r="A6898">
            <v>4606</v>
          </cell>
          <cell r="B6898" t="str">
            <v>OTROS SEGUROS GENERALES</v>
          </cell>
          <cell r="C6898">
            <v>34.72</v>
          </cell>
          <cell r="D6898">
            <v>0</v>
          </cell>
          <cell r="E6898">
            <v>0</v>
          </cell>
          <cell r="F6898">
            <v>34.72</v>
          </cell>
        </row>
        <row r="6899">
          <cell r="A6899">
            <v>460601</v>
          </cell>
          <cell r="B6899" t="str">
            <v>Rotura de Cristales</v>
          </cell>
          <cell r="C6899">
            <v>0</v>
          </cell>
          <cell r="D6899">
            <v>0</v>
          </cell>
          <cell r="E6899">
            <v>0</v>
          </cell>
          <cell r="F6899">
            <v>0</v>
          </cell>
        </row>
        <row r="6900">
          <cell r="A6900">
            <v>4606010</v>
          </cell>
          <cell r="B6900" t="str">
            <v>Rotura de Cristales</v>
          </cell>
          <cell r="C6900">
            <v>0</v>
          </cell>
          <cell r="D6900">
            <v>0</v>
          </cell>
          <cell r="E6900">
            <v>0</v>
          </cell>
          <cell r="F6900">
            <v>0</v>
          </cell>
        </row>
        <row r="6901">
          <cell r="A6901">
            <v>460601001</v>
          </cell>
          <cell r="B6901" t="str">
            <v>Seguros directos</v>
          </cell>
          <cell r="C6901">
            <v>0</v>
          </cell>
          <cell r="D6901">
            <v>0</v>
          </cell>
          <cell r="E6901">
            <v>0</v>
          </cell>
          <cell r="F6901">
            <v>0</v>
          </cell>
        </row>
        <row r="6902">
          <cell r="A6902">
            <v>46060100101</v>
          </cell>
          <cell r="B6902" t="str">
            <v>Iniciales</v>
          </cell>
          <cell r="C6902">
            <v>0</v>
          </cell>
          <cell r="D6902">
            <v>0</v>
          </cell>
          <cell r="E6902">
            <v>0</v>
          </cell>
          <cell r="F6902">
            <v>0</v>
          </cell>
        </row>
        <row r="6903">
          <cell r="A6903">
            <v>46060100102</v>
          </cell>
          <cell r="B6903" t="str">
            <v>Renovaciones</v>
          </cell>
          <cell r="C6903">
            <v>0</v>
          </cell>
          <cell r="D6903">
            <v>0</v>
          </cell>
          <cell r="E6903">
            <v>0</v>
          </cell>
          <cell r="F6903">
            <v>0</v>
          </cell>
        </row>
        <row r="6904">
          <cell r="A6904">
            <v>460601002</v>
          </cell>
          <cell r="B6904" t="str">
            <v>Reaseguros tomados</v>
          </cell>
          <cell r="C6904">
            <v>0</v>
          </cell>
          <cell r="D6904">
            <v>0</v>
          </cell>
          <cell r="E6904">
            <v>0</v>
          </cell>
          <cell r="F6904">
            <v>0</v>
          </cell>
        </row>
        <row r="6905">
          <cell r="A6905">
            <v>460601003</v>
          </cell>
          <cell r="B6905" t="str">
            <v>Coaseguros</v>
          </cell>
          <cell r="C6905">
            <v>0</v>
          </cell>
          <cell r="D6905">
            <v>0</v>
          </cell>
          <cell r="E6905">
            <v>0</v>
          </cell>
          <cell r="F6905">
            <v>0</v>
          </cell>
        </row>
        <row r="6906">
          <cell r="A6906">
            <v>460601009</v>
          </cell>
          <cell r="B6906" t="str">
            <v>Seguros de filiales</v>
          </cell>
          <cell r="C6906">
            <v>0</v>
          </cell>
          <cell r="D6906">
            <v>0</v>
          </cell>
          <cell r="E6906">
            <v>0</v>
          </cell>
          <cell r="F6906">
            <v>0</v>
          </cell>
        </row>
        <row r="6907">
          <cell r="A6907">
            <v>46060100901</v>
          </cell>
          <cell r="B6907" t="str">
            <v>Seguros directos</v>
          </cell>
          <cell r="C6907">
            <v>0</v>
          </cell>
          <cell r="D6907">
            <v>0</v>
          </cell>
          <cell r="E6907">
            <v>0</v>
          </cell>
          <cell r="F6907">
            <v>0</v>
          </cell>
        </row>
        <row r="6908">
          <cell r="A6908">
            <v>46060100902</v>
          </cell>
          <cell r="B6908" t="str">
            <v>Reaseguros tomados</v>
          </cell>
          <cell r="C6908">
            <v>0</v>
          </cell>
          <cell r="D6908">
            <v>0</v>
          </cell>
          <cell r="E6908">
            <v>0</v>
          </cell>
          <cell r="F6908">
            <v>0</v>
          </cell>
        </row>
        <row r="6909">
          <cell r="A6909">
            <v>46060100903</v>
          </cell>
          <cell r="B6909" t="str">
            <v>Coaseguros</v>
          </cell>
          <cell r="C6909">
            <v>0</v>
          </cell>
          <cell r="D6909">
            <v>0</v>
          </cell>
          <cell r="E6909">
            <v>0</v>
          </cell>
          <cell r="F6909">
            <v>0</v>
          </cell>
        </row>
        <row r="6910">
          <cell r="A6910">
            <v>460602</v>
          </cell>
          <cell r="B6910" t="str">
            <v>Transporte Marítimo</v>
          </cell>
          <cell r="C6910">
            <v>0</v>
          </cell>
          <cell r="D6910">
            <v>0</v>
          </cell>
          <cell r="E6910">
            <v>0</v>
          </cell>
          <cell r="F6910">
            <v>0</v>
          </cell>
        </row>
        <row r="6911">
          <cell r="A6911">
            <v>4606020</v>
          </cell>
          <cell r="B6911" t="str">
            <v>Transporte marÌtimo</v>
          </cell>
          <cell r="C6911">
            <v>0</v>
          </cell>
          <cell r="D6911">
            <v>0</v>
          </cell>
          <cell r="E6911">
            <v>0</v>
          </cell>
          <cell r="F6911">
            <v>0</v>
          </cell>
        </row>
        <row r="6912">
          <cell r="A6912">
            <v>460602001</v>
          </cell>
          <cell r="B6912" t="str">
            <v>Seguros directos</v>
          </cell>
          <cell r="C6912">
            <v>0</v>
          </cell>
          <cell r="D6912">
            <v>0</v>
          </cell>
          <cell r="E6912">
            <v>0</v>
          </cell>
          <cell r="F6912">
            <v>0</v>
          </cell>
        </row>
        <row r="6913">
          <cell r="A6913">
            <v>46060200101</v>
          </cell>
          <cell r="B6913" t="str">
            <v>Iniciales</v>
          </cell>
          <cell r="C6913">
            <v>0</v>
          </cell>
          <cell r="D6913">
            <v>0</v>
          </cell>
          <cell r="E6913">
            <v>0</v>
          </cell>
          <cell r="F6913">
            <v>0</v>
          </cell>
        </row>
        <row r="6914">
          <cell r="A6914">
            <v>46060200102</v>
          </cell>
          <cell r="B6914" t="str">
            <v>Renovaciones</v>
          </cell>
          <cell r="C6914">
            <v>0</v>
          </cell>
          <cell r="D6914">
            <v>0</v>
          </cell>
          <cell r="E6914">
            <v>0</v>
          </cell>
          <cell r="F6914">
            <v>0</v>
          </cell>
        </row>
        <row r="6915">
          <cell r="A6915">
            <v>460602002</v>
          </cell>
          <cell r="B6915" t="str">
            <v>Reaseguros tomados</v>
          </cell>
          <cell r="C6915">
            <v>0</v>
          </cell>
          <cell r="D6915">
            <v>0</v>
          </cell>
          <cell r="E6915">
            <v>0</v>
          </cell>
          <cell r="F6915">
            <v>0</v>
          </cell>
        </row>
        <row r="6916">
          <cell r="A6916">
            <v>460602003</v>
          </cell>
          <cell r="B6916" t="str">
            <v>Coaseguros</v>
          </cell>
          <cell r="C6916">
            <v>0</v>
          </cell>
          <cell r="D6916">
            <v>0</v>
          </cell>
          <cell r="E6916">
            <v>0</v>
          </cell>
          <cell r="F6916">
            <v>0</v>
          </cell>
        </row>
        <row r="6917">
          <cell r="A6917">
            <v>460602009</v>
          </cell>
          <cell r="B6917" t="str">
            <v>Seguros de filiales</v>
          </cell>
          <cell r="C6917">
            <v>0</v>
          </cell>
          <cell r="D6917">
            <v>0</v>
          </cell>
          <cell r="E6917">
            <v>0</v>
          </cell>
          <cell r="F6917">
            <v>0</v>
          </cell>
        </row>
        <row r="6918">
          <cell r="A6918">
            <v>46060200901</v>
          </cell>
          <cell r="B6918" t="str">
            <v>Seguros directos</v>
          </cell>
          <cell r="C6918">
            <v>0</v>
          </cell>
          <cell r="D6918">
            <v>0</v>
          </cell>
          <cell r="E6918">
            <v>0</v>
          </cell>
          <cell r="F6918">
            <v>0</v>
          </cell>
        </row>
        <row r="6919">
          <cell r="A6919">
            <v>46060200902</v>
          </cell>
          <cell r="B6919" t="str">
            <v>Reaseguros tomados</v>
          </cell>
          <cell r="C6919">
            <v>0</v>
          </cell>
          <cell r="D6919">
            <v>0</v>
          </cell>
          <cell r="E6919">
            <v>0</v>
          </cell>
          <cell r="F6919">
            <v>0</v>
          </cell>
        </row>
        <row r="6920">
          <cell r="A6920">
            <v>46060200903</v>
          </cell>
          <cell r="B6920" t="str">
            <v>Coaseguros</v>
          </cell>
          <cell r="C6920">
            <v>0</v>
          </cell>
          <cell r="D6920">
            <v>0</v>
          </cell>
          <cell r="E6920">
            <v>0</v>
          </cell>
          <cell r="F6920">
            <v>0</v>
          </cell>
        </row>
        <row r="6921">
          <cell r="A6921">
            <v>460603</v>
          </cell>
          <cell r="B6921" t="str">
            <v>TRANSPORTE AEREO</v>
          </cell>
          <cell r="C6921">
            <v>34.72</v>
          </cell>
          <cell r="D6921">
            <v>0</v>
          </cell>
          <cell r="E6921">
            <v>0</v>
          </cell>
          <cell r="F6921">
            <v>34.72</v>
          </cell>
        </row>
        <row r="6922">
          <cell r="A6922">
            <v>4606030</v>
          </cell>
          <cell r="B6922" t="str">
            <v>Transporte aÈreo</v>
          </cell>
          <cell r="C6922">
            <v>34.72</v>
          </cell>
          <cell r="D6922">
            <v>0</v>
          </cell>
          <cell r="E6922">
            <v>0</v>
          </cell>
          <cell r="F6922">
            <v>34.72</v>
          </cell>
        </row>
        <row r="6923">
          <cell r="A6923">
            <v>460603001</v>
          </cell>
          <cell r="B6923" t="str">
            <v>Seguros directos</v>
          </cell>
          <cell r="C6923">
            <v>34.72</v>
          </cell>
          <cell r="D6923">
            <v>0</v>
          </cell>
          <cell r="E6923">
            <v>0</v>
          </cell>
          <cell r="F6923">
            <v>34.72</v>
          </cell>
        </row>
        <row r="6924">
          <cell r="A6924">
            <v>46060300101</v>
          </cell>
          <cell r="B6924" t="str">
            <v>Iniciales</v>
          </cell>
          <cell r="C6924">
            <v>34.72</v>
          </cell>
          <cell r="D6924">
            <v>0</v>
          </cell>
          <cell r="E6924">
            <v>0</v>
          </cell>
          <cell r="F6924">
            <v>34.72</v>
          </cell>
        </row>
        <row r="6925">
          <cell r="A6925">
            <v>46060300102</v>
          </cell>
          <cell r="B6925" t="str">
            <v>Renovaciones</v>
          </cell>
          <cell r="C6925">
            <v>0</v>
          </cell>
          <cell r="D6925">
            <v>0</v>
          </cell>
          <cell r="E6925">
            <v>0</v>
          </cell>
          <cell r="F6925">
            <v>0</v>
          </cell>
        </row>
        <row r="6926">
          <cell r="A6926">
            <v>460603002</v>
          </cell>
          <cell r="B6926" t="str">
            <v>Reaseguros tomados</v>
          </cell>
          <cell r="C6926">
            <v>0</v>
          </cell>
          <cell r="D6926">
            <v>0</v>
          </cell>
          <cell r="E6926">
            <v>0</v>
          </cell>
          <cell r="F6926">
            <v>0</v>
          </cell>
        </row>
        <row r="6927">
          <cell r="A6927">
            <v>460603003</v>
          </cell>
          <cell r="B6927" t="str">
            <v>Coaseguros</v>
          </cell>
          <cell r="C6927">
            <v>0</v>
          </cell>
          <cell r="D6927">
            <v>0</v>
          </cell>
          <cell r="E6927">
            <v>0</v>
          </cell>
          <cell r="F6927">
            <v>0</v>
          </cell>
        </row>
        <row r="6928">
          <cell r="A6928">
            <v>460603009</v>
          </cell>
          <cell r="B6928" t="str">
            <v>Seguros de filiales</v>
          </cell>
          <cell r="C6928">
            <v>0</v>
          </cell>
          <cell r="D6928">
            <v>0</v>
          </cell>
          <cell r="E6928">
            <v>0</v>
          </cell>
          <cell r="F6928">
            <v>0</v>
          </cell>
        </row>
        <row r="6929">
          <cell r="A6929">
            <v>46060300901</v>
          </cell>
          <cell r="B6929" t="str">
            <v>Seguros directos</v>
          </cell>
          <cell r="C6929">
            <v>0</v>
          </cell>
          <cell r="D6929">
            <v>0</v>
          </cell>
          <cell r="E6929">
            <v>0</v>
          </cell>
          <cell r="F6929">
            <v>0</v>
          </cell>
        </row>
        <row r="6930">
          <cell r="A6930">
            <v>46060300902</v>
          </cell>
          <cell r="B6930" t="str">
            <v>Reaseguros tomados</v>
          </cell>
          <cell r="C6930">
            <v>0</v>
          </cell>
          <cell r="D6930">
            <v>0</v>
          </cell>
          <cell r="E6930">
            <v>0</v>
          </cell>
          <cell r="F6930">
            <v>0</v>
          </cell>
        </row>
        <row r="6931">
          <cell r="A6931">
            <v>46060300903</v>
          </cell>
          <cell r="B6931" t="str">
            <v>Coaseguros</v>
          </cell>
          <cell r="C6931">
            <v>0</v>
          </cell>
          <cell r="D6931">
            <v>0</v>
          </cell>
          <cell r="E6931">
            <v>0</v>
          </cell>
          <cell r="F6931">
            <v>0</v>
          </cell>
        </row>
        <row r="6932">
          <cell r="A6932">
            <v>460604</v>
          </cell>
          <cell r="B6932" t="str">
            <v>Transporte terrestre</v>
          </cell>
          <cell r="C6932">
            <v>0</v>
          </cell>
          <cell r="D6932">
            <v>0</v>
          </cell>
          <cell r="E6932">
            <v>0</v>
          </cell>
          <cell r="F6932">
            <v>0</v>
          </cell>
        </row>
        <row r="6933">
          <cell r="A6933">
            <v>4606040</v>
          </cell>
          <cell r="B6933" t="str">
            <v>Transporte terrestre</v>
          </cell>
          <cell r="C6933">
            <v>0</v>
          </cell>
          <cell r="D6933">
            <v>0</v>
          </cell>
          <cell r="E6933">
            <v>0</v>
          </cell>
          <cell r="F6933">
            <v>0</v>
          </cell>
        </row>
        <row r="6934">
          <cell r="A6934">
            <v>460604001</v>
          </cell>
          <cell r="B6934" t="str">
            <v>Seguros directos</v>
          </cell>
          <cell r="C6934">
            <v>0</v>
          </cell>
          <cell r="D6934">
            <v>0</v>
          </cell>
          <cell r="E6934">
            <v>0</v>
          </cell>
          <cell r="F6934">
            <v>0</v>
          </cell>
        </row>
        <row r="6935">
          <cell r="A6935">
            <v>46060400101</v>
          </cell>
          <cell r="B6935" t="str">
            <v>Iniciales</v>
          </cell>
          <cell r="C6935">
            <v>0</v>
          </cell>
          <cell r="D6935">
            <v>0</v>
          </cell>
          <cell r="E6935">
            <v>0</v>
          </cell>
          <cell r="F6935">
            <v>0</v>
          </cell>
        </row>
        <row r="6936">
          <cell r="A6936">
            <v>46060400102</v>
          </cell>
          <cell r="B6936" t="str">
            <v>Renovaciones</v>
          </cell>
          <cell r="C6936">
            <v>0</v>
          </cell>
          <cell r="D6936">
            <v>0</v>
          </cell>
          <cell r="E6936">
            <v>0</v>
          </cell>
          <cell r="F6936">
            <v>0</v>
          </cell>
        </row>
        <row r="6937">
          <cell r="A6937">
            <v>460604002</v>
          </cell>
          <cell r="B6937" t="str">
            <v>Reaseguros tomados</v>
          </cell>
          <cell r="C6937">
            <v>0</v>
          </cell>
          <cell r="D6937">
            <v>0</v>
          </cell>
          <cell r="E6937">
            <v>0</v>
          </cell>
          <cell r="F6937">
            <v>0</v>
          </cell>
        </row>
        <row r="6938">
          <cell r="A6938">
            <v>460604003</v>
          </cell>
          <cell r="B6938" t="str">
            <v>Coaseguros</v>
          </cell>
          <cell r="C6938">
            <v>0</v>
          </cell>
          <cell r="D6938">
            <v>0</v>
          </cell>
          <cell r="E6938">
            <v>0</v>
          </cell>
          <cell r="F6938">
            <v>0</v>
          </cell>
        </row>
        <row r="6939">
          <cell r="A6939">
            <v>460604009</v>
          </cell>
          <cell r="B6939" t="str">
            <v>Seguros de filiales</v>
          </cell>
          <cell r="C6939">
            <v>0</v>
          </cell>
          <cell r="D6939">
            <v>0</v>
          </cell>
          <cell r="E6939">
            <v>0</v>
          </cell>
          <cell r="F6939">
            <v>0</v>
          </cell>
        </row>
        <row r="6940">
          <cell r="A6940">
            <v>46060400901</v>
          </cell>
          <cell r="B6940" t="str">
            <v>Seguros directos</v>
          </cell>
          <cell r="C6940">
            <v>0</v>
          </cell>
          <cell r="D6940">
            <v>0</v>
          </cell>
          <cell r="E6940">
            <v>0</v>
          </cell>
          <cell r="F6940">
            <v>0</v>
          </cell>
        </row>
        <row r="6941">
          <cell r="A6941">
            <v>46060400902</v>
          </cell>
          <cell r="B6941" t="str">
            <v>Reaseguros tomados</v>
          </cell>
          <cell r="C6941">
            <v>0</v>
          </cell>
          <cell r="D6941">
            <v>0</v>
          </cell>
          <cell r="E6941">
            <v>0</v>
          </cell>
          <cell r="F6941">
            <v>0</v>
          </cell>
        </row>
        <row r="6942">
          <cell r="A6942">
            <v>46060400903</v>
          </cell>
          <cell r="B6942" t="str">
            <v>Coaseguros</v>
          </cell>
          <cell r="C6942">
            <v>0</v>
          </cell>
          <cell r="D6942">
            <v>0</v>
          </cell>
          <cell r="E6942">
            <v>0</v>
          </cell>
          <cell r="F6942">
            <v>0</v>
          </cell>
        </row>
        <row r="6943">
          <cell r="A6943">
            <v>460605</v>
          </cell>
          <cell r="B6943" t="str">
            <v>Marítimo casco</v>
          </cell>
          <cell r="C6943">
            <v>0</v>
          </cell>
          <cell r="D6943">
            <v>0</v>
          </cell>
          <cell r="E6943">
            <v>0</v>
          </cell>
          <cell r="F6943">
            <v>0</v>
          </cell>
        </row>
        <row r="6944">
          <cell r="A6944">
            <v>4606050</v>
          </cell>
          <cell r="B6944" t="str">
            <v>MarÌtimos casco</v>
          </cell>
          <cell r="C6944">
            <v>0</v>
          </cell>
          <cell r="D6944">
            <v>0</v>
          </cell>
          <cell r="E6944">
            <v>0</v>
          </cell>
          <cell r="F6944">
            <v>0</v>
          </cell>
        </row>
        <row r="6945">
          <cell r="A6945">
            <v>460605001</v>
          </cell>
          <cell r="B6945" t="str">
            <v>Seguros directos</v>
          </cell>
          <cell r="C6945">
            <v>0</v>
          </cell>
          <cell r="D6945">
            <v>0</v>
          </cell>
          <cell r="E6945">
            <v>0</v>
          </cell>
          <cell r="F6945">
            <v>0</v>
          </cell>
        </row>
        <row r="6946">
          <cell r="A6946">
            <v>46060500101</v>
          </cell>
          <cell r="B6946" t="str">
            <v>Iniciales</v>
          </cell>
          <cell r="C6946">
            <v>0</v>
          </cell>
          <cell r="D6946">
            <v>0</v>
          </cell>
          <cell r="E6946">
            <v>0</v>
          </cell>
          <cell r="F6946">
            <v>0</v>
          </cell>
        </row>
        <row r="6947">
          <cell r="A6947">
            <v>46060500102</v>
          </cell>
          <cell r="B6947" t="str">
            <v>Renovaciones</v>
          </cell>
          <cell r="C6947">
            <v>0</v>
          </cell>
          <cell r="D6947">
            <v>0</v>
          </cell>
          <cell r="E6947">
            <v>0</v>
          </cell>
          <cell r="F6947">
            <v>0</v>
          </cell>
        </row>
        <row r="6948">
          <cell r="A6948">
            <v>460605002</v>
          </cell>
          <cell r="B6948" t="str">
            <v>Reaseguros tomados</v>
          </cell>
          <cell r="C6948">
            <v>0</v>
          </cell>
          <cell r="D6948">
            <v>0</v>
          </cell>
          <cell r="E6948">
            <v>0</v>
          </cell>
          <cell r="F6948">
            <v>0</v>
          </cell>
        </row>
        <row r="6949">
          <cell r="A6949">
            <v>460605003</v>
          </cell>
          <cell r="B6949" t="str">
            <v>Coaseguros</v>
          </cell>
          <cell r="C6949">
            <v>0</v>
          </cell>
          <cell r="D6949">
            <v>0</v>
          </cell>
          <cell r="E6949">
            <v>0</v>
          </cell>
          <cell r="F6949">
            <v>0</v>
          </cell>
        </row>
        <row r="6950">
          <cell r="A6950">
            <v>460605009</v>
          </cell>
          <cell r="B6950" t="str">
            <v>Seguros de filiales</v>
          </cell>
          <cell r="C6950">
            <v>0</v>
          </cell>
          <cell r="D6950">
            <v>0</v>
          </cell>
          <cell r="E6950">
            <v>0</v>
          </cell>
          <cell r="F6950">
            <v>0</v>
          </cell>
        </row>
        <row r="6951">
          <cell r="A6951">
            <v>46060500901</v>
          </cell>
          <cell r="B6951" t="str">
            <v>Seguros directos</v>
          </cell>
          <cell r="C6951">
            <v>0</v>
          </cell>
          <cell r="D6951">
            <v>0</v>
          </cell>
          <cell r="E6951">
            <v>0</v>
          </cell>
          <cell r="F6951">
            <v>0</v>
          </cell>
        </row>
        <row r="6952">
          <cell r="A6952">
            <v>46060500902</v>
          </cell>
          <cell r="B6952" t="str">
            <v>Reaseguros tomados</v>
          </cell>
          <cell r="C6952">
            <v>0</v>
          </cell>
          <cell r="D6952">
            <v>0</v>
          </cell>
          <cell r="E6952">
            <v>0</v>
          </cell>
          <cell r="F6952">
            <v>0</v>
          </cell>
        </row>
        <row r="6953">
          <cell r="A6953">
            <v>46060500903</v>
          </cell>
          <cell r="B6953" t="str">
            <v>Coaseguros</v>
          </cell>
          <cell r="C6953">
            <v>0</v>
          </cell>
          <cell r="D6953">
            <v>0</v>
          </cell>
          <cell r="E6953">
            <v>0</v>
          </cell>
          <cell r="F6953">
            <v>0</v>
          </cell>
        </row>
        <row r="6954">
          <cell r="A6954">
            <v>460606</v>
          </cell>
          <cell r="B6954" t="str">
            <v>Aviación</v>
          </cell>
          <cell r="C6954">
            <v>0</v>
          </cell>
          <cell r="D6954">
            <v>0</v>
          </cell>
          <cell r="E6954">
            <v>0</v>
          </cell>
          <cell r="F6954">
            <v>0</v>
          </cell>
        </row>
        <row r="6955">
          <cell r="A6955">
            <v>4606060</v>
          </cell>
          <cell r="B6955" t="str">
            <v>AviaciÛn</v>
          </cell>
          <cell r="C6955">
            <v>0</v>
          </cell>
          <cell r="D6955">
            <v>0</v>
          </cell>
          <cell r="E6955">
            <v>0</v>
          </cell>
          <cell r="F6955">
            <v>0</v>
          </cell>
        </row>
        <row r="6956">
          <cell r="A6956">
            <v>460606001</v>
          </cell>
          <cell r="B6956" t="str">
            <v>Seguros directos</v>
          </cell>
          <cell r="C6956">
            <v>0</v>
          </cell>
          <cell r="D6956">
            <v>0</v>
          </cell>
          <cell r="E6956">
            <v>0</v>
          </cell>
          <cell r="F6956">
            <v>0</v>
          </cell>
        </row>
        <row r="6957">
          <cell r="A6957">
            <v>46060600101</v>
          </cell>
          <cell r="B6957" t="str">
            <v>Iniciales</v>
          </cell>
          <cell r="C6957">
            <v>0</v>
          </cell>
          <cell r="D6957">
            <v>0</v>
          </cell>
          <cell r="E6957">
            <v>0</v>
          </cell>
          <cell r="F6957">
            <v>0</v>
          </cell>
        </row>
        <row r="6958">
          <cell r="A6958">
            <v>46060600102</v>
          </cell>
          <cell r="B6958" t="str">
            <v>Renovaciones</v>
          </cell>
          <cell r="C6958">
            <v>0</v>
          </cell>
          <cell r="D6958">
            <v>0</v>
          </cell>
          <cell r="E6958">
            <v>0</v>
          </cell>
          <cell r="F6958">
            <v>0</v>
          </cell>
        </row>
        <row r="6959">
          <cell r="A6959">
            <v>460606002</v>
          </cell>
          <cell r="B6959" t="str">
            <v>Reaseguros tomados</v>
          </cell>
          <cell r="C6959">
            <v>0</v>
          </cell>
          <cell r="D6959">
            <v>0</v>
          </cell>
          <cell r="E6959">
            <v>0</v>
          </cell>
          <cell r="F6959">
            <v>0</v>
          </cell>
        </row>
        <row r="6960">
          <cell r="A6960">
            <v>460606003</v>
          </cell>
          <cell r="B6960" t="str">
            <v>Coaseguros</v>
          </cell>
          <cell r="C6960">
            <v>0</v>
          </cell>
          <cell r="D6960">
            <v>0</v>
          </cell>
          <cell r="E6960">
            <v>0</v>
          </cell>
          <cell r="F6960">
            <v>0</v>
          </cell>
        </row>
        <row r="6961">
          <cell r="A6961">
            <v>460606009</v>
          </cell>
          <cell r="B6961" t="str">
            <v>Seguros de filiales</v>
          </cell>
          <cell r="C6961">
            <v>0</v>
          </cell>
          <cell r="D6961">
            <v>0</v>
          </cell>
          <cell r="E6961">
            <v>0</v>
          </cell>
          <cell r="F6961">
            <v>0</v>
          </cell>
        </row>
        <row r="6962">
          <cell r="A6962">
            <v>46060600901</v>
          </cell>
          <cell r="B6962" t="str">
            <v>Seguros directos</v>
          </cell>
          <cell r="C6962">
            <v>0</v>
          </cell>
          <cell r="D6962">
            <v>0</v>
          </cell>
          <cell r="E6962">
            <v>0</v>
          </cell>
          <cell r="F6962">
            <v>0</v>
          </cell>
        </row>
        <row r="6963">
          <cell r="A6963">
            <v>46060600902</v>
          </cell>
          <cell r="B6963" t="str">
            <v>Reaseguros tomados</v>
          </cell>
          <cell r="C6963">
            <v>0</v>
          </cell>
          <cell r="D6963">
            <v>0</v>
          </cell>
          <cell r="E6963">
            <v>0</v>
          </cell>
          <cell r="F6963">
            <v>0</v>
          </cell>
        </row>
        <row r="6964">
          <cell r="A6964">
            <v>46060600903</v>
          </cell>
          <cell r="B6964" t="str">
            <v>Coaseguros</v>
          </cell>
          <cell r="C6964">
            <v>0</v>
          </cell>
          <cell r="D6964">
            <v>0</v>
          </cell>
          <cell r="E6964">
            <v>0</v>
          </cell>
          <cell r="F6964">
            <v>0</v>
          </cell>
        </row>
        <row r="6965">
          <cell r="A6965">
            <v>460607</v>
          </cell>
          <cell r="B6965" t="str">
            <v>Robo y hurto</v>
          </cell>
          <cell r="C6965">
            <v>0</v>
          </cell>
          <cell r="D6965">
            <v>0</v>
          </cell>
          <cell r="E6965">
            <v>0</v>
          </cell>
          <cell r="F6965">
            <v>0</v>
          </cell>
        </row>
        <row r="6966">
          <cell r="A6966">
            <v>4606070</v>
          </cell>
          <cell r="B6966" t="str">
            <v>Robo y hurto</v>
          </cell>
          <cell r="C6966">
            <v>0</v>
          </cell>
          <cell r="D6966">
            <v>0</v>
          </cell>
          <cell r="E6966">
            <v>0</v>
          </cell>
          <cell r="F6966">
            <v>0</v>
          </cell>
        </row>
        <row r="6967">
          <cell r="A6967">
            <v>460607001</v>
          </cell>
          <cell r="B6967" t="str">
            <v>Seguros directos</v>
          </cell>
          <cell r="C6967">
            <v>0</v>
          </cell>
          <cell r="D6967">
            <v>0</v>
          </cell>
          <cell r="E6967">
            <v>0</v>
          </cell>
          <cell r="F6967">
            <v>0</v>
          </cell>
        </row>
        <row r="6968">
          <cell r="A6968">
            <v>46060700101</v>
          </cell>
          <cell r="B6968" t="str">
            <v>Iniciales</v>
          </cell>
          <cell r="C6968">
            <v>0</v>
          </cell>
          <cell r="D6968">
            <v>0</v>
          </cell>
          <cell r="E6968">
            <v>0</v>
          </cell>
          <cell r="F6968">
            <v>0</v>
          </cell>
        </row>
        <row r="6969">
          <cell r="A6969">
            <v>46060700102</v>
          </cell>
          <cell r="B6969" t="str">
            <v>Renovaciones</v>
          </cell>
          <cell r="C6969">
            <v>0</v>
          </cell>
          <cell r="D6969">
            <v>0</v>
          </cell>
          <cell r="E6969">
            <v>0</v>
          </cell>
          <cell r="F6969">
            <v>0</v>
          </cell>
        </row>
        <row r="6970">
          <cell r="A6970">
            <v>460607002</v>
          </cell>
          <cell r="B6970" t="str">
            <v>Reaseguros tomados</v>
          </cell>
          <cell r="C6970">
            <v>0</v>
          </cell>
          <cell r="D6970">
            <v>0</v>
          </cell>
          <cell r="E6970">
            <v>0</v>
          </cell>
          <cell r="F6970">
            <v>0</v>
          </cell>
        </row>
        <row r="6971">
          <cell r="A6971">
            <v>460607003</v>
          </cell>
          <cell r="B6971" t="str">
            <v>Coaseguros</v>
          </cell>
          <cell r="C6971">
            <v>0</v>
          </cell>
          <cell r="D6971">
            <v>0</v>
          </cell>
          <cell r="E6971">
            <v>0</v>
          </cell>
          <cell r="F6971">
            <v>0</v>
          </cell>
        </row>
        <row r="6972">
          <cell r="A6972">
            <v>460607009</v>
          </cell>
          <cell r="B6972" t="str">
            <v>Seguros de filiales</v>
          </cell>
          <cell r="C6972">
            <v>0</v>
          </cell>
          <cell r="D6972">
            <v>0</v>
          </cell>
          <cell r="E6972">
            <v>0</v>
          </cell>
          <cell r="F6972">
            <v>0</v>
          </cell>
        </row>
        <row r="6973">
          <cell r="A6973">
            <v>46060700901</v>
          </cell>
          <cell r="B6973" t="str">
            <v>Seguros directos</v>
          </cell>
          <cell r="C6973">
            <v>0</v>
          </cell>
          <cell r="D6973">
            <v>0</v>
          </cell>
          <cell r="E6973">
            <v>0</v>
          </cell>
          <cell r="F6973">
            <v>0</v>
          </cell>
        </row>
        <row r="6974">
          <cell r="A6974">
            <v>46060700902</v>
          </cell>
          <cell r="B6974" t="str">
            <v>Reaseguros tomados</v>
          </cell>
          <cell r="C6974">
            <v>0</v>
          </cell>
          <cell r="D6974">
            <v>0</v>
          </cell>
          <cell r="E6974">
            <v>0</v>
          </cell>
          <cell r="F6974">
            <v>0</v>
          </cell>
        </row>
        <row r="6975">
          <cell r="A6975">
            <v>46060700903</v>
          </cell>
          <cell r="B6975" t="str">
            <v>Coaseguros</v>
          </cell>
          <cell r="C6975">
            <v>0</v>
          </cell>
          <cell r="D6975">
            <v>0</v>
          </cell>
          <cell r="E6975">
            <v>0</v>
          </cell>
          <cell r="F6975">
            <v>0</v>
          </cell>
        </row>
        <row r="6976">
          <cell r="A6976">
            <v>460608</v>
          </cell>
          <cell r="B6976" t="str">
            <v>Fidelidad</v>
          </cell>
          <cell r="C6976">
            <v>0</v>
          </cell>
          <cell r="D6976">
            <v>0</v>
          </cell>
          <cell r="E6976">
            <v>0</v>
          </cell>
          <cell r="F6976">
            <v>0</v>
          </cell>
        </row>
        <row r="6977">
          <cell r="A6977">
            <v>4606080</v>
          </cell>
          <cell r="B6977" t="str">
            <v>Fidelidad</v>
          </cell>
          <cell r="C6977">
            <v>0</v>
          </cell>
          <cell r="D6977">
            <v>0</v>
          </cell>
          <cell r="E6977">
            <v>0</v>
          </cell>
          <cell r="F6977">
            <v>0</v>
          </cell>
        </row>
        <row r="6978">
          <cell r="A6978">
            <v>460608001</v>
          </cell>
          <cell r="B6978" t="str">
            <v>Seguros directos</v>
          </cell>
          <cell r="C6978">
            <v>0</v>
          </cell>
          <cell r="D6978">
            <v>0</v>
          </cell>
          <cell r="E6978">
            <v>0</v>
          </cell>
          <cell r="F6978">
            <v>0</v>
          </cell>
        </row>
        <row r="6979">
          <cell r="A6979">
            <v>46060800101</v>
          </cell>
          <cell r="B6979" t="str">
            <v>Iniciales</v>
          </cell>
          <cell r="C6979">
            <v>0</v>
          </cell>
          <cell r="D6979">
            <v>0</v>
          </cell>
          <cell r="E6979">
            <v>0</v>
          </cell>
          <cell r="F6979">
            <v>0</v>
          </cell>
        </row>
        <row r="6980">
          <cell r="A6980">
            <v>46060800102</v>
          </cell>
          <cell r="B6980" t="str">
            <v>Renovaciones</v>
          </cell>
          <cell r="C6980">
            <v>0</v>
          </cell>
          <cell r="D6980">
            <v>0</v>
          </cell>
          <cell r="E6980">
            <v>0</v>
          </cell>
          <cell r="F6980">
            <v>0</v>
          </cell>
        </row>
        <row r="6981">
          <cell r="A6981">
            <v>460608002</v>
          </cell>
          <cell r="B6981" t="str">
            <v>Reaseguros tomados</v>
          </cell>
          <cell r="C6981">
            <v>0</v>
          </cell>
          <cell r="D6981">
            <v>0</v>
          </cell>
          <cell r="E6981">
            <v>0</v>
          </cell>
          <cell r="F6981">
            <v>0</v>
          </cell>
        </row>
        <row r="6982">
          <cell r="A6982">
            <v>460608003</v>
          </cell>
          <cell r="B6982" t="str">
            <v>Coaseguros</v>
          </cell>
          <cell r="C6982">
            <v>0</v>
          </cell>
          <cell r="D6982">
            <v>0</v>
          </cell>
          <cell r="E6982">
            <v>0</v>
          </cell>
          <cell r="F6982">
            <v>0</v>
          </cell>
        </row>
        <row r="6983">
          <cell r="A6983">
            <v>460608009</v>
          </cell>
          <cell r="B6983" t="str">
            <v>Seguros de filiales</v>
          </cell>
          <cell r="C6983">
            <v>0</v>
          </cell>
          <cell r="D6983">
            <v>0</v>
          </cell>
          <cell r="E6983">
            <v>0</v>
          </cell>
          <cell r="F6983">
            <v>0</v>
          </cell>
        </row>
        <row r="6984">
          <cell r="A6984">
            <v>46060800901</v>
          </cell>
          <cell r="B6984" t="str">
            <v>Seguros directos</v>
          </cell>
          <cell r="C6984">
            <v>0</v>
          </cell>
          <cell r="D6984">
            <v>0</v>
          </cell>
          <cell r="E6984">
            <v>0</v>
          </cell>
          <cell r="F6984">
            <v>0</v>
          </cell>
        </row>
        <row r="6985">
          <cell r="A6985">
            <v>46060800902</v>
          </cell>
          <cell r="B6985" t="str">
            <v>Reaseguros tomados</v>
          </cell>
          <cell r="C6985">
            <v>0</v>
          </cell>
          <cell r="D6985">
            <v>0</v>
          </cell>
          <cell r="E6985">
            <v>0</v>
          </cell>
          <cell r="F6985">
            <v>0</v>
          </cell>
        </row>
        <row r="6986">
          <cell r="A6986">
            <v>46060800903</v>
          </cell>
          <cell r="B6986" t="str">
            <v>Coaseguros</v>
          </cell>
          <cell r="C6986">
            <v>0</v>
          </cell>
          <cell r="D6986">
            <v>0</v>
          </cell>
          <cell r="E6986">
            <v>0</v>
          </cell>
          <cell r="F6986">
            <v>0</v>
          </cell>
        </row>
        <row r="6987">
          <cell r="A6987">
            <v>460609</v>
          </cell>
          <cell r="B6987" t="str">
            <v>SEGURO DE BANCOS</v>
          </cell>
          <cell r="C6987">
            <v>0</v>
          </cell>
          <cell r="D6987">
            <v>0</v>
          </cell>
          <cell r="E6987">
            <v>0</v>
          </cell>
          <cell r="F6987">
            <v>0</v>
          </cell>
        </row>
        <row r="6988">
          <cell r="A6988">
            <v>4606090</v>
          </cell>
          <cell r="B6988" t="str">
            <v>Seguro de bancos</v>
          </cell>
          <cell r="C6988">
            <v>0</v>
          </cell>
          <cell r="D6988">
            <v>0</v>
          </cell>
          <cell r="E6988">
            <v>0</v>
          </cell>
          <cell r="F6988">
            <v>0</v>
          </cell>
        </row>
        <row r="6989">
          <cell r="A6989">
            <v>460609001</v>
          </cell>
          <cell r="B6989" t="str">
            <v>Seguros directos</v>
          </cell>
          <cell r="C6989">
            <v>0</v>
          </cell>
          <cell r="D6989">
            <v>0</v>
          </cell>
          <cell r="E6989">
            <v>0</v>
          </cell>
          <cell r="F6989">
            <v>0</v>
          </cell>
        </row>
        <row r="6990">
          <cell r="A6990">
            <v>46060900101</v>
          </cell>
          <cell r="B6990" t="str">
            <v>Iniciales</v>
          </cell>
          <cell r="C6990">
            <v>0</v>
          </cell>
          <cell r="D6990">
            <v>0</v>
          </cell>
          <cell r="E6990">
            <v>0</v>
          </cell>
          <cell r="F6990">
            <v>0</v>
          </cell>
        </row>
        <row r="6991">
          <cell r="A6991">
            <v>46060900102</v>
          </cell>
          <cell r="B6991" t="str">
            <v>Renovaciones</v>
          </cell>
          <cell r="C6991">
            <v>0</v>
          </cell>
          <cell r="D6991">
            <v>0</v>
          </cell>
          <cell r="E6991">
            <v>0</v>
          </cell>
          <cell r="F6991">
            <v>0</v>
          </cell>
        </row>
        <row r="6992">
          <cell r="A6992">
            <v>460609002</v>
          </cell>
          <cell r="B6992" t="str">
            <v>Reaseguros tomados</v>
          </cell>
          <cell r="C6992">
            <v>0</v>
          </cell>
          <cell r="D6992">
            <v>0</v>
          </cell>
          <cell r="E6992">
            <v>0</v>
          </cell>
          <cell r="F6992">
            <v>0</v>
          </cell>
        </row>
        <row r="6993">
          <cell r="A6993">
            <v>460609003</v>
          </cell>
          <cell r="B6993" t="str">
            <v>Coaseguros</v>
          </cell>
          <cell r="C6993">
            <v>0</v>
          </cell>
          <cell r="D6993">
            <v>0</v>
          </cell>
          <cell r="E6993">
            <v>0</v>
          </cell>
          <cell r="F6993">
            <v>0</v>
          </cell>
        </row>
        <row r="6994">
          <cell r="A6994">
            <v>460609009</v>
          </cell>
          <cell r="B6994" t="str">
            <v>Seguros de filiales</v>
          </cell>
          <cell r="C6994">
            <v>0</v>
          </cell>
          <cell r="D6994">
            <v>0</v>
          </cell>
          <cell r="E6994">
            <v>0</v>
          </cell>
          <cell r="F6994">
            <v>0</v>
          </cell>
        </row>
        <row r="6995">
          <cell r="A6995">
            <v>46060900901</v>
          </cell>
          <cell r="B6995" t="str">
            <v>Seguros directos</v>
          </cell>
          <cell r="C6995">
            <v>0</v>
          </cell>
          <cell r="D6995">
            <v>0</v>
          </cell>
          <cell r="E6995">
            <v>0</v>
          </cell>
          <cell r="F6995">
            <v>0</v>
          </cell>
        </row>
        <row r="6996">
          <cell r="A6996">
            <v>46060900902</v>
          </cell>
          <cell r="B6996" t="str">
            <v>Reaseguros tomados</v>
          </cell>
          <cell r="C6996">
            <v>0</v>
          </cell>
          <cell r="D6996">
            <v>0</v>
          </cell>
          <cell r="E6996">
            <v>0</v>
          </cell>
          <cell r="F6996">
            <v>0</v>
          </cell>
        </row>
        <row r="6997">
          <cell r="A6997">
            <v>46060900903</v>
          </cell>
          <cell r="B6997" t="str">
            <v>Coaseguros</v>
          </cell>
          <cell r="C6997">
            <v>0</v>
          </cell>
          <cell r="D6997">
            <v>0</v>
          </cell>
          <cell r="E6997">
            <v>0</v>
          </cell>
          <cell r="F6997">
            <v>0</v>
          </cell>
        </row>
        <row r="6998">
          <cell r="A6998">
            <v>460610</v>
          </cell>
          <cell r="B6998" t="str">
            <v>TODO RIESGO ÀRA CONTRATISTAS</v>
          </cell>
          <cell r="C6998">
            <v>0</v>
          </cell>
          <cell r="D6998">
            <v>0</v>
          </cell>
          <cell r="E6998">
            <v>0</v>
          </cell>
          <cell r="F6998">
            <v>0</v>
          </cell>
        </row>
        <row r="6999">
          <cell r="A6999">
            <v>4606100</v>
          </cell>
          <cell r="B6999" t="str">
            <v>Todos riesgo para contratistas</v>
          </cell>
          <cell r="C6999">
            <v>0</v>
          </cell>
          <cell r="D6999">
            <v>0</v>
          </cell>
          <cell r="E6999">
            <v>0</v>
          </cell>
          <cell r="F6999">
            <v>0</v>
          </cell>
        </row>
        <row r="7000">
          <cell r="A7000">
            <v>460610001</v>
          </cell>
          <cell r="B7000" t="str">
            <v>Seguros directos</v>
          </cell>
          <cell r="C7000">
            <v>0</v>
          </cell>
          <cell r="D7000">
            <v>0</v>
          </cell>
          <cell r="E7000">
            <v>0</v>
          </cell>
          <cell r="F7000">
            <v>0</v>
          </cell>
        </row>
        <row r="7001">
          <cell r="A7001">
            <v>46061000101</v>
          </cell>
          <cell r="B7001" t="str">
            <v>Iniciales</v>
          </cell>
          <cell r="C7001">
            <v>0</v>
          </cell>
          <cell r="D7001">
            <v>0</v>
          </cell>
          <cell r="E7001">
            <v>0</v>
          </cell>
          <cell r="F7001">
            <v>0</v>
          </cell>
        </row>
        <row r="7002">
          <cell r="A7002">
            <v>46061000102</v>
          </cell>
          <cell r="B7002" t="str">
            <v>Renovaciones</v>
          </cell>
          <cell r="C7002">
            <v>0</v>
          </cell>
          <cell r="D7002">
            <v>0</v>
          </cell>
          <cell r="E7002">
            <v>0</v>
          </cell>
          <cell r="F7002">
            <v>0</v>
          </cell>
        </row>
        <row r="7003">
          <cell r="A7003">
            <v>460610002</v>
          </cell>
          <cell r="B7003" t="str">
            <v>Reaseguros tomados</v>
          </cell>
          <cell r="C7003">
            <v>0</v>
          </cell>
          <cell r="D7003">
            <v>0</v>
          </cell>
          <cell r="E7003">
            <v>0</v>
          </cell>
          <cell r="F7003">
            <v>0</v>
          </cell>
        </row>
        <row r="7004">
          <cell r="A7004">
            <v>460610003</v>
          </cell>
          <cell r="B7004" t="str">
            <v>Coaseguros</v>
          </cell>
          <cell r="C7004">
            <v>0</v>
          </cell>
          <cell r="D7004">
            <v>0</v>
          </cell>
          <cell r="E7004">
            <v>0</v>
          </cell>
          <cell r="F7004">
            <v>0</v>
          </cell>
        </row>
        <row r="7005">
          <cell r="A7005">
            <v>460610009</v>
          </cell>
          <cell r="B7005" t="str">
            <v>Seguros de filiales</v>
          </cell>
          <cell r="C7005">
            <v>0</v>
          </cell>
          <cell r="D7005">
            <v>0</v>
          </cell>
          <cell r="E7005">
            <v>0</v>
          </cell>
          <cell r="F7005">
            <v>0</v>
          </cell>
        </row>
        <row r="7006">
          <cell r="A7006">
            <v>46061000901</v>
          </cell>
          <cell r="B7006" t="str">
            <v>Seguros directos</v>
          </cell>
          <cell r="C7006">
            <v>0</v>
          </cell>
          <cell r="D7006">
            <v>0</v>
          </cell>
          <cell r="E7006">
            <v>0</v>
          </cell>
          <cell r="F7006">
            <v>0</v>
          </cell>
        </row>
        <row r="7007">
          <cell r="A7007">
            <v>46061000902</v>
          </cell>
          <cell r="B7007" t="str">
            <v>Reaseguros tomados</v>
          </cell>
          <cell r="C7007">
            <v>0</v>
          </cell>
          <cell r="D7007">
            <v>0</v>
          </cell>
          <cell r="E7007">
            <v>0</v>
          </cell>
          <cell r="F7007">
            <v>0</v>
          </cell>
        </row>
        <row r="7008">
          <cell r="A7008">
            <v>46061000903</v>
          </cell>
          <cell r="B7008" t="str">
            <v>Coaseguros</v>
          </cell>
          <cell r="C7008">
            <v>0</v>
          </cell>
          <cell r="D7008">
            <v>0</v>
          </cell>
          <cell r="E7008">
            <v>0</v>
          </cell>
          <cell r="F7008">
            <v>0</v>
          </cell>
        </row>
        <row r="7009">
          <cell r="A7009">
            <v>460611</v>
          </cell>
          <cell r="B7009" t="str">
            <v>Todo Riesgo Equipo Para Contratistas</v>
          </cell>
          <cell r="C7009">
            <v>0</v>
          </cell>
          <cell r="D7009">
            <v>0</v>
          </cell>
          <cell r="E7009">
            <v>0</v>
          </cell>
          <cell r="F7009">
            <v>0</v>
          </cell>
        </row>
        <row r="7010">
          <cell r="A7010">
            <v>4606110</v>
          </cell>
          <cell r="B7010" t="str">
            <v>Todo riesgo equipo para contratistas</v>
          </cell>
          <cell r="C7010">
            <v>0</v>
          </cell>
          <cell r="D7010">
            <v>0</v>
          </cell>
          <cell r="E7010">
            <v>0</v>
          </cell>
          <cell r="F7010">
            <v>0</v>
          </cell>
        </row>
        <row r="7011">
          <cell r="A7011">
            <v>460611001</v>
          </cell>
          <cell r="B7011" t="str">
            <v>Seguros directos</v>
          </cell>
          <cell r="C7011">
            <v>0</v>
          </cell>
          <cell r="D7011">
            <v>0</v>
          </cell>
          <cell r="E7011">
            <v>0</v>
          </cell>
          <cell r="F7011">
            <v>0</v>
          </cell>
        </row>
        <row r="7012">
          <cell r="A7012">
            <v>46061100101</v>
          </cell>
          <cell r="B7012" t="str">
            <v>Iniciales</v>
          </cell>
          <cell r="C7012">
            <v>0</v>
          </cell>
          <cell r="D7012">
            <v>0</v>
          </cell>
          <cell r="E7012">
            <v>0</v>
          </cell>
          <cell r="F7012">
            <v>0</v>
          </cell>
        </row>
        <row r="7013">
          <cell r="A7013">
            <v>46061100102</v>
          </cell>
          <cell r="B7013" t="str">
            <v>Renovaciones</v>
          </cell>
          <cell r="C7013">
            <v>0</v>
          </cell>
          <cell r="D7013">
            <v>0</v>
          </cell>
          <cell r="E7013">
            <v>0</v>
          </cell>
          <cell r="F7013">
            <v>0</v>
          </cell>
        </row>
        <row r="7014">
          <cell r="A7014">
            <v>460611002</v>
          </cell>
          <cell r="B7014" t="str">
            <v>Reaseguros tomados</v>
          </cell>
          <cell r="C7014">
            <v>0</v>
          </cell>
          <cell r="D7014">
            <v>0</v>
          </cell>
          <cell r="E7014">
            <v>0</v>
          </cell>
          <cell r="F7014">
            <v>0</v>
          </cell>
        </row>
        <row r="7015">
          <cell r="A7015">
            <v>460611003</v>
          </cell>
          <cell r="B7015" t="str">
            <v>Coaseguros</v>
          </cell>
          <cell r="C7015">
            <v>0</v>
          </cell>
          <cell r="D7015">
            <v>0</v>
          </cell>
          <cell r="E7015">
            <v>0</v>
          </cell>
          <cell r="F7015">
            <v>0</v>
          </cell>
        </row>
        <row r="7016">
          <cell r="A7016">
            <v>460611009</v>
          </cell>
          <cell r="B7016" t="str">
            <v>Seguros de filiales</v>
          </cell>
          <cell r="C7016">
            <v>0</v>
          </cell>
          <cell r="D7016">
            <v>0</v>
          </cell>
          <cell r="E7016">
            <v>0</v>
          </cell>
          <cell r="F7016">
            <v>0</v>
          </cell>
        </row>
        <row r="7017">
          <cell r="A7017">
            <v>46061100901</v>
          </cell>
          <cell r="B7017" t="str">
            <v>Seguros directos</v>
          </cell>
          <cell r="C7017">
            <v>0</v>
          </cell>
          <cell r="D7017">
            <v>0</v>
          </cell>
          <cell r="E7017">
            <v>0</v>
          </cell>
          <cell r="F7017">
            <v>0</v>
          </cell>
        </row>
        <row r="7018">
          <cell r="A7018">
            <v>46061100902</v>
          </cell>
          <cell r="B7018" t="str">
            <v>Reaseguros tomados</v>
          </cell>
          <cell r="C7018">
            <v>0</v>
          </cell>
          <cell r="D7018">
            <v>0</v>
          </cell>
          <cell r="E7018">
            <v>0</v>
          </cell>
          <cell r="F7018">
            <v>0</v>
          </cell>
        </row>
        <row r="7019">
          <cell r="A7019">
            <v>46061100903</v>
          </cell>
          <cell r="B7019" t="str">
            <v>Coaseguros</v>
          </cell>
          <cell r="C7019">
            <v>0</v>
          </cell>
          <cell r="D7019">
            <v>0</v>
          </cell>
          <cell r="E7019">
            <v>0</v>
          </cell>
          <cell r="F7019">
            <v>0</v>
          </cell>
        </row>
        <row r="7020">
          <cell r="A7020">
            <v>460612</v>
          </cell>
          <cell r="B7020" t="str">
            <v>Rotura de Maquinaria</v>
          </cell>
          <cell r="C7020">
            <v>0</v>
          </cell>
          <cell r="D7020">
            <v>0</v>
          </cell>
          <cell r="E7020">
            <v>0</v>
          </cell>
          <cell r="F7020">
            <v>0</v>
          </cell>
        </row>
        <row r="7021">
          <cell r="A7021">
            <v>4606120</v>
          </cell>
          <cell r="B7021" t="str">
            <v>Rotura de maquinaria</v>
          </cell>
          <cell r="C7021">
            <v>0</v>
          </cell>
          <cell r="D7021">
            <v>0</v>
          </cell>
          <cell r="E7021">
            <v>0</v>
          </cell>
          <cell r="F7021">
            <v>0</v>
          </cell>
        </row>
        <row r="7022">
          <cell r="A7022">
            <v>460612001</v>
          </cell>
          <cell r="B7022" t="str">
            <v>Seguros directos</v>
          </cell>
          <cell r="C7022">
            <v>0</v>
          </cell>
          <cell r="D7022">
            <v>0</v>
          </cell>
          <cell r="E7022">
            <v>0</v>
          </cell>
          <cell r="F7022">
            <v>0</v>
          </cell>
        </row>
        <row r="7023">
          <cell r="A7023">
            <v>46061200101</v>
          </cell>
          <cell r="B7023" t="str">
            <v>Iniciales</v>
          </cell>
          <cell r="C7023">
            <v>0</v>
          </cell>
          <cell r="D7023">
            <v>0</v>
          </cell>
          <cell r="E7023">
            <v>0</v>
          </cell>
          <cell r="F7023">
            <v>0</v>
          </cell>
        </row>
        <row r="7024">
          <cell r="A7024">
            <v>46061200102</v>
          </cell>
          <cell r="B7024" t="str">
            <v>Renovaciones</v>
          </cell>
          <cell r="C7024">
            <v>0</v>
          </cell>
          <cell r="D7024">
            <v>0</v>
          </cell>
          <cell r="E7024">
            <v>0</v>
          </cell>
          <cell r="F7024">
            <v>0</v>
          </cell>
        </row>
        <row r="7025">
          <cell r="A7025">
            <v>460612002</v>
          </cell>
          <cell r="B7025" t="str">
            <v>Reaseguros tomados</v>
          </cell>
          <cell r="C7025">
            <v>0</v>
          </cell>
          <cell r="D7025">
            <v>0</v>
          </cell>
          <cell r="E7025">
            <v>0</v>
          </cell>
          <cell r="F7025">
            <v>0</v>
          </cell>
        </row>
        <row r="7026">
          <cell r="A7026">
            <v>460612003</v>
          </cell>
          <cell r="B7026" t="str">
            <v>Coaseguros</v>
          </cell>
          <cell r="C7026">
            <v>0</v>
          </cell>
          <cell r="D7026">
            <v>0</v>
          </cell>
          <cell r="E7026">
            <v>0</v>
          </cell>
          <cell r="F7026">
            <v>0</v>
          </cell>
        </row>
        <row r="7027">
          <cell r="A7027">
            <v>460612009</v>
          </cell>
          <cell r="B7027" t="str">
            <v>Seguros de filiales</v>
          </cell>
          <cell r="C7027">
            <v>0</v>
          </cell>
          <cell r="D7027">
            <v>0</v>
          </cell>
          <cell r="E7027">
            <v>0</v>
          </cell>
          <cell r="F7027">
            <v>0</v>
          </cell>
        </row>
        <row r="7028">
          <cell r="A7028">
            <v>46061200901</v>
          </cell>
          <cell r="B7028" t="str">
            <v>Seguros directos</v>
          </cell>
          <cell r="C7028">
            <v>0</v>
          </cell>
          <cell r="D7028">
            <v>0</v>
          </cell>
          <cell r="E7028">
            <v>0</v>
          </cell>
          <cell r="F7028">
            <v>0</v>
          </cell>
        </row>
        <row r="7029">
          <cell r="A7029">
            <v>46061200902</v>
          </cell>
          <cell r="B7029" t="str">
            <v>Reaseguros tomados</v>
          </cell>
          <cell r="C7029">
            <v>0</v>
          </cell>
          <cell r="D7029">
            <v>0</v>
          </cell>
          <cell r="E7029">
            <v>0</v>
          </cell>
          <cell r="F7029">
            <v>0</v>
          </cell>
        </row>
        <row r="7030">
          <cell r="A7030">
            <v>46061200903</v>
          </cell>
          <cell r="B7030" t="str">
            <v>Coaseguros</v>
          </cell>
          <cell r="C7030">
            <v>0</v>
          </cell>
          <cell r="D7030">
            <v>0</v>
          </cell>
          <cell r="E7030">
            <v>0</v>
          </cell>
          <cell r="F7030">
            <v>0</v>
          </cell>
        </row>
        <row r="7031">
          <cell r="A7031">
            <v>460613</v>
          </cell>
          <cell r="B7031" t="str">
            <v>Montaje contra todo riesgo</v>
          </cell>
          <cell r="C7031">
            <v>0</v>
          </cell>
          <cell r="D7031">
            <v>0</v>
          </cell>
          <cell r="E7031">
            <v>0</v>
          </cell>
          <cell r="F7031">
            <v>0</v>
          </cell>
        </row>
        <row r="7032">
          <cell r="A7032">
            <v>4606130</v>
          </cell>
          <cell r="B7032" t="str">
            <v>Montaje contra todo riesgo</v>
          </cell>
          <cell r="C7032">
            <v>0</v>
          </cell>
          <cell r="D7032">
            <v>0</v>
          </cell>
          <cell r="E7032">
            <v>0</v>
          </cell>
          <cell r="F7032">
            <v>0</v>
          </cell>
        </row>
        <row r="7033">
          <cell r="A7033">
            <v>460613001</v>
          </cell>
          <cell r="B7033" t="str">
            <v>Seguros directos</v>
          </cell>
          <cell r="C7033">
            <v>0</v>
          </cell>
          <cell r="D7033">
            <v>0</v>
          </cell>
          <cell r="E7033">
            <v>0</v>
          </cell>
          <cell r="F7033">
            <v>0</v>
          </cell>
        </row>
        <row r="7034">
          <cell r="A7034">
            <v>46061300101</v>
          </cell>
          <cell r="B7034" t="str">
            <v>Iniciales</v>
          </cell>
          <cell r="C7034">
            <v>0</v>
          </cell>
          <cell r="D7034">
            <v>0</v>
          </cell>
          <cell r="E7034">
            <v>0</v>
          </cell>
          <cell r="F7034">
            <v>0</v>
          </cell>
        </row>
        <row r="7035">
          <cell r="A7035">
            <v>46061300102</v>
          </cell>
          <cell r="B7035" t="str">
            <v>Renovaciones</v>
          </cell>
          <cell r="C7035">
            <v>0</v>
          </cell>
          <cell r="D7035">
            <v>0</v>
          </cell>
          <cell r="E7035">
            <v>0</v>
          </cell>
          <cell r="F7035">
            <v>0</v>
          </cell>
        </row>
        <row r="7036">
          <cell r="A7036">
            <v>460613002</v>
          </cell>
          <cell r="B7036" t="str">
            <v>Reaseguros tomados</v>
          </cell>
          <cell r="C7036">
            <v>0</v>
          </cell>
          <cell r="D7036">
            <v>0</v>
          </cell>
          <cell r="E7036">
            <v>0</v>
          </cell>
          <cell r="F7036">
            <v>0</v>
          </cell>
        </row>
        <row r="7037">
          <cell r="A7037">
            <v>460613003</v>
          </cell>
          <cell r="B7037" t="str">
            <v>Coaseguros</v>
          </cell>
          <cell r="C7037">
            <v>0</v>
          </cell>
          <cell r="D7037">
            <v>0</v>
          </cell>
          <cell r="E7037">
            <v>0</v>
          </cell>
          <cell r="F7037">
            <v>0</v>
          </cell>
        </row>
        <row r="7038">
          <cell r="A7038">
            <v>460613009</v>
          </cell>
          <cell r="B7038" t="str">
            <v>Seguros de filiales</v>
          </cell>
          <cell r="C7038">
            <v>0</v>
          </cell>
          <cell r="D7038">
            <v>0</v>
          </cell>
          <cell r="E7038">
            <v>0</v>
          </cell>
          <cell r="F7038">
            <v>0</v>
          </cell>
        </row>
        <row r="7039">
          <cell r="A7039">
            <v>46061300901</v>
          </cell>
          <cell r="B7039" t="str">
            <v>Seguros directos</v>
          </cell>
          <cell r="C7039">
            <v>0</v>
          </cell>
          <cell r="D7039">
            <v>0</v>
          </cell>
          <cell r="E7039">
            <v>0</v>
          </cell>
          <cell r="F7039">
            <v>0</v>
          </cell>
        </row>
        <row r="7040">
          <cell r="A7040">
            <v>46061300902</v>
          </cell>
          <cell r="B7040" t="str">
            <v>Reaseguros tomados</v>
          </cell>
          <cell r="C7040">
            <v>0</v>
          </cell>
          <cell r="D7040">
            <v>0</v>
          </cell>
          <cell r="E7040">
            <v>0</v>
          </cell>
          <cell r="F7040">
            <v>0</v>
          </cell>
        </row>
        <row r="7041">
          <cell r="A7041">
            <v>46061300903</v>
          </cell>
          <cell r="B7041" t="str">
            <v>Coaseguros</v>
          </cell>
          <cell r="C7041">
            <v>0</v>
          </cell>
          <cell r="D7041">
            <v>0</v>
          </cell>
          <cell r="E7041">
            <v>0</v>
          </cell>
          <cell r="F7041">
            <v>0</v>
          </cell>
        </row>
        <row r="7042">
          <cell r="A7042">
            <v>460614</v>
          </cell>
          <cell r="B7042" t="str">
            <v>Todo riesgo equipo electrÛnico</v>
          </cell>
          <cell r="C7042">
            <v>0</v>
          </cell>
          <cell r="D7042">
            <v>0</v>
          </cell>
          <cell r="E7042">
            <v>0</v>
          </cell>
          <cell r="F7042">
            <v>0</v>
          </cell>
        </row>
        <row r="7043">
          <cell r="A7043">
            <v>4606140</v>
          </cell>
          <cell r="B7043" t="str">
            <v>Todo riesgo equipo electrÛnico</v>
          </cell>
          <cell r="C7043">
            <v>0</v>
          </cell>
          <cell r="D7043">
            <v>0</v>
          </cell>
          <cell r="E7043">
            <v>0</v>
          </cell>
          <cell r="F7043">
            <v>0</v>
          </cell>
        </row>
        <row r="7044">
          <cell r="A7044">
            <v>460614001</v>
          </cell>
          <cell r="B7044" t="str">
            <v>Seguros directos</v>
          </cell>
          <cell r="C7044">
            <v>0</v>
          </cell>
          <cell r="D7044">
            <v>0</v>
          </cell>
          <cell r="E7044">
            <v>0</v>
          </cell>
          <cell r="F7044">
            <v>0</v>
          </cell>
        </row>
        <row r="7045">
          <cell r="A7045">
            <v>46061400101</v>
          </cell>
          <cell r="B7045" t="str">
            <v>Iniciales</v>
          </cell>
          <cell r="C7045">
            <v>0</v>
          </cell>
          <cell r="D7045">
            <v>0</v>
          </cell>
          <cell r="E7045">
            <v>0</v>
          </cell>
          <cell r="F7045">
            <v>0</v>
          </cell>
        </row>
        <row r="7046">
          <cell r="A7046">
            <v>46061400102</v>
          </cell>
          <cell r="B7046" t="str">
            <v>Renovaciones</v>
          </cell>
          <cell r="C7046">
            <v>0</v>
          </cell>
          <cell r="D7046">
            <v>0</v>
          </cell>
          <cell r="E7046">
            <v>0</v>
          </cell>
          <cell r="F7046">
            <v>0</v>
          </cell>
        </row>
        <row r="7047">
          <cell r="A7047">
            <v>460614002</v>
          </cell>
          <cell r="B7047" t="str">
            <v>Reaseguros tomados</v>
          </cell>
          <cell r="C7047">
            <v>0</v>
          </cell>
          <cell r="D7047">
            <v>0</v>
          </cell>
          <cell r="E7047">
            <v>0</v>
          </cell>
          <cell r="F7047">
            <v>0</v>
          </cell>
        </row>
        <row r="7048">
          <cell r="A7048">
            <v>460614003</v>
          </cell>
          <cell r="B7048" t="str">
            <v>Coaseguros</v>
          </cell>
          <cell r="C7048">
            <v>0</v>
          </cell>
          <cell r="D7048">
            <v>0</v>
          </cell>
          <cell r="E7048">
            <v>0</v>
          </cell>
          <cell r="F7048">
            <v>0</v>
          </cell>
        </row>
        <row r="7049">
          <cell r="A7049">
            <v>460614009</v>
          </cell>
          <cell r="B7049" t="str">
            <v>Seguros de filiales</v>
          </cell>
          <cell r="C7049">
            <v>0</v>
          </cell>
          <cell r="D7049">
            <v>0</v>
          </cell>
          <cell r="E7049">
            <v>0</v>
          </cell>
          <cell r="F7049">
            <v>0</v>
          </cell>
        </row>
        <row r="7050">
          <cell r="A7050">
            <v>46061400901</v>
          </cell>
          <cell r="B7050" t="str">
            <v>Seguros directos</v>
          </cell>
          <cell r="C7050">
            <v>0</v>
          </cell>
          <cell r="D7050">
            <v>0</v>
          </cell>
          <cell r="E7050">
            <v>0</v>
          </cell>
          <cell r="F7050">
            <v>0</v>
          </cell>
        </row>
        <row r="7051">
          <cell r="A7051">
            <v>46061400902</v>
          </cell>
          <cell r="B7051" t="str">
            <v>Reaseguros tomados</v>
          </cell>
          <cell r="C7051">
            <v>0</v>
          </cell>
          <cell r="D7051">
            <v>0</v>
          </cell>
          <cell r="E7051">
            <v>0</v>
          </cell>
          <cell r="F7051">
            <v>0</v>
          </cell>
        </row>
        <row r="7052">
          <cell r="A7052">
            <v>46061400903</v>
          </cell>
          <cell r="B7052" t="str">
            <v>Coaseguros</v>
          </cell>
          <cell r="C7052">
            <v>0</v>
          </cell>
          <cell r="D7052">
            <v>0</v>
          </cell>
          <cell r="E7052">
            <v>0</v>
          </cell>
          <cell r="F7052">
            <v>0</v>
          </cell>
        </row>
        <row r="7053">
          <cell r="A7053">
            <v>460615</v>
          </cell>
          <cell r="B7053" t="str">
            <v>Calderos</v>
          </cell>
          <cell r="C7053">
            <v>0</v>
          </cell>
          <cell r="D7053">
            <v>0</v>
          </cell>
          <cell r="E7053">
            <v>0</v>
          </cell>
          <cell r="F7053">
            <v>0</v>
          </cell>
        </row>
        <row r="7054">
          <cell r="A7054">
            <v>4606150</v>
          </cell>
          <cell r="B7054" t="str">
            <v>Calderos</v>
          </cell>
          <cell r="C7054">
            <v>0</v>
          </cell>
          <cell r="D7054">
            <v>0</v>
          </cell>
          <cell r="E7054">
            <v>0</v>
          </cell>
          <cell r="F7054">
            <v>0</v>
          </cell>
        </row>
        <row r="7055">
          <cell r="A7055">
            <v>460615001</v>
          </cell>
          <cell r="B7055" t="str">
            <v>Seguros directos</v>
          </cell>
          <cell r="C7055">
            <v>0</v>
          </cell>
          <cell r="D7055">
            <v>0</v>
          </cell>
          <cell r="E7055">
            <v>0</v>
          </cell>
          <cell r="F7055">
            <v>0</v>
          </cell>
        </row>
        <row r="7056">
          <cell r="A7056">
            <v>46061500101</v>
          </cell>
          <cell r="B7056" t="str">
            <v>Iniciales</v>
          </cell>
          <cell r="C7056">
            <v>0</v>
          </cell>
          <cell r="D7056">
            <v>0</v>
          </cell>
          <cell r="E7056">
            <v>0</v>
          </cell>
          <cell r="F7056">
            <v>0</v>
          </cell>
        </row>
        <row r="7057">
          <cell r="A7057">
            <v>46061500102</v>
          </cell>
          <cell r="B7057" t="str">
            <v>Renovaciones</v>
          </cell>
          <cell r="C7057">
            <v>0</v>
          </cell>
          <cell r="D7057">
            <v>0</v>
          </cell>
          <cell r="E7057">
            <v>0</v>
          </cell>
          <cell r="F7057">
            <v>0</v>
          </cell>
        </row>
        <row r="7058">
          <cell r="A7058">
            <v>460615002</v>
          </cell>
          <cell r="B7058" t="str">
            <v>Reaseguros tomados</v>
          </cell>
          <cell r="C7058">
            <v>0</v>
          </cell>
          <cell r="D7058">
            <v>0</v>
          </cell>
          <cell r="E7058">
            <v>0</v>
          </cell>
          <cell r="F7058">
            <v>0</v>
          </cell>
        </row>
        <row r="7059">
          <cell r="A7059">
            <v>460615003</v>
          </cell>
          <cell r="B7059" t="str">
            <v>Coaseguros</v>
          </cell>
          <cell r="C7059">
            <v>0</v>
          </cell>
          <cell r="D7059">
            <v>0</v>
          </cell>
          <cell r="E7059">
            <v>0</v>
          </cell>
          <cell r="F7059">
            <v>0</v>
          </cell>
        </row>
        <row r="7060">
          <cell r="A7060">
            <v>460615009</v>
          </cell>
          <cell r="B7060" t="str">
            <v>Seguros de filiales</v>
          </cell>
          <cell r="C7060">
            <v>0</v>
          </cell>
          <cell r="D7060">
            <v>0</v>
          </cell>
          <cell r="E7060">
            <v>0</v>
          </cell>
          <cell r="F7060">
            <v>0</v>
          </cell>
        </row>
        <row r="7061">
          <cell r="A7061">
            <v>46061500901</v>
          </cell>
          <cell r="B7061" t="str">
            <v>Seguros directos</v>
          </cell>
          <cell r="C7061">
            <v>0</v>
          </cell>
          <cell r="D7061">
            <v>0</v>
          </cell>
          <cell r="E7061">
            <v>0</v>
          </cell>
          <cell r="F7061">
            <v>0</v>
          </cell>
        </row>
        <row r="7062">
          <cell r="A7062">
            <v>46061500902</v>
          </cell>
          <cell r="B7062" t="str">
            <v>Reaseguros tomados</v>
          </cell>
          <cell r="C7062">
            <v>0</v>
          </cell>
          <cell r="D7062">
            <v>0</v>
          </cell>
          <cell r="E7062">
            <v>0</v>
          </cell>
          <cell r="F7062">
            <v>0</v>
          </cell>
        </row>
        <row r="7063">
          <cell r="A7063">
            <v>46061500903</v>
          </cell>
          <cell r="B7063" t="str">
            <v>Coaseguros</v>
          </cell>
          <cell r="C7063">
            <v>0</v>
          </cell>
          <cell r="D7063">
            <v>0</v>
          </cell>
          <cell r="E7063">
            <v>0</v>
          </cell>
          <cell r="F7063">
            <v>0</v>
          </cell>
        </row>
        <row r="7064">
          <cell r="A7064">
            <v>460616</v>
          </cell>
          <cell r="B7064" t="str">
            <v>Lucro Cesante Por Interrupcion de Negocios</v>
          </cell>
          <cell r="C7064">
            <v>0</v>
          </cell>
          <cell r="D7064">
            <v>0</v>
          </cell>
          <cell r="E7064">
            <v>0</v>
          </cell>
          <cell r="F7064">
            <v>0</v>
          </cell>
        </row>
        <row r="7065">
          <cell r="A7065">
            <v>4606160</v>
          </cell>
          <cell r="B7065" t="str">
            <v>Lucro cesante por interrupciÛn de negocios</v>
          </cell>
          <cell r="C7065">
            <v>0</v>
          </cell>
          <cell r="D7065">
            <v>0</v>
          </cell>
          <cell r="E7065">
            <v>0</v>
          </cell>
          <cell r="F7065">
            <v>0</v>
          </cell>
        </row>
        <row r="7066">
          <cell r="A7066">
            <v>460616001</v>
          </cell>
          <cell r="B7066" t="str">
            <v>Seguros directos</v>
          </cell>
          <cell r="C7066">
            <v>0</v>
          </cell>
          <cell r="D7066">
            <v>0</v>
          </cell>
          <cell r="E7066">
            <v>0</v>
          </cell>
          <cell r="F7066">
            <v>0</v>
          </cell>
        </row>
        <row r="7067">
          <cell r="A7067">
            <v>46061600101</v>
          </cell>
          <cell r="B7067" t="str">
            <v>Iniciales</v>
          </cell>
          <cell r="C7067">
            <v>0</v>
          </cell>
          <cell r="D7067">
            <v>0</v>
          </cell>
          <cell r="E7067">
            <v>0</v>
          </cell>
          <cell r="F7067">
            <v>0</v>
          </cell>
        </row>
        <row r="7068">
          <cell r="A7068">
            <v>46061600102</v>
          </cell>
          <cell r="B7068" t="str">
            <v>Renovaciones</v>
          </cell>
          <cell r="C7068">
            <v>0</v>
          </cell>
          <cell r="D7068">
            <v>0</v>
          </cell>
          <cell r="E7068">
            <v>0</v>
          </cell>
          <cell r="F7068">
            <v>0</v>
          </cell>
        </row>
        <row r="7069">
          <cell r="A7069">
            <v>460616002</v>
          </cell>
          <cell r="B7069" t="str">
            <v>Reaseguros tomados</v>
          </cell>
          <cell r="C7069">
            <v>0</v>
          </cell>
          <cell r="D7069">
            <v>0</v>
          </cell>
          <cell r="E7069">
            <v>0</v>
          </cell>
          <cell r="F7069">
            <v>0</v>
          </cell>
        </row>
        <row r="7070">
          <cell r="A7070">
            <v>460616003</v>
          </cell>
          <cell r="B7070" t="str">
            <v>Coaseguros</v>
          </cell>
          <cell r="C7070">
            <v>0</v>
          </cell>
          <cell r="D7070">
            <v>0</v>
          </cell>
          <cell r="E7070">
            <v>0</v>
          </cell>
          <cell r="F7070">
            <v>0</v>
          </cell>
        </row>
        <row r="7071">
          <cell r="A7071">
            <v>460616009</v>
          </cell>
          <cell r="B7071" t="str">
            <v>Seguros de filiales</v>
          </cell>
          <cell r="C7071">
            <v>0</v>
          </cell>
          <cell r="D7071">
            <v>0</v>
          </cell>
          <cell r="E7071">
            <v>0</v>
          </cell>
          <cell r="F7071">
            <v>0</v>
          </cell>
        </row>
        <row r="7072">
          <cell r="A7072">
            <v>46061600901</v>
          </cell>
          <cell r="B7072" t="str">
            <v>Seguros directos</v>
          </cell>
          <cell r="C7072">
            <v>0</v>
          </cell>
          <cell r="D7072">
            <v>0</v>
          </cell>
          <cell r="E7072">
            <v>0</v>
          </cell>
          <cell r="F7072">
            <v>0</v>
          </cell>
        </row>
        <row r="7073">
          <cell r="A7073">
            <v>46061600902</v>
          </cell>
          <cell r="B7073" t="str">
            <v>Reaseguros tomados</v>
          </cell>
          <cell r="C7073">
            <v>0</v>
          </cell>
          <cell r="D7073">
            <v>0</v>
          </cell>
          <cell r="E7073">
            <v>0</v>
          </cell>
          <cell r="F7073">
            <v>0</v>
          </cell>
        </row>
        <row r="7074">
          <cell r="A7074">
            <v>46061600903</v>
          </cell>
          <cell r="B7074" t="str">
            <v>Coaseguros</v>
          </cell>
          <cell r="C7074">
            <v>0</v>
          </cell>
          <cell r="D7074">
            <v>0</v>
          </cell>
          <cell r="E7074">
            <v>0</v>
          </cell>
          <cell r="F7074">
            <v>0</v>
          </cell>
        </row>
        <row r="7075">
          <cell r="A7075">
            <v>460617</v>
          </cell>
          <cell r="B7075" t="str">
            <v>Lucro cesante rotura de maquinaria</v>
          </cell>
          <cell r="C7075">
            <v>0</v>
          </cell>
          <cell r="D7075">
            <v>0</v>
          </cell>
          <cell r="E7075">
            <v>0</v>
          </cell>
          <cell r="F7075">
            <v>0</v>
          </cell>
        </row>
        <row r="7076">
          <cell r="A7076">
            <v>4606170</v>
          </cell>
          <cell r="B7076" t="str">
            <v>Lucro cesante rotura de maquinaria</v>
          </cell>
          <cell r="C7076">
            <v>0</v>
          </cell>
          <cell r="D7076">
            <v>0</v>
          </cell>
          <cell r="E7076">
            <v>0</v>
          </cell>
          <cell r="F7076">
            <v>0</v>
          </cell>
        </row>
        <row r="7077">
          <cell r="A7077">
            <v>460617001</v>
          </cell>
          <cell r="B7077" t="str">
            <v>Seguros directos</v>
          </cell>
          <cell r="C7077">
            <v>0</v>
          </cell>
          <cell r="D7077">
            <v>0</v>
          </cell>
          <cell r="E7077">
            <v>0</v>
          </cell>
          <cell r="F7077">
            <v>0</v>
          </cell>
        </row>
        <row r="7078">
          <cell r="A7078">
            <v>46061700101</v>
          </cell>
          <cell r="B7078" t="str">
            <v>Iniciales</v>
          </cell>
          <cell r="C7078">
            <v>0</v>
          </cell>
          <cell r="D7078">
            <v>0</v>
          </cell>
          <cell r="E7078">
            <v>0</v>
          </cell>
          <cell r="F7078">
            <v>0</v>
          </cell>
        </row>
        <row r="7079">
          <cell r="A7079">
            <v>46061700102</v>
          </cell>
          <cell r="B7079" t="str">
            <v>Renovaciones</v>
          </cell>
          <cell r="C7079">
            <v>0</v>
          </cell>
          <cell r="D7079">
            <v>0</v>
          </cell>
          <cell r="E7079">
            <v>0</v>
          </cell>
          <cell r="F7079">
            <v>0</v>
          </cell>
        </row>
        <row r="7080">
          <cell r="A7080">
            <v>460617002</v>
          </cell>
          <cell r="B7080" t="str">
            <v>Reaseguros tomados</v>
          </cell>
          <cell r="C7080">
            <v>0</v>
          </cell>
          <cell r="D7080">
            <v>0</v>
          </cell>
          <cell r="E7080">
            <v>0</v>
          </cell>
          <cell r="F7080">
            <v>0</v>
          </cell>
        </row>
        <row r="7081">
          <cell r="A7081">
            <v>460617003</v>
          </cell>
          <cell r="B7081" t="str">
            <v>Coaseguros</v>
          </cell>
          <cell r="C7081">
            <v>0</v>
          </cell>
          <cell r="D7081">
            <v>0</v>
          </cell>
          <cell r="E7081">
            <v>0</v>
          </cell>
          <cell r="F7081">
            <v>0</v>
          </cell>
        </row>
        <row r="7082">
          <cell r="A7082">
            <v>460617009</v>
          </cell>
          <cell r="B7082" t="str">
            <v>Seguros de filiales</v>
          </cell>
          <cell r="C7082">
            <v>0</v>
          </cell>
          <cell r="D7082">
            <v>0</v>
          </cell>
          <cell r="E7082">
            <v>0</v>
          </cell>
          <cell r="F7082">
            <v>0</v>
          </cell>
        </row>
        <row r="7083">
          <cell r="A7083">
            <v>46061700901</v>
          </cell>
          <cell r="B7083" t="str">
            <v>Seguros directos</v>
          </cell>
          <cell r="C7083">
            <v>0</v>
          </cell>
          <cell r="D7083">
            <v>0</v>
          </cell>
          <cell r="E7083">
            <v>0</v>
          </cell>
          <cell r="F7083">
            <v>0</v>
          </cell>
        </row>
        <row r="7084">
          <cell r="A7084">
            <v>46061700902</v>
          </cell>
          <cell r="B7084" t="str">
            <v>Reaseguros tomados</v>
          </cell>
          <cell r="C7084">
            <v>0</v>
          </cell>
          <cell r="D7084">
            <v>0</v>
          </cell>
          <cell r="E7084">
            <v>0</v>
          </cell>
          <cell r="F7084">
            <v>0</v>
          </cell>
        </row>
        <row r="7085">
          <cell r="A7085">
            <v>46061700903</v>
          </cell>
          <cell r="B7085" t="str">
            <v>Coaseguros</v>
          </cell>
          <cell r="C7085">
            <v>0</v>
          </cell>
          <cell r="D7085">
            <v>0</v>
          </cell>
          <cell r="E7085">
            <v>0</v>
          </cell>
          <cell r="F7085">
            <v>0</v>
          </cell>
        </row>
        <row r="7086">
          <cell r="A7086">
            <v>460618</v>
          </cell>
          <cell r="B7086" t="str">
            <v>Responsabilidad civil</v>
          </cell>
          <cell r="C7086">
            <v>0</v>
          </cell>
          <cell r="D7086">
            <v>0</v>
          </cell>
          <cell r="E7086">
            <v>0</v>
          </cell>
          <cell r="F7086">
            <v>0</v>
          </cell>
        </row>
        <row r="7087">
          <cell r="A7087">
            <v>4606180</v>
          </cell>
          <cell r="B7087" t="str">
            <v>Responsabilidad civil</v>
          </cell>
          <cell r="C7087">
            <v>0</v>
          </cell>
          <cell r="D7087">
            <v>0</v>
          </cell>
          <cell r="E7087">
            <v>0</v>
          </cell>
          <cell r="F7087">
            <v>0</v>
          </cell>
        </row>
        <row r="7088">
          <cell r="A7088">
            <v>460618001</v>
          </cell>
          <cell r="B7088" t="str">
            <v>Seguros directos</v>
          </cell>
          <cell r="C7088">
            <v>0</v>
          </cell>
          <cell r="D7088">
            <v>0</v>
          </cell>
          <cell r="E7088">
            <v>0</v>
          </cell>
          <cell r="F7088">
            <v>0</v>
          </cell>
        </row>
        <row r="7089">
          <cell r="A7089">
            <v>46061800101</v>
          </cell>
          <cell r="B7089" t="str">
            <v>Iniciales</v>
          </cell>
          <cell r="C7089">
            <v>0</v>
          </cell>
          <cell r="D7089">
            <v>0</v>
          </cell>
          <cell r="E7089">
            <v>0</v>
          </cell>
          <cell r="F7089">
            <v>0</v>
          </cell>
        </row>
        <row r="7090">
          <cell r="A7090">
            <v>46061800102</v>
          </cell>
          <cell r="B7090" t="str">
            <v>Renovaciones</v>
          </cell>
          <cell r="C7090">
            <v>0</v>
          </cell>
          <cell r="D7090">
            <v>0</v>
          </cell>
          <cell r="E7090">
            <v>0</v>
          </cell>
          <cell r="F7090">
            <v>0</v>
          </cell>
        </row>
        <row r="7091">
          <cell r="A7091">
            <v>460618002</v>
          </cell>
          <cell r="B7091" t="str">
            <v>Reaseguros tomados</v>
          </cell>
          <cell r="C7091">
            <v>0</v>
          </cell>
          <cell r="D7091">
            <v>0</v>
          </cell>
          <cell r="E7091">
            <v>0</v>
          </cell>
          <cell r="F7091">
            <v>0</v>
          </cell>
        </row>
        <row r="7092">
          <cell r="A7092">
            <v>460618003</v>
          </cell>
          <cell r="B7092" t="str">
            <v>Coaseguros</v>
          </cell>
          <cell r="C7092">
            <v>0</v>
          </cell>
          <cell r="D7092">
            <v>0</v>
          </cell>
          <cell r="E7092">
            <v>0</v>
          </cell>
          <cell r="F7092">
            <v>0</v>
          </cell>
        </row>
        <row r="7093">
          <cell r="A7093">
            <v>460618009</v>
          </cell>
          <cell r="B7093" t="str">
            <v>Seguros de filiales</v>
          </cell>
          <cell r="C7093">
            <v>0</v>
          </cell>
          <cell r="D7093">
            <v>0</v>
          </cell>
          <cell r="E7093">
            <v>0</v>
          </cell>
          <cell r="F7093">
            <v>0</v>
          </cell>
        </row>
        <row r="7094">
          <cell r="A7094">
            <v>46061800901</v>
          </cell>
          <cell r="B7094" t="str">
            <v>Seguros directos</v>
          </cell>
          <cell r="C7094">
            <v>0</v>
          </cell>
          <cell r="D7094">
            <v>0</v>
          </cell>
          <cell r="E7094">
            <v>0</v>
          </cell>
          <cell r="F7094">
            <v>0</v>
          </cell>
        </row>
        <row r="7095">
          <cell r="A7095">
            <v>46061800902</v>
          </cell>
          <cell r="B7095" t="str">
            <v>Reaseguros tomados</v>
          </cell>
          <cell r="C7095">
            <v>0</v>
          </cell>
          <cell r="D7095">
            <v>0</v>
          </cell>
          <cell r="E7095">
            <v>0</v>
          </cell>
          <cell r="F7095">
            <v>0</v>
          </cell>
        </row>
        <row r="7096">
          <cell r="A7096">
            <v>46061800903</v>
          </cell>
          <cell r="B7096" t="str">
            <v>Coaseguros</v>
          </cell>
          <cell r="C7096">
            <v>0</v>
          </cell>
          <cell r="D7096">
            <v>0</v>
          </cell>
          <cell r="E7096">
            <v>0</v>
          </cell>
          <cell r="F7096">
            <v>0</v>
          </cell>
        </row>
        <row r="7097">
          <cell r="A7097">
            <v>460619</v>
          </cell>
          <cell r="B7097" t="str">
            <v>riesgos profesionales</v>
          </cell>
          <cell r="C7097">
            <v>0</v>
          </cell>
          <cell r="D7097">
            <v>0</v>
          </cell>
          <cell r="E7097">
            <v>0</v>
          </cell>
          <cell r="F7097">
            <v>0</v>
          </cell>
        </row>
        <row r="7098">
          <cell r="A7098">
            <v>4606190</v>
          </cell>
          <cell r="B7098" t="str">
            <v>Riesgos profesionales</v>
          </cell>
          <cell r="C7098">
            <v>0</v>
          </cell>
          <cell r="D7098">
            <v>0</v>
          </cell>
          <cell r="E7098">
            <v>0</v>
          </cell>
          <cell r="F7098">
            <v>0</v>
          </cell>
        </row>
        <row r="7099">
          <cell r="A7099">
            <v>460619001</v>
          </cell>
          <cell r="B7099" t="str">
            <v>Seguros directos</v>
          </cell>
          <cell r="C7099">
            <v>0</v>
          </cell>
          <cell r="D7099">
            <v>0</v>
          </cell>
          <cell r="E7099">
            <v>0</v>
          </cell>
          <cell r="F7099">
            <v>0</v>
          </cell>
        </row>
        <row r="7100">
          <cell r="A7100">
            <v>46061900101</v>
          </cell>
          <cell r="B7100" t="str">
            <v>Iniciales</v>
          </cell>
          <cell r="C7100">
            <v>0</v>
          </cell>
          <cell r="D7100">
            <v>0</v>
          </cell>
          <cell r="E7100">
            <v>0</v>
          </cell>
          <cell r="F7100">
            <v>0</v>
          </cell>
        </row>
        <row r="7101">
          <cell r="A7101">
            <v>46061900102</v>
          </cell>
          <cell r="B7101" t="str">
            <v>Renovaciones</v>
          </cell>
          <cell r="C7101">
            <v>0</v>
          </cell>
          <cell r="D7101">
            <v>0</v>
          </cell>
          <cell r="E7101">
            <v>0</v>
          </cell>
          <cell r="F7101">
            <v>0</v>
          </cell>
        </row>
        <row r="7102">
          <cell r="A7102">
            <v>460619002</v>
          </cell>
          <cell r="B7102" t="str">
            <v>Reaseguros tomados</v>
          </cell>
          <cell r="C7102">
            <v>0</v>
          </cell>
          <cell r="D7102">
            <v>0</v>
          </cell>
          <cell r="E7102">
            <v>0</v>
          </cell>
          <cell r="F7102">
            <v>0</v>
          </cell>
        </row>
        <row r="7103">
          <cell r="A7103">
            <v>460619003</v>
          </cell>
          <cell r="B7103" t="str">
            <v>Coaseguros</v>
          </cell>
          <cell r="C7103">
            <v>0</v>
          </cell>
          <cell r="D7103">
            <v>0</v>
          </cell>
          <cell r="E7103">
            <v>0</v>
          </cell>
          <cell r="F7103">
            <v>0</v>
          </cell>
        </row>
        <row r="7104">
          <cell r="A7104">
            <v>460619009</v>
          </cell>
          <cell r="B7104" t="str">
            <v>Seguros de filiales</v>
          </cell>
          <cell r="C7104">
            <v>0</v>
          </cell>
          <cell r="D7104">
            <v>0</v>
          </cell>
          <cell r="E7104">
            <v>0</v>
          </cell>
          <cell r="F7104">
            <v>0</v>
          </cell>
        </row>
        <row r="7105">
          <cell r="A7105">
            <v>46061900901</v>
          </cell>
          <cell r="B7105" t="str">
            <v>Seguros directos</v>
          </cell>
          <cell r="C7105">
            <v>0</v>
          </cell>
          <cell r="D7105">
            <v>0</v>
          </cell>
          <cell r="E7105">
            <v>0</v>
          </cell>
          <cell r="F7105">
            <v>0</v>
          </cell>
        </row>
        <row r="7106">
          <cell r="A7106">
            <v>46061900902</v>
          </cell>
          <cell r="B7106" t="str">
            <v>Reaseguros tomados</v>
          </cell>
          <cell r="C7106">
            <v>0</v>
          </cell>
          <cell r="D7106">
            <v>0</v>
          </cell>
          <cell r="E7106">
            <v>0</v>
          </cell>
          <cell r="F7106">
            <v>0</v>
          </cell>
        </row>
        <row r="7107">
          <cell r="A7107">
            <v>46061900903</v>
          </cell>
          <cell r="B7107" t="str">
            <v>Coaseguros</v>
          </cell>
          <cell r="C7107">
            <v>0</v>
          </cell>
          <cell r="D7107">
            <v>0</v>
          </cell>
          <cell r="E7107">
            <v>0</v>
          </cell>
          <cell r="F7107">
            <v>0</v>
          </cell>
        </row>
        <row r="7108">
          <cell r="A7108">
            <v>460620</v>
          </cell>
          <cell r="B7108" t="str">
            <v>Ganadero</v>
          </cell>
          <cell r="C7108">
            <v>0</v>
          </cell>
          <cell r="D7108">
            <v>0</v>
          </cell>
          <cell r="E7108">
            <v>0</v>
          </cell>
          <cell r="F7108">
            <v>0</v>
          </cell>
        </row>
        <row r="7109">
          <cell r="A7109">
            <v>4606200</v>
          </cell>
          <cell r="B7109" t="str">
            <v>Ganadero</v>
          </cell>
          <cell r="C7109">
            <v>0</v>
          </cell>
          <cell r="D7109">
            <v>0</v>
          </cell>
          <cell r="E7109">
            <v>0</v>
          </cell>
          <cell r="F7109">
            <v>0</v>
          </cell>
        </row>
        <row r="7110">
          <cell r="A7110">
            <v>460620001</v>
          </cell>
          <cell r="B7110" t="str">
            <v>Seguros directos</v>
          </cell>
          <cell r="C7110">
            <v>0</v>
          </cell>
          <cell r="D7110">
            <v>0</v>
          </cell>
          <cell r="E7110">
            <v>0</v>
          </cell>
          <cell r="F7110">
            <v>0</v>
          </cell>
        </row>
        <row r="7111">
          <cell r="A7111">
            <v>46062000102</v>
          </cell>
          <cell r="B7111" t="str">
            <v>Renovaciones</v>
          </cell>
          <cell r="C7111">
            <v>0</v>
          </cell>
          <cell r="D7111">
            <v>0</v>
          </cell>
          <cell r="E7111">
            <v>0</v>
          </cell>
          <cell r="F7111">
            <v>0</v>
          </cell>
        </row>
        <row r="7112">
          <cell r="A7112">
            <v>460620002</v>
          </cell>
          <cell r="B7112" t="str">
            <v>Reaseguros tomados</v>
          </cell>
          <cell r="C7112">
            <v>0</v>
          </cell>
          <cell r="D7112">
            <v>0</v>
          </cell>
          <cell r="E7112">
            <v>0</v>
          </cell>
          <cell r="F7112">
            <v>0</v>
          </cell>
        </row>
        <row r="7113">
          <cell r="A7113">
            <v>460620003</v>
          </cell>
          <cell r="B7113" t="str">
            <v>Coaseguros</v>
          </cell>
          <cell r="C7113">
            <v>0</v>
          </cell>
          <cell r="D7113">
            <v>0</v>
          </cell>
          <cell r="E7113">
            <v>0</v>
          </cell>
          <cell r="F7113">
            <v>0</v>
          </cell>
        </row>
        <row r="7114">
          <cell r="A7114">
            <v>460620009</v>
          </cell>
          <cell r="B7114" t="str">
            <v>Seguros de filiales</v>
          </cell>
          <cell r="C7114">
            <v>0</v>
          </cell>
          <cell r="D7114">
            <v>0</v>
          </cell>
          <cell r="E7114">
            <v>0</v>
          </cell>
          <cell r="F7114">
            <v>0</v>
          </cell>
        </row>
        <row r="7115">
          <cell r="A7115">
            <v>46062000901</v>
          </cell>
          <cell r="B7115" t="str">
            <v>Seguros directos</v>
          </cell>
          <cell r="C7115">
            <v>0</v>
          </cell>
          <cell r="D7115">
            <v>0</v>
          </cell>
          <cell r="E7115">
            <v>0</v>
          </cell>
          <cell r="F7115">
            <v>0</v>
          </cell>
        </row>
        <row r="7116">
          <cell r="A7116">
            <v>46062000902</v>
          </cell>
          <cell r="B7116" t="str">
            <v>Reaseguros tomados</v>
          </cell>
          <cell r="C7116">
            <v>0</v>
          </cell>
          <cell r="D7116">
            <v>0</v>
          </cell>
          <cell r="E7116">
            <v>0</v>
          </cell>
          <cell r="F7116">
            <v>0</v>
          </cell>
        </row>
        <row r="7117">
          <cell r="A7117">
            <v>46062000903</v>
          </cell>
          <cell r="B7117" t="str">
            <v>Coaseguros</v>
          </cell>
          <cell r="C7117">
            <v>0</v>
          </cell>
          <cell r="D7117">
            <v>0</v>
          </cell>
          <cell r="E7117">
            <v>0</v>
          </cell>
          <cell r="F7117">
            <v>0</v>
          </cell>
        </row>
        <row r="7118">
          <cell r="A7118">
            <v>460621</v>
          </cell>
          <cell r="B7118" t="str">
            <v>Agrícola</v>
          </cell>
          <cell r="C7118">
            <v>0</v>
          </cell>
          <cell r="D7118">
            <v>0</v>
          </cell>
          <cell r="E7118">
            <v>0</v>
          </cell>
          <cell r="F7118">
            <v>0</v>
          </cell>
        </row>
        <row r="7119">
          <cell r="A7119">
            <v>4606210</v>
          </cell>
          <cell r="B7119" t="str">
            <v>AgrÌcola</v>
          </cell>
          <cell r="C7119">
            <v>0</v>
          </cell>
          <cell r="D7119">
            <v>0</v>
          </cell>
          <cell r="E7119">
            <v>0</v>
          </cell>
          <cell r="F7119">
            <v>0</v>
          </cell>
        </row>
        <row r="7120">
          <cell r="A7120">
            <v>460621001</v>
          </cell>
          <cell r="B7120" t="str">
            <v>Seguros directos</v>
          </cell>
          <cell r="C7120">
            <v>0</v>
          </cell>
          <cell r="D7120">
            <v>0</v>
          </cell>
          <cell r="E7120">
            <v>0</v>
          </cell>
          <cell r="F7120">
            <v>0</v>
          </cell>
        </row>
        <row r="7121">
          <cell r="A7121">
            <v>46062100101</v>
          </cell>
          <cell r="B7121" t="str">
            <v>Iniciales</v>
          </cell>
          <cell r="C7121">
            <v>0</v>
          </cell>
          <cell r="D7121">
            <v>0</v>
          </cell>
          <cell r="E7121">
            <v>0</v>
          </cell>
          <cell r="F7121">
            <v>0</v>
          </cell>
        </row>
        <row r="7122">
          <cell r="A7122">
            <v>46062100102</v>
          </cell>
          <cell r="B7122" t="str">
            <v>Renovaciones</v>
          </cell>
          <cell r="C7122">
            <v>0</v>
          </cell>
          <cell r="D7122">
            <v>0</v>
          </cell>
          <cell r="E7122">
            <v>0</v>
          </cell>
          <cell r="F7122">
            <v>0</v>
          </cell>
        </row>
        <row r="7123">
          <cell r="A7123">
            <v>460621002</v>
          </cell>
          <cell r="B7123" t="str">
            <v>Reaseguros tomados</v>
          </cell>
          <cell r="C7123">
            <v>0</v>
          </cell>
          <cell r="D7123">
            <v>0</v>
          </cell>
          <cell r="E7123">
            <v>0</v>
          </cell>
          <cell r="F7123">
            <v>0</v>
          </cell>
        </row>
        <row r="7124">
          <cell r="A7124">
            <v>460621003</v>
          </cell>
          <cell r="B7124" t="str">
            <v>Coaseguros</v>
          </cell>
          <cell r="C7124">
            <v>0</v>
          </cell>
          <cell r="D7124">
            <v>0</v>
          </cell>
          <cell r="E7124">
            <v>0</v>
          </cell>
          <cell r="F7124">
            <v>0</v>
          </cell>
        </row>
        <row r="7125">
          <cell r="A7125">
            <v>460621009</v>
          </cell>
          <cell r="B7125" t="str">
            <v>Seguros de filiales</v>
          </cell>
          <cell r="C7125">
            <v>0</v>
          </cell>
          <cell r="D7125">
            <v>0</v>
          </cell>
          <cell r="E7125">
            <v>0</v>
          </cell>
          <cell r="F7125">
            <v>0</v>
          </cell>
        </row>
        <row r="7126">
          <cell r="A7126">
            <v>46062100901</v>
          </cell>
          <cell r="B7126" t="str">
            <v>Seguros directos</v>
          </cell>
          <cell r="C7126">
            <v>0</v>
          </cell>
          <cell r="D7126">
            <v>0</v>
          </cell>
          <cell r="E7126">
            <v>0</v>
          </cell>
          <cell r="F7126">
            <v>0</v>
          </cell>
        </row>
        <row r="7127">
          <cell r="A7127">
            <v>46062100902</v>
          </cell>
          <cell r="B7127" t="str">
            <v>Reaseguros tomados</v>
          </cell>
          <cell r="C7127">
            <v>0</v>
          </cell>
          <cell r="D7127">
            <v>0</v>
          </cell>
          <cell r="E7127">
            <v>0</v>
          </cell>
          <cell r="F7127">
            <v>0</v>
          </cell>
        </row>
        <row r="7128">
          <cell r="A7128">
            <v>46062100903</v>
          </cell>
          <cell r="B7128" t="str">
            <v>Coaseguros</v>
          </cell>
          <cell r="C7128">
            <v>0</v>
          </cell>
          <cell r="D7128">
            <v>0</v>
          </cell>
          <cell r="E7128">
            <v>0</v>
          </cell>
          <cell r="F7128">
            <v>0</v>
          </cell>
        </row>
        <row r="7129">
          <cell r="A7129">
            <v>460622</v>
          </cell>
          <cell r="B7129" t="str">
            <v>Domiciliario</v>
          </cell>
          <cell r="C7129">
            <v>0</v>
          </cell>
          <cell r="D7129">
            <v>0</v>
          </cell>
          <cell r="E7129">
            <v>0</v>
          </cell>
          <cell r="F7129">
            <v>0</v>
          </cell>
        </row>
        <row r="7130">
          <cell r="A7130">
            <v>4606220</v>
          </cell>
          <cell r="B7130" t="str">
            <v>Domiciliario</v>
          </cell>
          <cell r="C7130">
            <v>0</v>
          </cell>
          <cell r="D7130">
            <v>0</v>
          </cell>
          <cell r="E7130">
            <v>0</v>
          </cell>
          <cell r="F7130">
            <v>0</v>
          </cell>
        </row>
        <row r="7131">
          <cell r="A7131">
            <v>460622001</v>
          </cell>
          <cell r="B7131" t="str">
            <v>Seguros directos</v>
          </cell>
          <cell r="C7131">
            <v>0</v>
          </cell>
          <cell r="D7131">
            <v>0</v>
          </cell>
          <cell r="E7131">
            <v>0</v>
          </cell>
          <cell r="F7131">
            <v>0</v>
          </cell>
        </row>
        <row r="7132">
          <cell r="A7132">
            <v>46062200101</v>
          </cell>
          <cell r="B7132" t="str">
            <v>Iniciales</v>
          </cell>
          <cell r="C7132">
            <v>0</v>
          </cell>
          <cell r="D7132">
            <v>0</v>
          </cell>
          <cell r="E7132">
            <v>0</v>
          </cell>
          <cell r="F7132">
            <v>0</v>
          </cell>
        </row>
        <row r="7133">
          <cell r="A7133">
            <v>46062200102</v>
          </cell>
          <cell r="B7133" t="str">
            <v>Renovaciones</v>
          </cell>
          <cell r="C7133">
            <v>0</v>
          </cell>
          <cell r="D7133">
            <v>0</v>
          </cell>
          <cell r="E7133">
            <v>0</v>
          </cell>
          <cell r="F7133">
            <v>0</v>
          </cell>
        </row>
        <row r="7134">
          <cell r="A7134">
            <v>460622002</v>
          </cell>
          <cell r="B7134" t="str">
            <v>Reaseguros tomados</v>
          </cell>
          <cell r="C7134">
            <v>0</v>
          </cell>
          <cell r="D7134">
            <v>0</v>
          </cell>
          <cell r="E7134">
            <v>0</v>
          </cell>
          <cell r="F7134">
            <v>0</v>
          </cell>
        </row>
        <row r="7135">
          <cell r="A7135">
            <v>460622003</v>
          </cell>
          <cell r="B7135" t="str">
            <v>Coaseguros</v>
          </cell>
          <cell r="C7135">
            <v>0</v>
          </cell>
          <cell r="D7135">
            <v>0</v>
          </cell>
          <cell r="E7135">
            <v>0</v>
          </cell>
          <cell r="F7135">
            <v>0</v>
          </cell>
        </row>
        <row r="7136">
          <cell r="A7136">
            <v>460622009</v>
          </cell>
          <cell r="B7136" t="str">
            <v>Seguros de filiales</v>
          </cell>
          <cell r="C7136">
            <v>0</v>
          </cell>
          <cell r="D7136">
            <v>0</v>
          </cell>
          <cell r="E7136">
            <v>0</v>
          </cell>
          <cell r="F7136">
            <v>0</v>
          </cell>
        </row>
        <row r="7137">
          <cell r="A7137">
            <v>46062200901</v>
          </cell>
          <cell r="B7137" t="str">
            <v>Seguros directos</v>
          </cell>
          <cell r="C7137">
            <v>0</v>
          </cell>
          <cell r="D7137">
            <v>0</v>
          </cell>
          <cell r="E7137">
            <v>0</v>
          </cell>
          <cell r="F7137">
            <v>0</v>
          </cell>
        </row>
        <row r="7138">
          <cell r="A7138">
            <v>46062200902</v>
          </cell>
          <cell r="B7138" t="str">
            <v>Reaseguros tomados</v>
          </cell>
          <cell r="C7138">
            <v>0</v>
          </cell>
          <cell r="D7138">
            <v>0</v>
          </cell>
          <cell r="E7138">
            <v>0</v>
          </cell>
          <cell r="F7138">
            <v>0</v>
          </cell>
        </row>
        <row r="7139">
          <cell r="A7139">
            <v>46062200903</v>
          </cell>
          <cell r="B7139" t="str">
            <v>Coaseguros</v>
          </cell>
          <cell r="C7139">
            <v>0</v>
          </cell>
          <cell r="D7139">
            <v>0</v>
          </cell>
          <cell r="E7139">
            <v>0</v>
          </cell>
          <cell r="F7139">
            <v>0</v>
          </cell>
        </row>
        <row r="7140">
          <cell r="A7140">
            <v>460623</v>
          </cell>
          <cell r="B7140" t="str">
            <v>CrÈdito interno</v>
          </cell>
          <cell r="C7140">
            <v>0</v>
          </cell>
          <cell r="D7140">
            <v>0</v>
          </cell>
          <cell r="E7140">
            <v>0</v>
          </cell>
          <cell r="F7140">
            <v>0</v>
          </cell>
        </row>
        <row r="7141">
          <cell r="A7141">
            <v>4606230</v>
          </cell>
          <cell r="B7141" t="str">
            <v>CrÈdito interno</v>
          </cell>
          <cell r="C7141">
            <v>0</v>
          </cell>
          <cell r="D7141">
            <v>0</v>
          </cell>
          <cell r="E7141">
            <v>0</v>
          </cell>
          <cell r="F7141">
            <v>0</v>
          </cell>
        </row>
        <row r="7142">
          <cell r="A7142">
            <v>460623001</v>
          </cell>
          <cell r="B7142" t="str">
            <v>Seguros directos</v>
          </cell>
          <cell r="C7142">
            <v>0</v>
          </cell>
          <cell r="D7142">
            <v>0</v>
          </cell>
          <cell r="E7142">
            <v>0</v>
          </cell>
          <cell r="F7142">
            <v>0</v>
          </cell>
        </row>
        <row r="7143">
          <cell r="A7143">
            <v>46062300101</v>
          </cell>
          <cell r="B7143" t="str">
            <v>Iniciales</v>
          </cell>
          <cell r="C7143">
            <v>0</v>
          </cell>
          <cell r="D7143">
            <v>0</v>
          </cell>
          <cell r="E7143">
            <v>0</v>
          </cell>
          <cell r="F7143">
            <v>0</v>
          </cell>
        </row>
        <row r="7144">
          <cell r="A7144">
            <v>46062300102</v>
          </cell>
          <cell r="B7144" t="str">
            <v>Renovaciones</v>
          </cell>
          <cell r="C7144">
            <v>0</v>
          </cell>
          <cell r="D7144">
            <v>0</v>
          </cell>
          <cell r="E7144">
            <v>0</v>
          </cell>
          <cell r="F7144">
            <v>0</v>
          </cell>
        </row>
        <row r="7145">
          <cell r="A7145">
            <v>460623002</v>
          </cell>
          <cell r="B7145" t="str">
            <v>Reaseguros tomados</v>
          </cell>
          <cell r="C7145">
            <v>0</v>
          </cell>
          <cell r="D7145">
            <v>0</v>
          </cell>
          <cell r="E7145">
            <v>0</v>
          </cell>
          <cell r="F7145">
            <v>0</v>
          </cell>
        </row>
        <row r="7146">
          <cell r="A7146">
            <v>460623003</v>
          </cell>
          <cell r="B7146" t="str">
            <v>Coaseguros</v>
          </cell>
          <cell r="C7146">
            <v>0</v>
          </cell>
          <cell r="D7146">
            <v>0</v>
          </cell>
          <cell r="E7146">
            <v>0</v>
          </cell>
          <cell r="F7146">
            <v>0</v>
          </cell>
        </row>
        <row r="7147">
          <cell r="A7147">
            <v>460623009</v>
          </cell>
          <cell r="B7147" t="str">
            <v>Seguros de filiales</v>
          </cell>
          <cell r="C7147">
            <v>0</v>
          </cell>
          <cell r="D7147">
            <v>0</v>
          </cell>
          <cell r="E7147">
            <v>0</v>
          </cell>
          <cell r="F7147">
            <v>0</v>
          </cell>
        </row>
        <row r="7148">
          <cell r="A7148">
            <v>46062300901</v>
          </cell>
          <cell r="B7148" t="str">
            <v>Seguros directos</v>
          </cell>
          <cell r="C7148">
            <v>0</v>
          </cell>
          <cell r="D7148">
            <v>0</v>
          </cell>
          <cell r="E7148">
            <v>0</v>
          </cell>
          <cell r="F7148">
            <v>0</v>
          </cell>
        </row>
        <row r="7149">
          <cell r="A7149">
            <v>46062300902</v>
          </cell>
          <cell r="B7149" t="str">
            <v>Reaseguros tomados</v>
          </cell>
          <cell r="C7149">
            <v>0</v>
          </cell>
          <cell r="D7149">
            <v>0</v>
          </cell>
          <cell r="E7149">
            <v>0</v>
          </cell>
          <cell r="F7149">
            <v>0</v>
          </cell>
        </row>
        <row r="7150">
          <cell r="A7150">
            <v>46062300903</v>
          </cell>
          <cell r="B7150" t="str">
            <v>Coaseguros</v>
          </cell>
          <cell r="C7150">
            <v>0</v>
          </cell>
          <cell r="D7150">
            <v>0</v>
          </cell>
          <cell r="E7150">
            <v>0</v>
          </cell>
          <cell r="F7150">
            <v>0</v>
          </cell>
        </row>
        <row r="7151">
          <cell r="A7151">
            <v>460624</v>
          </cell>
          <cell r="B7151" t="str">
            <v>Crédito a la exportación</v>
          </cell>
          <cell r="C7151">
            <v>0</v>
          </cell>
          <cell r="D7151">
            <v>0</v>
          </cell>
          <cell r="E7151">
            <v>0</v>
          </cell>
          <cell r="F7151">
            <v>0</v>
          </cell>
        </row>
        <row r="7152">
          <cell r="A7152">
            <v>4606240</v>
          </cell>
          <cell r="B7152" t="str">
            <v>CrÈdito a la exportaciÛn</v>
          </cell>
          <cell r="C7152">
            <v>0</v>
          </cell>
          <cell r="D7152">
            <v>0</v>
          </cell>
          <cell r="E7152">
            <v>0</v>
          </cell>
          <cell r="F7152">
            <v>0</v>
          </cell>
        </row>
        <row r="7153">
          <cell r="A7153">
            <v>460624001</v>
          </cell>
          <cell r="B7153" t="str">
            <v>Seguros directos</v>
          </cell>
          <cell r="C7153">
            <v>0</v>
          </cell>
          <cell r="D7153">
            <v>0</v>
          </cell>
          <cell r="E7153">
            <v>0</v>
          </cell>
          <cell r="F7153">
            <v>0</v>
          </cell>
        </row>
        <row r="7154">
          <cell r="A7154">
            <v>46062400101</v>
          </cell>
          <cell r="B7154" t="str">
            <v>Iniciales</v>
          </cell>
          <cell r="C7154">
            <v>0</v>
          </cell>
          <cell r="D7154">
            <v>0</v>
          </cell>
          <cell r="E7154">
            <v>0</v>
          </cell>
          <cell r="F7154">
            <v>0</v>
          </cell>
        </row>
        <row r="7155">
          <cell r="A7155">
            <v>46062400102</v>
          </cell>
          <cell r="B7155" t="str">
            <v>Renovaciones</v>
          </cell>
          <cell r="C7155">
            <v>0</v>
          </cell>
          <cell r="D7155">
            <v>0</v>
          </cell>
          <cell r="E7155">
            <v>0</v>
          </cell>
          <cell r="F7155">
            <v>0</v>
          </cell>
        </row>
        <row r="7156">
          <cell r="A7156">
            <v>460624002</v>
          </cell>
          <cell r="B7156" t="str">
            <v>Reaseguros tomados</v>
          </cell>
          <cell r="C7156">
            <v>0</v>
          </cell>
          <cell r="D7156">
            <v>0</v>
          </cell>
          <cell r="E7156">
            <v>0</v>
          </cell>
          <cell r="F7156">
            <v>0</v>
          </cell>
        </row>
        <row r="7157">
          <cell r="A7157">
            <v>460624003</v>
          </cell>
          <cell r="B7157" t="str">
            <v>Coaseguros</v>
          </cell>
          <cell r="C7157">
            <v>0</v>
          </cell>
          <cell r="D7157">
            <v>0</v>
          </cell>
          <cell r="E7157">
            <v>0</v>
          </cell>
          <cell r="F7157">
            <v>0</v>
          </cell>
        </row>
        <row r="7158">
          <cell r="A7158">
            <v>460624009</v>
          </cell>
          <cell r="B7158" t="str">
            <v>Seguros de filiales</v>
          </cell>
          <cell r="C7158">
            <v>0</v>
          </cell>
          <cell r="D7158">
            <v>0</v>
          </cell>
          <cell r="E7158">
            <v>0</v>
          </cell>
          <cell r="F7158">
            <v>0</v>
          </cell>
        </row>
        <row r="7159">
          <cell r="A7159">
            <v>46062400901</v>
          </cell>
          <cell r="B7159" t="str">
            <v>Seguros directos</v>
          </cell>
          <cell r="C7159">
            <v>0</v>
          </cell>
          <cell r="D7159">
            <v>0</v>
          </cell>
          <cell r="E7159">
            <v>0</v>
          </cell>
          <cell r="F7159">
            <v>0</v>
          </cell>
        </row>
        <row r="7160">
          <cell r="A7160">
            <v>46062400902</v>
          </cell>
          <cell r="B7160" t="str">
            <v>Reaseguros tomados</v>
          </cell>
          <cell r="C7160">
            <v>0</v>
          </cell>
          <cell r="D7160">
            <v>0</v>
          </cell>
          <cell r="E7160">
            <v>0</v>
          </cell>
          <cell r="F7160">
            <v>0</v>
          </cell>
        </row>
        <row r="7161">
          <cell r="A7161">
            <v>46062400903</v>
          </cell>
          <cell r="B7161" t="str">
            <v>Coaseguros</v>
          </cell>
          <cell r="C7161">
            <v>0</v>
          </cell>
          <cell r="D7161">
            <v>0</v>
          </cell>
          <cell r="E7161">
            <v>0</v>
          </cell>
          <cell r="F7161">
            <v>0</v>
          </cell>
        </row>
        <row r="7162">
          <cell r="A7162">
            <v>460625</v>
          </cell>
          <cell r="B7162" t="str">
            <v>Misceláneos</v>
          </cell>
          <cell r="C7162">
            <v>0</v>
          </cell>
          <cell r="D7162">
            <v>0</v>
          </cell>
          <cell r="E7162">
            <v>0</v>
          </cell>
          <cell r="F7162">
            <v>0</v>
          </cell>
        </row>
        <row r="7163">
          <cell r="A7163">
            <v>4606250</v>
          </cell>
          <cell r="B7163" t="str">
            <v>Misceláneos</v>
          </cell>
          <cell r="C7163">
            <v>0</v>
          </cell>
          <cell r="D7163">
            <v>0</v>
          </cell>
          <cell r="E7163">
            <v>0</v>
          </cell>
          <cell r="F7163">
            <v>0</v>
          </cell>
        </row>
        <row r="7164">
          <cell r="A7164">
            <v>460625001</v>
          </cell>
          <cell r="B7164" t="str">
            <v>Seguros directos</v>
          </cell>
          <cell r="C7164">
            <v>0</v>
          </cell>
          <cell r="D7164">
            <v>0</v>
          </cell>
          <cell r="E7164">
            <v>0</v>
          </cell>
          <cell r="F7164">
            <v>0</v>
          </cell>
        </row>
        <row r="7165">
          <cell r="A7165">
            <v>46062500101</v>
          </cell>
          <cell r="B7165" t="str">
            <v>Iniciales</v>
          </cell>
          <cell r="C7165">
            <v>0</v>
          </cell>
          <cell r="D7165">
            <v>0</v>
          </cell>
          <cell r="E7165">
            <v>0</v>
          </cell>
          <cell r="F7165">
            <v>0</v>
          </cell>
        </row>
        <row r="7166">
          <cell r="A7166">
            <v>46062500102</v>
          </cell>
          <cell r="B7166" t="str">
            <v>Renovaciones</v>
          </cell>
          <cell r="C7166">
            <v>0</v>
          </cell>
          <cell r="D7166">
            <v>0</v>
          </cell>
          <cell r="E7166">
            <v>0</v>
          </cell>
          <cell r="F7166">
            <v>0</v>
          </cell>
        </row>
        <row r="7167">
          <cell r="A7167">
            <v>460625002</v>
          </cell>
          <cell r="B7167" t="str">
            <v>Reaseguros tomados</v>
          </cell>
          <cell r="C7167">
            <v>0</v>
          </cell>
          <cell r="D7167">
            <v>0</v>
          </cell>
          <cell r="E7167">
            <v>0</v>
          </cell>
          <cell r="F7167">
            <v>0</v>
          </cell>
        </row>
        <row r="7168">
          <cell r="A7168">
            <v>460625003</v>
          </cell>
          <cell r="B7168" t="str">
            <v>Coaseguros</v>
          </cell>
          <cell r="C7168">
            <v>0</v>
          </cell>
          <cell r="D7168">
            <v>0</v>
          </cell>
          <cell r="E7168">
            <v>0</v>
          </cell>
          <cell r="F7168">
            <v>0</v>
          </cell>
        </row>
        <row r="7169">
          <cell r="A7169">
            <v>460625009</v>
          </cell>
          <cell r="B7169" t="str">
            <v>Seguros de filiales</v>
          </cell>
          <cell r="C7169">
            <v>0</v>
          </cell>
          <cell r="D7169">
            <v>0</v>
          </cell>
          <cell r="E7169">
            <v>0</v>
          </cell>
          <cell r="F7169">
            <v>0</v>
          </cell>
        </row>
        <row r="7170">
          <cell r="A7170">
            <v>46062500901</v>
          </cell>
          <cell r="B7170" t="str">
            <v>Seguros directos</v>
          </cell>
          <cell r="C7170">
            <v>0</v>
          </cell>
          <cell r="D7170">
            <v>0</v>
          </cell>
          <cell r="E7170">
            <v>0</v>
          </cell>
          <cell r="F7170">
            <v>0</v>
          </cell>
        </row>
        <row r="7171">
          <cell r="A7171">
            <v>46062500902</v>
          </cell>
          <cell r="B7171" t="str">
            <v>Reaseguros tomados</v>
          </cell>
          <cell r="C7171">
            <v>0</v>
          </cell>
          <cell r="D7171">
            <v>0</v>
          </cell>
          <cell r="E7171">
            <v>0</v>
          </cell>
          <cell r="F7171">
            <v>0</v>
          </cell>
        </row>
        <row r="7172">
          <cell r="A7172">
            <v>46062500903</v>
          </cell>
          <cell r="B7172" t="str">
            <v>Coaseguros</v>
          </cell>
          <cell r="C7172">
            <v>0</v>
          </cell>
          <cell r="D7172">
            <v>0</v>
          </cell>
          <cell r="E7172">
            <v>0</v>
          </cell>
          <cell r="F7172">
            <v>0</v>
          </cell>
        </row>
        <row r="7173">
          <cell r="A7173">
            <v>4607</v>
          </cell>
          <cell r="B7173" t="str">
            <v>DE FIANZAS</v>
          </cell>
          <cell r="C7173">
            <v>0</v>
          </cell>
          <cell r="D7173">
            <v>0</v>
          </cell>
          <cell r="E7173">
            <v>0</v>
          </cell>
          <cell r="F7173">
            <v>0</v>
          </cell>
        </row>
        <row r="7174">
          <cell r="A7174">
            <v>460701</v>
          </cell>
          <cell r="B7174" t="str">
            <v>FIANZAS</v>
          </cell>
          <cell r="C7174">
            <v>0</v>
          </cell>
          <cell r="D7174">
            <v>0</v>
          </cell>
          <cell r="E7174">
            <v>0</v>
          </cell>
          <cell r="F7174">
            <v>0</v>
          </cell>
        </row>
        <row r="7175">
          <cell r="A7175">
            <v>4607010</v>
          </cell>
          <cell r="B7175" t="str">
            <v>Fidelidad</v>
          </cell>
          <cell r="C7175">
            <v>0</v>
          </cell>
          <cell r="D7175">
            <v>0</v>
          </cell>
          <cell r="E7175">
            <v>0</v>
          </cell>
          <cell r="F7175">
            <v>0</v>
          </cell>
        </row>
        <row r="7176">
          <cell r="A7176">
            <v>460701001</v>
          </cell>
          <cell r="B7176" t="str">
            <v>Fianzas directas</v>
          </cell>
          <cell r="C7176">
            <v>0</v>
          </cell>
          <cell r="D7176">
            <v>0</v>
          </cell>
          <cell r="E7176">
            <v>0</v>
          </cell>
          <cell r="F7176">
            <v>0</v>
          </cell>
        </row>
        <row r="7177">
          <cell r="A7177">
            <v>46070100101</v>
          </cell>
          <cell r="B7177" t="str">
            <v>Iniciales</v>
          </cell>
          <cell r="C7177">
            <v>0</v>
          </cell>
          <cell r="D7177">
            <v>0</v>
          </cell>
          <cell r="E7177">
            <v>0</v>
          </cell>
          <cell r="F7177">
            <v>0</v>
          </cell>
        </row>
        <row r="7178">
          <cell r="A7178">
            <v>46070100102</v>
          </cell>
          <cell r="B7178" t="str">
            <v>Renovaciones</v>
          </cell>
          <cell r="C7178">
            <v>0</v>
          </cell>
          <cell r="D7178">
            <v>0</v>
          </cell>
          <cell r="E7178">
            <v>0</v>
          </cell>
          <cell r="F7178">
            <v>0</v>
          </cell>
        </row>
        <row r="7179">
          <cell r="A7179">
            <v>460701002</v>
          </cell>
          <cell r="B7179" t="str">
            <v>Reafianzamiento tomado</v>
          </cell>
          <cell r="C7179">
            <v>0</v>
          </cell>
          <cell r="D7179">
            <v>0</v>
          </cell>
          <cell r="E7179">
            <v>0</v>
          </cell>
          <cell r="F7179">
            <v>0</v>
          </cell>
        </row>
        <row r="7180">
          <cell r="A7180">
            <v>460701003</v>
          </cell>
          <cell r="B7180" t="str">
            <v>Coafianzamiento</v>
          </cell>
          <cell r="C7180">
            <v>0</v>
          </cell>
          <cell r="D7180">
            <v>0</v>
          </cell>
          <cell r="E7180">
            <v>0</v>
          </cell>
          <cell r="F7180">
            <v>0</v>
          </cell>
        </row>
        <row r="7181">
          <cell r="A7181">
            <v>460701009</v>
          </cell>
          <cell r="B7181" t="str">
            <v>Fianzas de filiales</v>
          </cell>
          <cell r="C7181">
            <v>0</v>
          </cell>
          <cell r="D7181">
            <v>0</v>
          </cell>
          <cell r="E7181">
            <v>0</v>
          </cell>
          <cell r="F7181">
            <v>0</v>
          </cell>
        </row>
        <row r="7182">
          <cell r="A7182">
            <v>46070100901</v>
          </cell>
          <cell r="B7182" t="str">
            <v>Fianzas directas</v>
          </cell>
          <cell r="C7182">
            <v>0</v>
          </cell>
          <cell r="D7182">
            <v>0</v>
          </cell>
          <cell r="E7182">
            <v>0</v>
          </cell>
          <cell r="F7182">
            <v>0</v>
          </cell>
        </row>
        <row r="7183">
          <cell r="A7183">
            <v>46070100902</v>
          </cell>
          <cell r="B7183" t="str">
            <v>Reafianzamiento tomado</v>
          </cell>
          <cell r="C7183">
            <v>0</v>
          </cell>
          <cell r="D7183">
            <v>0</v>
          </cell>
          <cell r="E7183">
            <v>0</v>
          </cell>
          <cell r="F7183">
            <v>0</v>
          </cell>
        </row>
        <row r="7184">
          <cell r="A7184">
            <v>46070100903</v>
          </cell>
          <cell r="B7184" t="str">
            <v>Coafianzamiento</v>
          </cell>
          <cell r="C7184">
            <v>0</v>
          </cell>
          <cell r="D7184">
            <v>0</v>
          </cell>
          <cell r="E7184">
            <v>0</v>
          </cell>
          <cell r="F7184">
            <v>0</v>
          </cell>
        </row>
        <row r="7185">
          <cell r="A7185">
            <v>460702</v>
          </cell>
          <cell r="B7185" t="str">
            <v>GarantÌa</v>
          </cell>
          <cell r="C7185">
            <v>0</v>
          </cell>
          <cell r="D7185">
            <v>0</v>
          </cell>
          <cell r="E7185">
            <v>0</v>
          </cell>
          <cell r="F7185">
            <v>0</v>
          </cell>
        </row>
        <row r="7186">
          <cell r="A7186">
            <v>4607020</v>
          </cell>
          <cell r="B7186" t="str">
            <v>GarantÌa</v>
          </cell>
          <cell r="C7186">
            <v>0</v>
          </cell>
          <cell r="D7186">
            <v>0</v>
          </cell>
          <cell r="E7186">
            <v>0</v>
          </cell>
          <cell r="F7186">
            <v>0</v>
          </cell>
        </row>
        <row r="7187">
          <cell r="A7187">
            <v>460702001</v>
          </cell>
          <cell r="B7187" t="str">
            <v>Fianzas directas</v>
          </cell>
          <cell r="C7187">
            <v>0</v>
          </cell>
          <cell r="D7187">
            <v>0</v>
          </cell>
          <cell r="E7187">
            <v>0</v>
          </cell>
          <cell r="F7187">
            <v>0</v>
          </cell>
        </row>
        <row r="7188">
          <cell r="A7188">
            <v>46070200101</v>
          </cell>
          <cell r="B7188" t="str">
            <v>Iniciales</v>
          </cell>
          <cell r="C7188">
            <v>0</v>
          </cell>
          <cell r="D7188">
            <v>0</v>
          </cell>
          <cell r="E7188">
            <v>0</v>
          </cell>
          <cell r="F7188">
            <v>0</v>
          </cell>
        </row>
        <row r="7189">
          <cell r="A7189">
            <v>46070200102</v>
          </cell>
          <cell r="B7189" t="str">
            <v>Renovaciones</v>
          </cell>
          <cell r="C7189">
            <v>0</v>
          </cell>
          <cell r="D7189">
            <v>0</v>
          </cell>
          <cell r="E7189">
            <v>0</v>
          </cell>
          <cell r="F7189">
            <v>0</v>
          </cell>
        </row>
        <row r="7190">
          <cell r="A7190">
            <v>460702002</v>
          </cell>
          <cell r="B7190" t="str">
            <v>Reafianzamiento tomado</v>
          </cell>
          <cell r="C7190">
            <v>0</v>
          </cell>
          <cell r="D7190">
            <v>0</v>
          </cell>
          <cell r="E7190">
            <v>0</v>
          </cell>
          <cell r="F7190">
            <v>0</v>
          </cell>
        </row>
        <row r="7191">
          <cell r="A7191">
            <v>460702003</v>
          </cell>
          <cell r="B7191" t="str">
            <v>Coafianzamiento</v>
          </cell>
          <cell r="C7191">
            <v>0</v>
          </cell>
          <cell r="D7191">
            <v>0</v>
          </cell>
          <cell r="E7191">
            <v>0</v>
          </cell>
          <cell r="F7191">
            <v>0</v>
          </cell>
        </row>
        <row r="7192">
          <cell r="A7192">
            <v>460702009</v>
          </cell>
          <cell r="B7192" t="str">
            <v>Fianzas de filiales</v>
          </cell>
          <cell r="C7192">
            <v>0</v>
          </cell>
          <cell r="D7192">
            <v>0</v>
          </cell>
          <cell r="E7192">
            <v>0</v>
          </cell>
          <cell r="F7192">
            <v>0</v>
          </cell>
        </row>
        <row r="7193">
          <cell r="A7193">
            <v>46070200901</v>
          </cell>
          <cell r="B7193" t="str">
            <v>Fianzas directas</v>
          </cell>
          <cell r="C7193">
            <v>0</v>
          </cell>
          <cell r="D7193">
            <v>0</v>
          </cell>
          <cell r="E7193">
            <v>0</v>
          </cell>
          <cell r="F7193">
            <v>0</v>
          </cell>
        </row>
        <row r="7194">
          <cell r="A7194">
            <v>46070200902</v>
          </cell>
          <cell r="B7194" t="str">
            <v>Reafianzamiento tomado</v>
          </cell>
          <cell r="C7194">
            <v>0</v>
          </cell>
          <cell r="D7194">
            <v>0</v>
          </cell>
          <cell r="E7194">
            <v>0</v>
          </cell>
          <cell r="F7194">
            <v>0</v>
          </cell>
        </row>
        <row r="7195">
          <cell r="A7195">
            <v>46070200903</v>
          </cell>
          <cell r="B7195" t="str">
            <v>Coafianzamiento</v>
          </cell>
          <cell r="C7195">
            <v>0</v>
          </cell>
          <cell r="D7195">
            <v>0</v>
          </cell>
          <cell r="E7195">
            <v>0</v>
          </cell>
          <cell r="F7195">
            <v>0</v>
          </cell>
        </row>
        <row r="7196">
          <cell r="A7196">
            <v>4607030</v>
          </cell>
          <cell r="B7196" t="str">
            <v>Motoristas</v>
          </cell>
          <cell r="C7196">
            <v>0</v>
          </cell>
          <cell r="D7196">
            <v>0</v>
          </cell>
          <cell r="E7196">
            <v>0</v>
          </cell>
          <cell r="F7196">
            <v>0</v>
          </cell>
        </row>
        <row r="7197">
          <cell r="A7197">
            <v>460703001</v>
          </cell>
          <cell r="B7197" t="str">
            <v>Fianzas directas</v>
          </cell>
          <cell r="C7197">
            <v>0</v>
          </cell>
          <cell r="D7197">
            <v>0</v>
          </cell>
          <cell r="E7197">
            <v>0</v>
          </cell>
          <cell r="F7197">
            <v>0</v>
          </cell>
        </row>
        <row r="7198">
          <cell r="A7198">
            <v>46070300101</v>
          </cell>
          <cell r="B7198" t="str">
            <v>Iniciales</v>
          </cell>
          <cell r="C7198">
            <v>0</v>
          </cell>
          <cell r="D7198">
            <v>0</v>
          </cell>
          <cell r="E7198">
            <v>0</v>
          </cell>
          <cell r="F7198">
            <v>0</v>
          </cell>
        </row>
        <row r="7199">
          <cell r="A7199">
            <v>46070300102</v>
          </cell>
          <cell r="B7199" t="str">
            <v>Renovaciones</v>
          </cell>
          <cell r="C7199">
            <v>0</v>
          </cell>
          <cell r="D7199">
            <v>0</v>
          </cell>
          <cell r="E7199">
            <v>0</v>
          </cell>
          <cell r="F7199">
            <v>0</v>
          </cell>
        </row>
        <row r="7200">
          <cell r="A7200">
            <v>460703002</v>
          </cell>
          <cell r="B7200" t="str">
            <v>Reafianzamiento tomado</v>
          </cell>
          <cell r="C7200">
            <v>0</v>
          </cell>
          <cell r="D7200">
            <v>0</v>
          </cell>
          <cell r="E7200">
            <v>0</v>
          </cell>
          <cell r="F7200">
            <v>0</v>
          </cell>
        </row>
        <row r="7201">
          <cell r="A7201">
            <v>460703003</v>
          </cell>
          <cell r="B7201" t="str">
            <v>Coafianzamiento</v>
          </cell>
          <cell r="C7201">
            <v>0</v>
          </cell>
          <cell r="D7201">
            <v>0</v>
          </cell>
          <cell r="E7201">
            <v>0</v>
          </cell>
          <cell r="F7201">
            <v>0</v>
          </cell>
        </row>
        <row r="7202">
          <cell r="A7202">
            <v>460703009</v>
          </cell>
          <cell r="B7202" t="str">
            <v>Fianzas de filiales</v>
          </cell>
          <cell r="C7202">
            <v>0</v>
          </cell>
          <cell r="D7202">
            <v>0</v>
          </cell>
          <cell r="E7202">
            <v>0</v>
          </cell>
          <cell r="F7202">
            <v>0</v>
          </cell>
        </row>
        <row r="7203">
          <cell r="A7203">
            <v>46070300901</v>
          </cell>
          <cell r="B7203" t="str">
            <v>Fianzas directas</v>
          </cell>
          <cell r="C7203">
            <v>0</v>
          </cell>
          <cell r="D7203">
            <v>0</v>
          </cell>
          <cell r="E7203">
            <v>0</v>
          </cell>
          <cell r="F7203">
            <v>0</v>
          </cell>
        </row>
        <row r="7204">
          <cell r="A7204">
            <v>46070300902</v>
          </cell>
          <cell r="B7204" t="str">
            <v>Reafianzamiento tomado</v>
          </cell>
          <cell r="C7204">
            <v>0</v>
          </cell>
          <cell r="D7204">
            <v>0</v>
          </cell>
          <cell r="E7204">
            <v>0</v>
          </cell>
          <cell r="F7204">
            <v>0</v>
          </cell>
        </row>
        <row r="7205">
          <cell r="A7205">
            <v>46070300903</v>
          </cell>
          <cell r="B7205" t="str">
            <v>Coafianzamiento</v>
          </cell>
          <cell r="C7205">
            <v>0</v>
          </cell>
          <cell r="D7205">
            <v>0</v>
          </cell>
          <cell r="E7205">
            <v>0</v>
          </cell>
          <cell r="F7205">
            <v>0</v>
          </cell>
        </row>
        <row r="7206">
          <cell r="A7206">
            <v>4699</v>
          </cell>
          <cell r="B7206" t="str">
            <v>Otros</v>
          </cell>
          <cell r="C7206">
            <v>0</v>
          </cell>
          <cell r="D7206">
            <v>40.96</v>
          </cell>
          <cell r="E7206">
            <v>20.48</v>
          </cell>
          <cell r="F7206">
            <v>20.48</v>
          </cell>
        </row>
        <row r="7207">
          <cell r="A7207">
            <v>469901</v>
          </cell>
          <cell r="B7207" t="str">
            <v>Otros</v>
          </cell>
          <cell r="C7207">
            <v>0</v>
          </cell>
          <cell r="D7207">
            <v>20.48</v>
          </cell>
          <cell r="E7207">
            <v>0</v>
          </cell>
          <cell r="F7207">
            <v>20.48</v>
          </cell>
        </row>
        <row r="7208">
          <cell r="A7208">
            <v>4699010</v>
          </cell>
          <cell r="B7208" t="str">
            <v>Otros</v>
          </cell>
          <cell r="C7208">
            <v>0</v>
          </cell>
          <cell r="D7208">
            <v>20.48</v>
          </cell>
          <cell r="E7208">
            <v>0</v>
          </cell>
          <cell r="F7208">
            <v>20.48</v>
          </cell>
        </row>
        <row r="7209">
          <cell r="A7209">
            <v>47</v>
          </cell>
          <cell r="B7209" t="str">
            <v>GASTOS FINANCIEROS Y DE INVERSION</v>
          </cell>
          <cell r="C7209">
            <v>138842.01999999999</v>
          </cell>
          <cell r="D7209">
            <v>7006.28</v>
          </cell>
          <cell r="E7209">
            <v>0</v>
          </cell>
          <cell r="F7209">
            <v>145848.29999999999</v>
          </cell>
        </row>
        <row r="7210">
          <cell r="A7210">
            <v>4701</v>
          </cell>
          <cell r="B7210" t="str">
            <v>POR OBLIGACIONES FINANCIERAS Y OTROS PASIVOS</v>
          </cell>
          <cell r="C7210">
            <v>21756.38</v>
          </cell>
          <cell r="D7210">
            <v>5011.8100000000004</v>
          </cell>
          <cell r="E7210">
            <v>0</v>
          </cell>
          <cell r="F7210">
            <v>26768.19</v>
          </cell>
        </row>
        <row r="7211">
          <cell r="A7211">
            <v>470101</v>
          </cell>
          <cell r="B7211" t="str">
            <v>Gastos por obligaciones con instituciones financieras</v>
          </cell>
          <cell r="C7211">
            <v>13854.77</v>
          </cell>
          <cell r="D7211">
            <v>2915.68</v>
          </cell>
          <cell r="E7211">
            <v>0</v>
          </cell>
          <cell r="F7211">
            <v>16770.45</v>
          </cell>
        </row>
        <row r="7212">
          <cell r="A7212">
            <v>4701010</v>
          </cell>
          <cell r="B7212" t="str">
            <v>Gastos por obligaciones con instituciones financieras</v>
          </cell>
          <cell r="C7212">
            <v>13854.77</v>
          </cell>
          <cell r="D7212">
            <v>2915.68</v>
          </cell>
          <cell r="E7212">
            <v>0</v>
          </cell>
          <cell r="F7212">
            <v>16770.45</v>
          </cell>
        </row>
        <row r="7213">
          <cell r="A7213">
            <v>470101001</v>
          </cell>
          <cell r="B7213" t="str">
            <v>Intereses</v>
          </cell>
          <cell r="C7213">
            <v>242.58</v>
          </cell>
          <cell r="D7213">
            <v>0</v>
          </cell>
          <cell r="E7213">
            <v>0</v>
          </cell>
          <cell r="F7213">
            <v>242.58</v>
          </cell>
        </row>
        <row r="7214">
          <cell r="A7214">
            <v>470101002</v>
          </cell>
          <cell r="B7214" t="str">
            <v>Comisiones</v>
          </cell>
          <cell r="C7214">
            <v>13612.19</v>
          </cell>
          <cell r="D7214">
            <v>2915.68</v>
          </cell>
          <cell r="E7214">
            <v>0</v>
          </cell>
          <cell r="F7214">
            <v>16527.87</v>
          </cell>
        </row>
        <row r="7215">
          <cell r="A7215">
            <v>470102</v>
          </cell>
          <cell r="B7215" t="str">
            <v>Gastos por obligacionescon instituciones financieras extranj</v>
          </cell>
          <cell r="C7215">
            <v>0</v>
          </cell>
          <cell r="D7215">
            <v>0</v>
          </cell>
          <cell r="E7215">
            <v>0</v>
          </cell>
          <cell r="F7215">
            <v>0</v>
          </cell>
        </row>
        <row r="7216">
          <cell r="A7216">
            <v>4701020</v>
          </cell>
          <cell r="B7216" t="str">
            <v>Gastos por obligaciones con instituciones financieras extran</v>
          </cell>
          <cell r="C7216">
            <v>0</v>
          </cell>
          <cell r="D7216">
            <v>0</v>
          </cell>
          <cell r="E7216">
            <v>0</v>
          </cell>
          <cell r="F7216">
            <v>0</v>
          </cell>
        </row>
        <row r="7217">
          <cell r="A7217">
            <v>470102001</v>
          </cell>
          <cell r="B7217" t="str">
            <v>Intereses</v>
          </cell>
          <cell r="C7217">
            <v>0</v>
          </cell>
          <cell r="D7217">
            <v>0</v>
          </cell>
          <cell r="E7217">
            <v>0</v>
          </cell>
          <cell r="F7217">
            <v>0</v>
          </cell>
        </row>
        <row r="7218">
          <cell r="A7218">
            <v>470102002</v>
          </cell>
          <cell r="B7218" t="str">
            <v>Comisiones</v>
          </cell>
          <cell r="C7218">
            <v>0</v>
          </cell>
          <cell r="D7218">
            <v>0</v>
          </cell>
          <cell r="E7218">
            <v>0</v>
          </cell>
          <cell r="F7218">
            <v>0</v>
          </cell>
        </row>
        <row r="7219">
          <cell r="A7219">
            <v>470103</v>
          </cell>
          <cell r="B7219" t="str">
            <v>Gastos por obligaciones con instituciones no financieras</v>
          </cell>
          <cell r="C7219">
            <v>7901.61</v>
          </cell>
          <cell r="D7219">
            <v>2096.13</v>
          </cell>
          <cell r="E7219">
            <v>0</v>
          </cell>
          <cell r="F7219">
            <v>9997.74</v>
          </cell>
        </row>
        <row r="7220">
          <cell r="A7220">
            <v>4701030</v>
          </cell>
          <cell r="B7220" t="str">
            <v>Gastos por obligaciones con instituciones no financieras</v>
          </cell>
          <cell r="C7220">
            <v>7901.61</v>
          </cell>
          <cell r="D7220">
            <v>2096.13</v>
          </cell>
          <cell r="E7220">
            <v>0</v>
          </cell>
          <cell r="F7220">
            <v>9997.74</v>
          </cell>
        </row>
        <row r="7221">
          <cell r="A7221">
            <v>470103001</v>
          </cell>
          <cell r="B7221" t="str">
            <v>Intereses</v>
          </cell>
          <cell r="C7221">
            <v>7901.61</v>
          </cell>
          <cell r="D7221">
            <v>2096.13</v>
          </cell>
          <cell r="E7221">
            <v>0</v>
          </cell>
          <cell r="F7221">
            <v>9997.74</v>
          </cell>
        </row>
        <row r="7222">
          <cell r="A7222">
            <v>470103002</v>
          </cell>
          <cell r="B7222" t="str">
            <v>Comisiones</v>
          </cell>
          <cell r="C7222">
            <v>0</v>
          </cell>
          <cell r="D7222">
            <v>0</v>
          </cell>
          <cell r="E7222">
            <v>0</v>
          </cell>
          <cell r="F7222">
            <v>0</v>
          </cell>
        </row>
        <row r="7223">
          <cell r="A7223">
            <v>470104</v>
          </cell>
          <cell r="B7223" t="str">
            <v>Gastos por valores vendidos en reportos</v>
          </cell>
          <cell r="C7223">
            <v>0</v>
          </cell>
          <cell r="D7223">
            <v>0</v>
          </cell>
          <cell r="E7223">
            <v>0</v>
          </cell>
          <cell r="F7223">
            <v>0</v>
          </cell>
        </row>
        <row r="7224">
          <cell r="A7224">
            <v>4701040</v>
          </cell>
          <cell r="B7224" t="str">
            <v>Gastos por valores vendidos en reporto</v>
          </cell>
          <cell r="C7224">
            <v>0</v>
          </cell>
          <cell r="D7224">
            <v>0</v>
          </cell>
          <cell r="E7224">
            <v>0</v>
          </cell>
          <cell r="F7224">
            <v>0</v>
          </cell>
        </row>
        <row r="7225">
          <cell r="A7225">
            <v>470105</v>
          </cell>
          <cell r="B7225" t="str">
            <v>Gastos por obligaciones con filiales</v>
          </cell>
          <cell r="C7225">
            <v>0</v>
          </cell>
          <cell r="D7225">
            <v>0</v>
          </cell>
          <cell r="E7225">
            <v>0</v>
          </cell>
          <cell r="F7225">
            <v>0</v>
          </cell>
        </row>
        <row r="7226">
          <cell r="A7226">
            <v>4701050</v>
          </cell>
          <cell r="B7226" t="str">
            <v>Gastos por obligaciones con filiales</v>
          </cell>
          <cell r="C7226">
            <v>0</v>
          </cell>
          <cell r="D7226">
            <v>0</v>
          </cell>
          <cell r="E7226">
            <v>0</v>
          </cell>
          <cell r="F7226">
            <v>0</v>
          </cell>
        </row>
        <row r="7227">
          <cell r="A7227">
            <v>470106</v>
          </cell>
          <cell r="B7227" t="str">
            <v>Gasstos por cuentas por pagar</v>
          </cell>
          <cell r="C7227">
            <v>0</v>
          </cell>
          <cell r="D7227">
            <v>0</v>
          </cell>
          <cell r="E7227">
            <v>0</v>
          </cell>
          <cell r="F7227">
            <v>0</v>
          </cell>
        </row>
        <row r="7228">
          <cell r="A7228">
            <v>4701060</v>
          </cell>
          <cell r="B7228" t="str">
            <v>Gastos por cuentas por pagar</v>
          </cell>
          <cell r="C7228">
            <v>0</v>
          </cell>
          <cell r="D7228">
            <v>0</v>
          </cell>
          <cell r="E7228">
            <v>0</v>
          </cell>
          <cell r="F7228">
            <v>0</v>
          </cell>
        </row>
        <row r="7229">
          <cell r="A7229">
            <v>470109</v>
          </cell>
          <cell r="B7229" t="str">
            <v>Gastos financieros por otros pasivos</v>
          </cell>
          <cell r="C7229">
            <v>0</v>
          </cell>
          <cell r="D7229">
            <v>0</v>
          </cell>
          <cell r="E7229">
            <v>0</v>
          </cell>
          <cell r="F7229">
            <v>0</v>
          </cell>
        </row>
        <row r="7230">
          <cell r="A7230">
            <v>4701090</v>
          </cell>
          <cell r="B7230" t="str">
            <v>Gastos financieros por otros pasivos</v>
          </cell>
          <cell r="C7230">
            <v>0</v>
          </cell>
          <cell r="D7230">
            <v>0</v>
          </cell>
          <cell r="E7230">
            <v>0</v>
          </cell>
          <cell r="F7230">
            <v>0</v>
          </cell>
        </row>
        <row r="7231">
          <cell r="A7231">
            <v>4702</v>
          </cell>
          <cell r="B7231" t="str">
            <v>PROVISIONES PARA DESVALORIZACION DE INVERSION</v>
          </cell>
          <cell r="C7231">
            <v>0</v>
          </cell>
          <cell r="D7231">
            <v>0</v>
          </cell>
          <cell r="E7231">
            <v>0</v>
          </cell>
          <cell r="F7231">
            <v>0</v>
          </cell>
        </row>
        <row r="7232">
          <cell r="A7232">
            <v>470201</v>
          </cell>
          <cell r="B7232" t="str">
            <v>PROVISIONES PARA DESVALORIZACION DE INVERSION</v>
          </cell>
          <cell r="C7232">
            <v>0</v>
          </cell>
          <cell r="D7232">
            <v>0</v>
          </cell>
          <cell r="E7232">
            <v>0</v>
          </cell>
          <cell r="F7232">
            <v>0</v>
          </cell>
        </row>
        <row r="7233">
          <cell r="A7233">
            <v>4702010</v>
          </cell>
          <cell r="B7233" t="str">
            <v>ConstituciÛn de provisiones para desvalorizaciÛn de inversio</v>
          </cell>
          <cell r="C7233">
            <v>0</v>
          </cell>
          <cell r="D7233">
            <v>0</v>
          </cell>
          <cell r="E7233">
            <v>0</v>
          </cell>
          <cell r="F7233">
            <v>0</v>
          </cell>
        </row>
        <row r="7234">
          <cell r="A7234">
            <v>4703</v>
          </cell>
          <cell r="B7234" t="str">
            <v>PROVISIONES PARA CREDITOS</v>
          </cell>
          <cell r="C7234">
            <v>0</v>
          </cell>
          <cell r="D7234">
            <v>0</v>
          </cell>
          <cell r="E7234">
            <v>0</v>
          </cell>
          <cell r="F7234">
            <v>0</v>
          </cell>
        </row>
        <row r="7235">
          <cell r="A7235">
            <v>470301</v>
          </cell>
          <cell r="B7235" t="str">
            <v>ConstituciÛn de provisiones para prÈstamos vigentes</v>
          </cell>
          <cell r="C7235">
            <v>0</v>
          </cell>
          <cell r="D7235">
            <v>0</v>
          </cell>
          <cell r="E7235">
            <v>0</v>
          </cell>
          <cell r="F7235">
            <v>0</v>
          </cell>
        </row>
        <row r="7236">
          <cell r="A7236">
            <v>4703010</v>
          </cell>
          <cell r="B7236" t="str">
            <v>Constitución de provisiones para préstamos vigentes</v>
          </cell>
          <cell r="C7236">
            <v>0</v>
          </cell>
          <cell r="D7236">
            <v>0</v>
          </cell>
          <cell r="E7236">
            <v>0</v>
          </cell>
          <cell r="F7236">
            <v>0</v>
          </cell>
        </row>
        <row r="7237">
          <cell r="A7237">
            <v>470302</v>
          </cell>
          <cell r="B7237" t="str">
            <v>Constitución de provisiones para préstamos refinanciados</v>
          </cell>
          <cell r="C7237">
            <v>0</v>
          </cell>
          <cell r="D7237">
            <v>0</v>
          </cell>
          <cell r="E7237">
            <v>0</v>
          </cell>
          <cell r="F7237">
            <v>0</v>
          </cell>
        </row>
        <row r="7238">
          <cell r="A7238">
            <v>4703020</v>
          </cell>
          <cell r="B7238" t="str">
            <v>ConstituciÛn de provisiones para prÈstamos refinanciados</v>
          </cell>
          <cell r="C7238">
            <v>0</v>
          </cell>
          <cell r="D7238">
            <v>0</v>
          </cell>
          <cell r="E7238">
            <v>0</v>
          </cell>
          <cell r="F7238">
            <v>0</v>
          </cell>
        </row>
        <row r="7239">
          <cell r="A7239">
            <v>470303</v>
          </cell>
          <cell r="B7239" t="str">
            <v>Constitucion de provisiones por préstamos vencidos</v>
          </cell>
          <cell r="C7239">
            <v>0</v>
          </cell>
          <cell r="D7239">
            <v>0</v>
          </cell>
          <cell r="E7239">
            <v>0</v>
          </cell>
          <cell r="F7239">
            <v>0</v>
          </cell>
        </row>
        <row r="7240">
          <cell r="A7240">
            <v>4703030</v>
          </cell>
          <cell r="B7240" t="str">
            <v>ConstituciÛn de provisiones para prÈstamos vencidos</v>
          </cell>
          <cell r="C7240">
            <v>0</v>
          </cell>
          <cell r="D7240">
            <v>0</v>
          </cell>
          <cell r="E7240">
            <v>0</v>
          </cell>
          <cell r="F7240">
            <v>0</v>
          </cell>
        </row>
        <row r="7241">
          <cell r="A7241">
            <v>4704</v>
          </cell>
          <cell r="B7241" t="str">
            <v>PROVISIONES PARA SINIESTROS A CARGO DE REASEGURADORES Y REAF</v>
          </cell>
          <cell r="C7241">
            <v>117085.64</v>
          </cell>
          <cell r="D7241">
            <v>1994.47</v>
          </cell>
          <cell r="E7241">
            <v>0</v>
          </cell>
          <cell r="F7241">
            <v>119080.11</v>
          </cell>
        </row>
        <row r="7242">
          <cell r="A7242">
            <v>470401</v>
          </cell>
          <cell r="B7242" t="str">
            <v>A cargo de reaseguradores</v>
          </cell>
          <cell r="C7242">
            <v>0</v>
          </cell>
          <cell r="D7242">
            <v>0</v>
          </cell>
          <cell r="E7242">
            <v>0</v>
          </cell>
          <cell r="F7242">
            <v>0</v>
          </cell>
        </row>
        <row r="7243">
          <cell r="A7243">
            <v>4704010</v>
          </cell>
          <cell r="B7243" t="str">
            <v>A cargo de reaseguradores</v>
          </cell>
          <cell r="C7243">
            <v>0</v>
          </cell>
          <cell r="D7243">
            <v>0</v>
          </cell>
          <cell r="E7243">
            <v>0</v>
          </cell>
          <cell r="F7243">
            <v>0</v>
          </cell>
        </row>
        <row r="7244">
          <cell r="A7244">
            <v>470402</v>
          </cell>
          <cell r="B7244" t="str">
            <v>A cargo de reafianzadores</v>
          </cell>
          <cell r="C7244">
            <v>0</v>
          </cell>
          <cell r="D7244">
            <v>0</v>
          </cell>
          <cell r="E7244">
            <v>0</v>
          </cell>
          <cell r="F7244">
            <v>0</v>
          </cell>
        </row>
        <row r="7245">
          <cell r="A7245">
            <v>4704020</v>
          </cell>
          <cell r="B7245" t="str">
            <v>A cargo de reafianzadores</v>
          </cell>
          <cell r="C7245">
            <v>0</v>
          </cell>
          <cell r="D7245">
            <v>0</v>
          </cell>
          <cell r="E7245">
            <v>0</v>
          </cell>
          <cell r="F7245">
            <v>0</v>
          </cell>
        </row>
        <row r="7246">
          <cell r="A7246">
            <v>470403</v>
          </cell>
          <cell r="B7246" t="str">
            <v>POR COBRAR DIVERSAS</v>
          </cell>
          <cell r="C7246">
            <v>117085.64</v>
          </cell>
          <cell r="D7246">
            <v>1994.47</v>
          </cell>
          <cell r="E7246">
            <v>0</v>
          </cell>
          <cell r="F7246">
            <v>119080.11</v>
          </cell>
        </row>
        <row r="7247">
          <cell r="A7247">
            <v>4704030</v>
          </cell>
          <cell r="B7247" t="str">
            <v>Por cobrar diversas</v>
          </cell>
          <cell r="C7247">
            <v>117085.64</v>
          </cell>
          <cell r="D7247">
            <v>1994.47</v>
          </cell>
          <cell r="E7247">
            <v>0</v>
          </cell>
          <cell r="F7247">
            <v>119080.11</v>
          </cell>
        </row>
        <row r="7248">
          <cell r="A7248">
            <v>4708</v>
          </cell>
          <cell r="B7248" t="str">
            <v>GASTOS POR DIFERENCIAS DE CAMBIO</v>
          </cell>
          <cell r="C7248">
            <v>0</v>
          </cell>
          <cell r="D7248">
            <v>0</v>
          </cell>
          <cell r="E7248">
            <v>0</v>
          </cell>
          <cell r="F7248">
            <v>0</v>
          </cell>
        </row>
        <row r="7249">
          <cell r="A7249">
            <v>470801</v>
          </cell>
          <cell r="B7249" t="str">
            <v>GASTOS POR DIFERENCIAS DE CAMBIO</v>
          </cell>
          <cell r="C7249">
            <v>0</v>
          </cell>
          <cell r="D7249">
            <v>0</v>
          </cell>
          <cell r="E7249">
            <v>0</v>
          </cell>
          <cell r="F7249">
            <v>0</v>
          </cell>
        </row>
        <row r="7250">
          <cell r="A7250">
            <v>4708010</v>
          </cell>
          <cell r="B7250" t="str">
            <v>Gastos por diferencias de cambio</v>
          </cell>
          <cell r="C7250">
            <v>0</v>
          </cell>
          <cell r="D7250">
            <v>0</v>
          </cell>
          <cell r="E7250">
            <v>0</v>
          </cell>
          <cell r="F7250">
            <v>0</v>
          </cell>
        </row>
        <row r="7251">
          <cell r="A7251">
            <v>4709</v>
          </cell>
          <cell r="B7251" t="str">
            <v>GASTOS DE OFICINA PRINCIPAL Y SUCURSALES</v>
          </cell>
          <cell r="C7251">
            <v>0</v>
          </cell>
          <cell r="D7251">
            <v>0</v>
          </cell>
          <cell r="E7251">
            <v>0</v>
          </cell>
          <cell r="F7251">
            <v>0</v>
          </cell>
        </row>
        <row r="7252">
          <cell r="A7252">
            <v>470901</v>
          </cell>
          <cell r="B7252" t="str">
            <v>Gastos por oficina principal</v>
          </cell>
          <cell r="C7252">
            <v>0</v>
          </cell>
          <cell r="D7252">
            <v>0</v>
          </cell>
          <cell r="E7252">
            <v>0</v>
          </cell>
          <cell r="F7252">
            <v>0</v>
          </cell>
        </row>
        <row r="7253">
          <cell r="A7253">
            <v>4709010</v>
          </cell>
          <cell r="B7253" t="str">
            <v>Gastos por oficina principal</v>
          </cell>
          <cell r="C7253">
            <v>0</v>
          </cell>
          <cell r="D7253">
            <v>0</v>
          </cell>
          <cell r="E7253">
            <v>0</v>
          </cell>
          <cell r="F7253">
            <v>0</v>
          </cell>
        </row>
        <row r="7254">
          <cell r="A7254">
            <v>470902</v>
          </cell>
          <cell r="B7254" t="str">
            <v>Gastos por sucursales</v>
          </cell>
          <cell r="C7254">
            <v>0</v>
          </cell>
          <cell r="D7254">
            <v>0</v>
          </cell>
          <cell r="E7254">
            <v>0</v>
          </cell>
          <cell r="F7254">
            <v>0</v>
          </cell>
        </row>
        <row r="7255">
          <cell r="A7255">
            <v>4709020</v>
          </cell>
          <cell r="B7255" t="str">
            <v>Gastos por sucursales</v>
          </cell>
          <cell r="C7255">
            <v>0</v>
          </cell>
          <cell r="D7255">
            <v>0</v>
          </cell>
          <cell r="E7255">
            <v>0</v>
          </cell>
          <cell r="F7255">
            <v>0</v>
          </cell>
        </row>
        <row r="7256">
          <cell r="A7256">
            <v>48</v>
          </cell>
          <cell r="B7256" t="str">
            <v>GASTOS DE ADMINISTRACION</v>
          </cell>
          <cell r="C7256">
            <v>1956270.93</v>
          </cell>
          <cell r="D7256">
            <v>451618.36</v>
          </cell>
          <cell r="E7256">
            <v>45580.41</v>
          </cell>
          <cell r="F7256">
            <v>2362308.88</v>
          </cell>
        </row>
        <row r="7257">
          <cell r="A7257">
            <v>4801</v>
          </cell>
          <cell r="B7257" t="str">
            <v>DE PERSONAL</v>
          </cell>
          <cell r="C7257">
            <v>441767.35</v>
          </cell>
          <cell r="D7257">
            <v>142460.01</v>
          </cell>
          <cell r="E7257">
            <v>9431.56</v>
          </cell>
          <cell r="F7257">
            <v>574795.80000000005</v>
          </cell>
        </row>
        <row r="7258">
          <cell r="A7258">
            <v>480101</v>
          </cell>
          <cell r="B7258" t="str">
            <v>Sueldos</v>
          </cell>
          <cell r="C7258">
            <v>269078.36</v>
          </cell>
          <cell r="D7258">
            <v>77570</v>
          </cell>
          <cell r="E7258">
            <v>0</v>
          </cell>
          <cell r="F7258">
            <v>346648.36</v>
          </cell>
        </row>
        <row r="7259">
          <cell r="A7259">
            <v>4801010</v>
          </cell>
          <cell r="B7259" t="str">
            <v>Sueldos</v>
          </cell>
          <cell r="C7259">
            <v>269078.36</v>
          </cell>
          <cell r="D7259">
            <v>77570</v>
          </cell>
          <cell r="E7259">
            <v>0</v>
          </cell>
          <cell r="F7259">
            <v>346648.36</v>
          </cell>
        </row>
        <row r="7260">
          <cell r="A7260">
            <v>480101001</v>
          </cell>
          <cell r="B7260" t="str">
            <v>Administración</v>
          </cell>
          <cell r="C7260">
            <v>269078.36</v>
          </cell>
          <cell r="D7260">
            <v>77570</v>
          </cell>
          <cell r="E7260">
            <v>0</v>
          </cell>
          <cell r="F7260">
            <v>346648.36</v>
          </cell>
        </row>
        <row r="7261">
          <cell r="A7261">
            <v>480101002</v>
          </cell>
          <cell r="B7261" t="str">
            <v>Supervisión de proyectos</v>
          </cell>
          <cell r="C7261">
            <v>0</v>
          </cell>
          <cell r="D7261">
            <v>0</v>
          </cell>
          <cell r="E7261">
            <v>0</v>
          </cell>
          <cell r="F7261">
            <v>0</v>
          </cell>
        </row>
        <row r="7262">
          <cell r="A7262">
            <v>480102</v>
          </cell>
          <cell r="B7262" t="str">
            <v>Remuneraciones extraordinarias</v>
          </cell>
          <cell r="C7262">
            <v>0</v>
          </cell>
          <cell r="D7262">
            <v>0</v>
          </cell>
          <cell r="E7262">
            <v>0</v>
          </cell>
          <cell r="F7262">
            <v>0</v>
          </cell>
        </row>
        <row r="7263">
          <cell r="A7263">
            <v>4801020</v>
          </cell>
          <cell r="B7263" t="str">
            <v>Remuneraciones extraordinarias</v>
          </cell>
          <cell r="C7263">
            <v>0</v>
          </cell>
          <cell r="D7263">
            <v>0</v>
          </cell>
          <cell r="E7263">
            <v>0</v>
          </cell>
          <cell r="F7263">
            <v>0</v>
          </cell>
        </row>
        <row r="7264">
          <cell r="A7264">
            <v>480103</v>
          </cell>
          <cell r="B7264" t="str">
            <v>Aguinaldos y bonificaciones</v>
          </cell>
          <cell r="C7264">
            <v>83934.14</v>
          </cell>
          <cell r="D7264">
            <v>34146.879999999997</v>
          </cell>
          <cell r="E7264">
            <v>0</v>
          </cell>
          <cell r="F7264">
            <v>118081.02</v>
          </cell>
        </row>
        <row r="7265">
          <cell r="A7265">
            <v>4801030</v>
          </cell>
          <cell r="B7265" t="str">
            <v>Aguinaldos y bonificaciones</v>
          </cell>
          <cell r="C7265">
            <v>83934.14</v>
          </cell>
          <cell r="D7265">
            <v>34146.879999999997</v>
          </cell>
          <cell r="E7265">
            <v>0</v>
          </cell>
          <cell r="F7265">
            <v>118081.02</v>
          </cell>
        </row>
        <row r="7266">
          <cell r="A7266">
            <v>480103001</v>
          </cell>
          <cell r="B7266" t="str">
            <v>Aguinaldos</v>
          </cell>
          <cell r="C7266">
            <v>61833.03</v>
          </cell>
          <cell r="D7266">
            <v>34146.879999999997</v>
          </cell>
          <cell r="E7266">
            <v>0</v>
          </cell>
          <cell r="F7266">
            <v>95979.91</v>
          </cell>
        </row>
        <row r="7267">
          <cell r="A7267">
            <v>48010300101</v>
          </cell>
          <cell r="B7267" t="str">
            <v>Adminsitración</v>
          </cell>
          <cell r="C7267">
            <v>61833.03</v>
          </cell>
          <cell r="D7267">
            <v>34146.879999999997</v>
          </cell>
          <cell r="E7267">
            <v>0</v>
          </cell>
          <cell r="F7267">
            <v>95979.91</v>
          </cell>
        </row>
        <row r="7268">
          <cell r="A7268">
            <v>48010300102</v>
          </cell>
          <cell r="B7268" t="str">
            <v>Supervisión de proyectos</v>
          </cell>
          <cell r="C7268">
            <v>0</v>
          </cell>
          <cell r="D7268">
            <v>0</v>
          </cell>
          <cell r="E7268">
            <v>0</v>
          </cell>
          <cell r="F7268">
            <v>0</v>
          </cell>
        </row>
        <row r="7269">
          <cell r="A7269">
            <v>480103002</v>
          </cell>
          <cell r="B7269" t="str">
            <v>Bonificaciones</v>
          </cell>
          <cell r="C7269">
            <v>22101.11</v>
          </cell>
          <cell r="D7269">
            <v>0</v>
          </cell>
          <cell r="E7269">
            <v>0</v>
          </cell>
          <cell r="F7269">
            <v>22101.11</v>
          </cell>
        </row>
        <row r="7270">
          <cell r="A7270">
            <v>48010300201</v>
          </cell>
          <cell r="B7270" t="str">
            <v>Administración</v>
          </cell>
          <cell r="C7270">
            <v>22101.11</v>
          </cell>
          <cell r="D7270">
            <v>0</v>
          </cell>
          <cell r="E7270">
            <v>0</v>
          </cell>
          <cell r="F7270">
            <v>22101.11</v>
          </cell>
        </row>
        <row r="7271">
          <cell r="A7271">
            <v>48010300202</v>
          </cell>
          <cell r="B7271" t="str">
            <v>Supervisión de proyectos</v>
          </cell>
          <cell r="C7271">
            <v>0</v>
          </cell>
          <cell r="D7271">
            <v>0</v>
          </cell>
          <cell r="E7271">
            <v>0</v>
          </cell>
          <cell r="F7271">
            <v>0</v>
          </cell>
        </row>
        <row r="7272">
          <cell r="A7272">
            <v>480104</v>
          </cell>
          <cell r="B7272" t="str">
            <v>Vacaciones</v>
          </cell>
          <cell r="C7272">
            <v>28507.119999999999</v>
          </cell>
          <cell r="D7272">
            <v>4028.31</v>
          </cell>
          <cell r="E7272">
            <v>9000</v>
          </cell>
          <cell r="F7272">
            <v>23535.43</v>
          </cell>
        </row>
        <row r="7273">
          <cell r="A7273">
            <v>4801040</v>
          </cell>
          <cell r="B7273" t="str">
            <v>Vacaciones</v>
          </cell>
          <cell r="C7273">
            <v>28507.119999999999</v>
          </cell>
          <cell r="D7273">
            <v>4028.31</v>
          </cell>
          <cell r="E7273">
            <v>9000</v>
          </cell>
          <cell r="F7273">
            <v>23535.43</v>
          </cell>
        </row>
        <row r="7274">
          <cell r="A7274">
            <v>480104001</v>
          </cell>
          <cell r="B7274" t="str">
            <v>Administración</v>
          </cell>
          <cell r="C7274">
            <v>28507.119999999999</v>
          </cell>
          <cell r="D7274">
            <v>4028.31</v>
          </cell>
          <cell r="E7274">
            <v>9000</v>
          </cell>
          <cell r="F7274">
            <v>23535.43</v>
          </cell>
        </row>
        <row r="7275">
          <cell r="A7275">
            <v>480104002</v>
          </cell>
          <cell r="B7275" t="str">
            <v>Supervisión de proyectos</v>
          </cell>
          <cell r="C7275">
            <v>0</v>
          </cell>
          <cell r="D7275">
            <v>0</v>
          </cell>
          <cell r="E7275">
            <v>0</v>
          </cell>
          <cell r="F7275">
            <v>0</v>
          </cell>
        </row>
        <row r="7276">
          <cell r="A7276">
            <v>480105</v>
          </cell>
          <cell r="B7276" t="str">
            <v>Capacitación</v>
          </cell>
          <cell r="C7276">
            <v>3627.59</v>
          </cell>
          <cell r="D7276">
            <v>0</v>
          </cell>
          <cell r="E7276">
            <v>0</v>
          </cell>
          <cell r="F7276">
            <v>3627.59</v>
          </cell>
        </row>
        <row r="7277">
          <cell r="A7277">
            <v>4801050</v>
          </cell>
          <cell r="B7277" t="str">
            <v>Capacitación</v>
          </cell>
          <cell r="C7277">
            <v>3627.59</v>
          </cell>
          <cell r="D7277">
            <v>0</v>
          </cell>
          <cell r="E7277">
            <v>0</v>
          </cell>
          <cell r="F7277">
            <v>3627.59</v>
          </cell>
        </row>
        <row r="7278">
          <cell r="A7278">
            <v>480106</v>
          </cell>
          <cell r="B7278" t="str">
            <v>Indemnizaciones</v>
          </cell>
          <cell r="C7278">
            <v>11629.07</v>
          </cell>
          <cell r="D7278">
            <v>13885.45</v>
          </cell>
          <cell r="E7278">
            <v>0</v>
          </cell>
          <cell r="F7278">
            <v>25514.52</v>
          </cell>
        </row>
        <row r="7279">
          <cell r="A7279">
            <v>4801060</v>
          </cell>
          <cell r="B7279" t="str">
            <v>Indemnizaciones</v>
          </cell>
          <cell r="C7279">
            <v>11629.07</v>
          </cell>
          <cell r="D7279">
            <v>13885.45</v>
          </cell>
          <cell r="E7279">
            <v>0</v>
          </cell>
          <cell r="F7279">
            <v>25514.52</v>
          </cell>
        </row>
        <row r="7280">
          <cell r="A7280">
            <v>480106001</v>
          </cell>
          <cell r="B7280" t="str">
            <v>Administración</v>
          </cell>
          <cell r="C7280">
            <v>11629.07</v>
          </cell>
          <cell r="D7280">
            <v>13885.45</v>
          </cell>
          <cell r="E7280">
            <v>0</v>
          </cell>
          <cell r="F7280">
            <v>25514.52</v>
          </cell>
        </row>
        <row r="7281">
          <cell r="A7281">
            <v>480106002</v>
          </cell>
          <cell r="B7281" t="str">
            <v>Supervisión de proyectos</v>
          </cell>
          <cell r="C7281">
            <v>0</v>
          </cell>
          <cell r="D7281">
            <v>0</v>
          </cell>
          <cell r="E7281">
            <v>0</v>
          </cell>
          <cell r="F7281">
            <v>0</v>
          </cell>
        </row>
        <row r="7282">
          <cell r="A7282">
            <v>480107</v>
          </cell>
          <cell r="B7282" t="str">
            <v>Obligaciones laborales</v>
          </cell>
          <cell r="C7282">
            <v>0</v>
          </cell>
          <cell r="D7282">
            <v>0</v>
          </cell>
          <cell r="E7282">
            <v>0</v>
          </cell>
          <cell r="F7282">
            <v>0</v>
          </cell>
        </row>
        <row r="7283">
          <cell r="A7283">
            <v>4801070</v>
          </cell>
          <cell r="B7283" t="str">
            <v>Obligaciones laborales</v>
          </cell>
          <cell r="C7283">
            <v>0</v>
          </cell>
          <cell r="D7283">
            <v>0</v>
          </cell>
          <cell r="E7283">
            <v>0</v>
          </cell>
          <cell r="F7283">
            <v>0</v>
          </cell>
        </row>
        <row r="7284">
          <cell r="A7284">
            <v>480107001</v>
          </cell>
          <cell r="B7284" t="str">
            <v>prestaciòn econòmica por retiro voluntario</v>
          </cell>
          <cell r="C7284">
            <v>0</v>
          </cell>
          <cell r="D7284">
            <v>0</v>
          </cell>
          <cell r="E7284">
            <v>0</v>
          </cell>
          <cell r="F7284">
            <v>0</v>
          </cell>
        </row>
        <row r="7285">
          <cell r="A7285">
            <v>480108</v>
          </cell>
          <cell r="B7285" t="str">
            <v>Otras prestaciones al personal</v>
          </cell>
          <cell r="C7285">
            <v>2124.59</v>
          </cell>
          <cell r="D7285">
            <v>2517.9899999999998</v>
          </cell>
          <cell r="E7285">
            <v>431.56</v>
          </cell>
          <cell r="F7285">
            <v>4211.0200000000004</v>
          </cell>
        </row>
        <row r="7286">
          <cell r="A7286">
            <v>4801080</v>
          </cell>
          <cell r="B7286" t="str">
            <v>Otras prestaciones al personal</v>
          </cell>
          <cell r="C7286">
            <v>2124.59</v>
          </cell>
          <cell r="D7286">
            <v>2517.9899999999998</v>
          </cell>
          <cell r="E7286">
            <v>431.56</v>
          </cell>
          <cell r="F7286">
            <v>4211.0200000000004</v>
          </cell>
        </row>
        <row r="7287">
          <cell r="A7287">
            <v>480108001</v>
          </cell>
          <cell r="B7287" t="str">
            <v>Recreación del personal</v>
          </cell>
          <cell r="C7287">
            <v>1530.97</v>
          </cell>
          <cell r="D7287">
            <v>1654.87</v>
          </cell>
          <cell r="E7287">
            <v>0</v>
          </cell>
          <cell r="F7287">
            <v>3185.84</v>
          </cell>
        </row>
        <row r="7288">
          <cell r="A7288">
            <v>480108002</v>
          </cell>
          <cell r="B7288" t="str">
            <v>Asistencia medico dental</v>
          </cell>
          <cell r="C7288">
            <v>0</v>
          </cell>
          <cell r="D7288">
            <v>0</v>
          </cell>
          <cell r="E7288">
            <v>0</v>
          </cell>
          <cell r="F7288">
            <v>0</v>
          </cell>
        </row>
        <row r="7289">
          <cell r="A7289">
            <v>480108003</v>
          </cell>
          <cell r="B7289" t="str">
            <v>Uniformes y equipo</v>
          </cell>
          <cell r="C7289">
            <v>593.62</v>
          </cell>
          <cell r="D7289">
            <v>431.56</v>
          </cell>
          <cell r="E7289">
            <v>0</v>
          </cell>
          <cell r="F7289">
            <v>1025.18</v>
          </cell>
        </row>
        <row r="7290">
          <cell r="A7290">
            <v>480108004</v>
          </cell>
          <cell r="B7290" t="str">
            <v>Prestaciòn econòmica por retiro voluntario</v>
          </cell>
          <cell r="C7290">
            <v>0</v>
          </cell>
          <cell r="D7290">
            <v>0</v>
          </cell>
          <cell r="E7290">
            <v>0</v>
          </cell>
          <cell r="F7290">
            <v>0</v>
          </cell>
        </row>
        <row r="7291">
          <cell r="A7291">
            <v>480108005</v>
          </cell>
          <cell r="B7291" t="str">
            <v>Otras Prestaciones al Personal</v>
          </cell>
          <cell r="C7291">
            <v>0</v>
          </cell>
          <cell r="D7291">
            <v>431.56</v>
          </cell>
          <cell r="E7291">
            <v>431.56</v>
          </cell>
          <cell r="F7291">
            <v>0</v>
          </cell>
        </row>
        <row r="7292">
          <cell r="A7292">
            <v>480109</v>
          </cell>
          <cell r="B7292" t="str">
            <v>Gastos de representación</v>
          </cell>
          <cell r="C7292">
            <v>3188.31</v>
          </cell>
          <cell r="D7292">
            <v>0</v>
          </cell>
          <cell r="E7292">
            <v>0</v>
          </cell>
          <cell r="F7292">
            <v>3188.31</v>
          </cell>
        </row>
        <row r="7293">
          <cell r="A7293">
            <v>4801090</v>
          </cell>
          <cell r="B7293" t="str">
            <v>Gastos de representación</v>
          </cell>
          <cell r="C7293">
            <v>3188.31</v>
          </cell>
          <cell r="D7293">
            <v>0</v>
          </cell>
          <cell r="E7293">
            <v>0</v>
          </cell>
          <cell r="F7293">
            <v>3188.31</v>
          </cell>
        </row>
        <row r="7294">
          <cell r="A7294">
            <v>480110</v>
          </cell>
          <cell r="B7294" t="str">
            <v>Cuota patronales de prevision social</v>
          </cell>
          <cell r="C7294">
            <v>39678.17</v>
          </cell>
          <cell r="D7294">
            <v>10311.379999999999</v>
          </cell>
          <cell r="E7294">
            <v>0</v>
          </cell>
          <cell r="F7294">
            <v>49989.55</v>
          </cell>
        </row>
        <row r="7295">
          <cell r="A7295">
            <v>4801100</v>
          </cell>
          <cell r="B7295" t="str">
            <v>Cuota patronales de prevision social</v>
          </cell>
          <cell r="C7295">
            <v>39678.17</v>
          </cell>
          <cell r="D7295">
            <v>10311.379999999999</v>
          </cell>
          <cell r="E7295">
            <v>0</v>
          </cell>
          <cell r="F7295">
            <v>49989.55</v>
          </cell>
        </row>
        <row r="7296">
          <cell r="A7296">
            <v>480110001</v>
          </cell>
          <cell r="B7296" t="str">
            <v>Cuota patronal  - I.S.S.S</v>
          </cell>
          <cell r="C7296">
            <v>13891.98</v>
          </cell>
          <cell r="D7296">
            <v>3459.38</v>
          </cell>
          <cell r="E7296">
            <v>0</v>
          </cell>
          <cell r="F7296">
            <v>17351.36</v>
          </cell>
        </row>
        <row r="7297">
          <cell r="A7297">
            <v>48011000101</v>
          </cell>
          <cell r="B7297" t="str">
            <v>Administración</v>
          </cell>
          <cell r="C7297">
            <v>13891.98</v>
          </cell>
          <cell r="D7297">
            <v>3459.38</v>
          </cell>
          <cell r="E7297">
            <v>0</v>
          </cell>
          <cell r="F7297">
            <v>17351.36</v>
          </cell>
        </row>
        <row r="7298">
          <cell r="A7298">
            <v>48011000102</v>
          </cell>
          <cell r="B7298" t="str">
            <v>Supervisión de proyectos</v>
          </cell>
          <cell r="C7298">
            <v>0</v>
          </cell>
          <cell r="D7298">
            <v>0</v>
          </cell>
          <cell r="E7298">
            <v>0</v>
          </cell>
          <cell r="F7298">
            <v>0</v>
          </cell>
        </row>
        <row r="7299">
          <cell r="A7299">
            <v>480110002</v>
          </cell>
          <cell r="B7299" t="str">
            <v>Administradora de Fondos de Pensiones</v>
          </cell>
          <cell r="C7299">
            <v>25786.19</v>
          </cell>
          <cell r="D7299">
            <v>6852</v>
          </cell>
          <cell r="E7299">
            <v>0</v>
          </cell>
          <cell r="F7299">
            <v>32638.19</v>
          </cell>
        </row>
        <row r="7300">
          <cell r="A7300">
            <v>48011000201</v>
          </cell>
          <cell r="B7300" t="str">
            <v>Administración</v>
          </cell>
          <cell r="C7300">
            <v>25786.19</v>
          </cell>
          <cell r="D7300">
            <v>6852</v>
          </cell>
          <cell r="E7300">
            <v>0</v>
          </cell>
          <cell r="F7300">
            <v>32638.19</v>
          </cell>
        </row>
        <row r="7301">
          <cell r="A7301">
            <v>48011000202</v>
          </cell>
          <cell r="B7301" t="str">
            <v>Suprevisión de proyectos</v>
          </cell>
          <cell r="C7301">
            <v>0</v>
          </cell>
          <cell r="D7301">
            <v>0</v>
          </cell>
          <cell r="E7301">
            <v>0</v>
          </cell>
          <cell r="F7301">
            <v>0</v>
          </cell>
        </row>
        <row r="7302">
          <cell r="A7302">
            <v>480110003</v>
          </cell>
          <cell r="B7302" t="str">
            <v>Unidad de pensiones  -  I.S.S.S</v>
          </cell>
          <cell r="C7302">
            <v>0</v>
          </cell>
          <cell r="D7302">
            <v>0</v>
          </cell>
          <cell r="E7302">
            <v>0</v>
          </cell>
          <cell r="F7302">
            <v>0</v>
          </cell>
        </row>
        <row r="7303">
          <cell r="A7303">
            <v>48011000301</v>
          </cell>
          <cell r="B7303" t="str">
            <v>Administración</v>
          </cell>
          <cell r="C7303">
            <v>0</v>
          </cell>
          <cell r="D7303">
            <v>0</v>
          </cell>
          <cell r="E7303">
            <v>0</v>
          </cell>
          <cell r="F7303">
            <v>0</v>
          </cell>
        </row>
        <row r="7304">
          <cell r="A7304">
            <v>48011000302</v>
          </cell>
          <cell r="B7304" t="str">
            <v>Supervisión de proyectos</v>
          </cell>
          <cell r="C7304">
            <v>0</v>
          </cell>
          <cell r="D7304">
            <v>0</v>
          </cell>
          <cell r="E7304">
            <v>0</v>
          </cell>
          <cell r="F7304">
            <v>0</v>
          </cell>
        </row>
        <row r="7305">
          <cell r="A7305">
            <v>4802</v>
          </cell>
          <cell r="B7305" t="str">
            <v>DE DIRECTORES</v>
          </cell>
          <cell r="C7305">
            <v>11433.3</v>
          </cell>
          <cell r="D7305">
            <v>2841.66</v>
          </cell>
          <cell r="E7305">
            <v>0</v>
          </cell>
          <cell r="F7305">
            <v>14274.96</v>
          </cell>
        </row>
        <row r="7306">
          <cell r="A7306">
            <v>480201</v>
          </cell>
          <cell r="B7306" t="str">
            <v>Dietas</v>
          </cell>
          <cell r="C7306">
            <v>11433.3</v>
          </cell>
          <cell r="D7306">
            <v>2841.66</v>
          </cell>
          <cell r="E7306">
            <v>0</v>
          </cell>
          <cell r="F7306">
            <v>14274.96</v>
          </cell>
        </row>
        <row r="7307">
          <cell r="A7307">
            <v>4802010</v>
          </cell>
          <cell r="B7307" t="str">
            <v>Dietas</v>
          </cell>
          <cell r="C7307">
            <v>11433.3</v>
          </cell>
          <cell r="D7307">
            <v>2841.66</v>
          </cell>
          <cell r="E7307">
            <v>0</v>
          </cell>
          <cell r="F7307">
            <v>14274.96</v>
          </cell>
        </row>
        <row r="7308">
          <cell r="A7308">
            <v>480202</v>
          </cell>
          <cell r="B7308" t="str">
            <v>Gestión de negocios y representación</v>
          </cell>
          <cell r="C7308">
            <v>0</v>
          </cell>
          <cell r="D7308">
            <v>0</v>
          </cell>
          <cell r="E7308">
            <v>0</v>
          </cell>
          <cell r="F7308">
            <v>0</v>
          </cell>
        </row>
        <row r="7309">
          <cell r="A7309">
            <v>4802020</v>
          </cell>
          <cell r="B7309" t="str">
            <v>Gestión de negocios y representación</v>
          </cell>
          <cell r="C7309">
            <v>0</v>
          </cell>
          <cell r="D7309">
            <v>0</v>
          </cell>
          <cell r="E7309">
            <v>0</v>
          </cell>
          <cell r="F7309">
            <v>0</v>
          </cell>
        </row>
        <row r="7310">
          <cell r="A7310">
            <v>480209</v>
          </cell>
          <cell r="B7310" t="str">
            <v>otros gastos del directorio</v>
          </cell>
          <cell r="C7310">
            <v>0</v>
          </cell>
          <cell r="D7310">
            <v>0</v>
          </cell>
          <cell r="E7310">
            <v>0</v>
          </cell>
          <cell r="F7310">
            <v>0</v>
          </cell>
        </row>
        <row r="7311">
          <cell r="A7311">
            <v>4802090</v>
          </cell>
          <cell r="B7311" t="str">
            <v>Otros gastos del directorio</v>
          </cell>
          <cell r="C7311">
            <v>0</v>
          </cell>
          <cell r="D7311">
            <v>0</v>
          </cell>
          <cell r="E7311">
            <v>0</v>
          </cell>
          <cell r="F7311">
            <v>0</v>
          </cell>
        </row>
        <row r="7312">
          <cell r="A7312">
            <v>4803</v>
          </cell>
          <cell r="B7312" t="str">
            <v>POR SERVICIOS RECIBIDOS DE TERCEROS</v>
          </cell>
          <cell r="C7312">
            <v>214173.18</v>
          </cell>
          <cell r="D7312">
            <v>41058.57</v>
          </cell>
          <cell r="E7312">
            <v>27148.85</v>
          </cell>
          <cell r="F7312">
            <v>228082.9</v>
          </cell>
        </row>
        <row r="7313">
          <cell r="A7313">
            <v>480301</v>
          </cell>
          <cell r="B7313" t="str">
            <v>Vigilancia y protección</v>
          </cell>
          <cell r="C7313">
            <v>2269.34</v>
          </cell>
          <cell r="D7313">
            <v>1065.42</v>
          </cell>
          <cell r="E7313">
            <v>0</v>
          </cell>
          <cell r="F7313">
            <v>3334.76</v>
          </cell>
        </row>
        <row r="7314">
          <cell r="A7314">
            <v>4803010</v>
          </cell>
          <cell r="B7314" t="str">
            <v>Vigilancia y protección</v>
          </cell>
          <cell r="C7314">
            <v>2269.34</v>
          </cell>
          <cell r="D7314">
            <v>1065.42</v>
          </cell>
          <cell r="E7314">
            <v>0</v>
          </cell>
          <cell r="F7314">
            <v>3334.76</v>
          </cell>
        </row>
        <row r="7315">
          <cell r="A7315">
            <v>480302</v>
          </cell>
          <cell r="B7315" t="str">
            <v>Transporte</v>
          </cell>
          <cell r="C7315">
            <v>2611</v>
          </cell>
          <cell r="D7315">
            <v>1056</v>
          </cell>
          <cell r="E7315">
            <v>0</v>
          </cell>
          <cell r="F7315">
            <v>3667</v>
          </cell>
        </row>
        <row r="7316">
          <cell r="A7316">
            <v>4803020</v>
          </cell>
          <cell r="B7316" t="str">
            <v>Transporte</v>
          </cell>
          <cell r="C7316">
            <v>2611</v>
          </cell>
          <cell r="D7316">
            <v>1056</v>
          </cell>
          <cell r="E7316">
            <v>0</v>
          </cell>
          <cell r="F7316">
            <v>3667</v>
          </cell>
        </row>
        <row r="7317">
          <cell r="A7317">
            <v>480302001</v>
          </cell>
          <cell r="B7317" t="str">
            <v>Administración</v>
          </cell>
          <cell r="C7317">
            <v>2011</v>
          </cell>
          <cell r="D7317">
            <v>1056</v>
          </cell>
          <cell r="E7317">
            <v>0</v>
          </cell>
          <cell r="F7317">
            <v>3067</v>
          </cell>
        </row>
        <row r="7318">
          <cell r="A7318">
            <v>480302002</v>
          </cell>
          <cell r="B7318" t="str">
            <v>Supervisión de proyectos</v>
          </cell>
          <cell r="C7318">
            <v>600</v>
          </cell>
          <cell r="D7318">
            <v>0</v>
          </cell>
          <cell r="E7318">
            <v>0</v>
          </cell>
          <cell r="F7318">
            <v>600</v>
          </cell>
        </row>
        <row r="7319">
          <cell r="A7319">
            <v>480303</v>
          </cell>
          <cell r="B7319" t="str">
            <v>Comunicación</v>
          </cell>
          <cell r="C7319">
            <v>10934.43</v>
          </cell>
          <cell r="D7319">
            <v>3985.34</v>
          </cell>
          <cell r="E7319">
            <v>0</v>
          </cell>
          <cell r="F7319">
            <v>14919.77</v>
          </cell>
        </row>
        <row r="7320">
          <cell r="A7320">
            <v>4803030</v>
          </cell>
          <cell r="B7320" t="str">
            <v>Comunicación</v>
          </cell>
          <cell r="C7320">
            <v>10934.43</v>
          </cell>
          <cell r="D7320">
            <v>3985.34</v>
          </cell>
          <cell r="E7320">
            <v>0</v>
          </cell>
          <cell r="F7320">
            <v>14919.77</v>
          </cell>
        </row>
        <row r="7321">
          <cell r="A7321">
            <v>480303001</v>
          </cell>
          <cell r="B7321" t="str">
            <v>Servicio telefonico</v>
          </cell>
          <cell r="C7321">
            <v>7061.92</v>
          </cell>
          <cell r="D7321">
            <v>2709.25</v>
          </cell>
          <cell r="E7321">
            <v>0</v>
          </cell>
          <cell r="F7321">
            <v>9771.17</v>
          </cell>
        </row>
        <row r="7322">
          <cell r="A7322">
            <v>480303002</v>
          </cell>
          <cell r="B7322" t="str">
            <v>Franqueo postal</v>
          </cell>
          <cell r="C7322">
            <v>0</v>
          </cell>
          <cell r="D7322">
            <v>0</v>
          </cell>
          <cell r="E7322">
            <v>0</v>
          </cell>
          <cell r="F7322">
            <v>0</v>
          </cell>
        </row>
        <row r="7323">
          <cell r="A7323">
            <v>480303003</v>
          </cell>
          <cell r="B7323" t="str">
            <v>Servicio de internet</v>
          </cell>
          <cell r="C7323">
            <v>3872.51</v>
          </cell>
          <cell r="D7323">
            <v>1276.0899999999999</v>
          </cell>
          <cell r="E7323">
            <v>0</v>
          </cell>
          <cell r="F7323">
            <v>5148.6000000000004</v>
          </cell>
        </row>
        <row r="7324">
          <cell r="A7324">
            <v>480303004</v>
          </cell>
          <cell r="B7324" t="str">
            <v>Contribución Especial Seguridad Ciudadana y Convivencia</v>
          </cell>
          <cell r="C7324">
            <v>0</v>
          </cell>
          <cell r="D7324">
            <v>0</v>
          </cell>
          <cell r="E7324">
            <v>0</v>
          </cell>
          <cell r="F7324">
            <v>0</v>
          </cell>
        </row>
        <row r="7325">
          <cell r="A7325">
            <v>480304</v>
          </cell>
          <cell r="B7325" t="str">
            <v>Custodia de valores</v>
          </cell>
          <cell r="C7325">
            <v>0</v>
          </cell>
          <cell r="D7325">
            <v>0</v>
          </cell>
          <cell r="E7325">
            <v>0</v>
          </cell>
          <cell r="F7325">
            <v>0</v>
          </cell>
        </row>
        <row r="7326">
          <cell r="A7326">
            <v>4803040</v>
          </cell>
          <cell r="B7326" t="str">
            <v>Custodia de valores</v>
          </cell>
          <cell r="C7326">
            <v>0</v>
          </cell>
          <cell r="D7326">
            <v>0</v>
          </cell>
          <cell r="E7326">
            <v>0</v>
          </cell>
          <cell r="F7326">
            <v>0</v>
          </cell>
        </row>
        <row r="7327">
          <cell r="A7327">
            <v>480305</v>
          </cell>
          <cell r="B7327" t="str">
            <v>Informatica</v>
          </cell>
          <cell r="C7327">
            <v>9411.41</v>
          </cell>
          <cell r="D7327">
            <v>594.99</v>
          </cell>
          <cell r="E7327">
            <v>0</v>
          </cell>
          <cell r="F7327">
            <v>10006.4</v>
          </cell>
        </row>
        <row r="7328">
          <cell r="A7328">
            <v>4803050</v>
          </cell>
          <cell r="B7328" t="str">
            <v>Informatica</v>
          </cell>
          <cell r="C7328">
            <v>9411.41</v>
          </cell>
          <cell r="D7328">
            <v>594.99</v>
          </cell>
          <cell r="E7328">
            <v>0</v>
          </cell>
          <cell r="F7328">
            <v>10006.4</v>
          </cell>
        </row>
        <row r="7329">
          <cell r="A7329">
            <v>480306</v>
          </cell>
          <cell r="B7329" t="str">
            <v>Honorarios profesionales</v>
          </cell>
          <cell r="C7329">
            <v>118760.84</v>
          </cell>
          <cell r="D7329">
            <v>13916.71</v>
          </cell>
          <cell r="E7329">
            <v>18148.849999999999</v>
          </cell>
          <cell r="F7329">
            <v>114528.7</v>
          </cell>
        </row>
        <row r="7330">
          <cell r="A7330">
            <v>4803060</v>
          </cell>
          <cell r="B7330" t="str">
            <v>Honorarios profesionales</v>
          </cell>
          <cell r="C7330">
            <v>118760.84</v>
          </cell>
          <cell r="D7330">
            <v>13916.71</v>
          </cell>
          <cell r="E7330">
            <v>18148.849999999999</v>
          </cell>
          <cell r="F7330">
            <v>114528.7</v>
          </cell>
        </row>
        <row r="7331">
          <cell r="A7331">
            <v>480306001</v>
          </cell>
          <cell r="B7331" t="str">
            <v>Administrativos</v>
          </cell>
          <cell r="C7331">
            <v>109460.84</v>
          </cell>
          <cell r="D7331">
            <v>13516.71</v>
          </cell>
          <cell r="E7331">
            <v>9148.85</v>
          </cell>
          <cell r="F7331">
            <v>113828.7</v>
          </cell>
        </row>
        <row r="7332">
          <cell r="A7332">
            <v>480306002</v>
          </cell>
          <cell r="B7332" t="str">
            <v>Supervisión de proyectos</v>
          </cell>
          <cell r="C7332">
            <v>9300</v>
          </cell>
          <cell r="D7332">
            <v>400</v>
          </cell>
          <cell r="E7332">
            <v>9000</v>
          </cell>
          <cell r="F7332">
            <v>700</v>
          </cell>
        </row>
        <row r="7333">
          <cell r="A7333">
            <v>480307</v>
          </cell>
          <cell r="B7333" t="str">
            <v>Electricidad y agua</v>
          </cell>
          <cell r="C7333">
            <v>0</v>
          </cell>
          <cell r="D7333">
            <v>19.11</v>
          </cell>
          <cell r="E7333">
            <v>0</v>
          </cell>
          <cell r="F7333">
            <v>19.11</v>
          </cell>
        </row>
        <row r="7334">
          <cell r="A7334">
            <v>4803070</v>
          </cell>
          <cell r="B7334" t="str">
            <v>Electricidad y agua</v>
          </cell>
          <cell r="C7334">
            <v>0</v>
          </cell>
          <cell r="D7334">
            <v>19.11</v>
          </cell>
          <cell r="E7334">
            <v>0</v>
          </cell>
          <cell r="F7334">
            <v>19.11</v>
          </cell>
        </row>
        <row r="7335">
          <cell r="A7335">
            <v>480308</v>
          </cell>
          <cell r="B7335" t="str">
            <v>Auditoría externa</v>
          </cell>
          <cell r="C7335">
            <v>11100</v>
          </cell>
          <cell r="D7335">
            <v>1500</v>
          </cell>
          <cell r="E7335">
            <v>0</v>
          </cell>
          <cell r="F7335">
            <v>12600</v>
          </cell>
        </row>
        <row r="7336">
          <cell r="A7336">
            <v>4803080</v>
          </cell>
          <cell r="B7336" t="str">
            <v>Auditoría externa</v>
          </cell>
          <cell r="C7336">
            <v>11100</v>
          </cell>
          <cell r="D7336">
            <v>1500</v>
          </cell>
          <cell r="E7336">
            <v>0</v>
          </cell>
          <cell r="F7336">
            <v>12600</v>
          </cell>
        </row>
        <row r="7337">
          <cell r="A7337">
            <v>480309</v>
          </cell>
          <cell r="B7337" t="str">
            <v>Publicidad</v>
          </cell>
          <cell r="C7337">
            <v>51274.18</v>
          </cell>
          <cell r="D7337">
            <v>9425</v>
          </cell>
          <cell r="E7337">
            <v>9000</v>
          </cell>
          <cell r="F7337">
            <v>51699.18</v>
          </cell>
        </row>
        <row r="7338">
          <cell r="A7338">
            <v>4803090</v>
          </cell>
          <cell r="B7338" t="str">
            <v>Publicidad</v>
          </cell>
          <cell r="C7338">
            <v>51274.18</v>
          </cell>
          <cell r="D7338">
            <v>9425</v>
          </cell>
          <cell r="E7338">
            <v>9000</v>
          </cell>
          <cell r="F7338">
            <v>51699.18</v>
          </cell>
        </row>
        <row r="7339">
          <cell r="A7339">
            <v>480310</v>
          </cell>
          <cell r="B7339" t="str">
            <v>Limpieza y fumigación</v>
          </cell>
          <cell r="C7339">
            <v>238.94</v>
          </cell>
          <cell r="D7339">
            <v>238.93</v>
          </cell>
          <cell r="E7339">
            <v>0</v>
          </cell>
          <cell r="F7339">
            <v>477.87</v>
          </cell>
        </row>
        <row r="7340">
          <cell r="A7340">
            <v>4803100</v>
          </cell>
          <cell r="B7340" t="str">
            <v>Limpieza y fumigación</v>
          </cell>
          <cell r="C7340">
            <v>238.94</v>
          </cell>
          <cell r="D7340">
            <v>238.93</v>
          </cell>
          <cell r="E7340">
            <v>0</v>
          </cell>
          <cell r="F7340">
            <v>477.87</v>
          </cell>
        </row>
        <row r="7341">
          <cell r="A7341">
            <v>480311</v>
          </cell>
          <cell r="B7341" t="str">
            <v>Mantenimiento de oficina</v>
          </cell>
          <cell r="C7341">
            <v>2670</v>
          </cell>
          <cell r="D7341">
            <v>92.47</v>
          </cell>
          <cell r="E7341">
            <v>0</v>
          </cell>
          <cell r="F7341">
            <v>2762.47</v>
          </cell>
        </row>
        <row r="7342">
          <cell r="A7342">
            <v>4803110</v>
          </cell>
          <cell r="B7342" t="str">
            <v>Mantenimiento de oficina</v>
          </cell>
          <cell r="C7342">
            <v>2670</v>
          </cell>
          <cell r="D7342">
            <v>92.47</v>
          </cell>
          <cell r="E7342">
            <v>0</v>
          </cell>
          <cell r="F7342">
            <v>2762.47</v>
          </cell>
        </row>
        <row r="7343">
          <cell r="A7343">
            <v>480312</v>
          </cell>
          <cell r="B7343" t="str">
            <v>Reparación y mantenimiento de vehículos</v>
          </cell>
          <cell r="C7343">
            <v>0</v>
          </cell>
          <cell r="D7343">
            <v>0</v>
          </cell>
          <cell r="E7343">
            <v>0</v>
          </cell>
          <cell r="F7343">
            <v>0</v>
          </cell>
        </row>
        <row r="7344">
          <cell r="A7344">
            <v>4803120</v>
          </cell>
          <cell r="B7344" t="str">
            <v>Reparación y mantenimiento de vehículos</v>
          </cell>
          <cell r="C7344">
            <v>0</v>
          </cell>
          <cell r="D7344">
            <v>0</v>
          </cell>
          <cell r="E7344">
            <v>0</v>
          </cell>
          <cell r="F7344">
            <v>0</v>
          </cell>
        </row>
        <row r="7345">
          <cell r="A7345">
            <v>480313</v>
          </cell>
          <cell r="B7345" t="str">
            <v>Mantenimiento de muebles y equipo</v>
          </cell>
          <cell r="C7345">
            <v>53.01</v>
          </cell>
          <cell r="D7345">
            <v>59.6</v>
          </cell>
          <cell r="E7345">
            <v>0</v>
          </cell>
          <cell r="F7345">
            <v>112.61</v>
          </cell>
        </row>
        <row r="7346">
          <cell r="A7346">
            <v>4803130</v>
          </cell>
          <cell r="B7346" t="str">
            <v>Mantenimiento de muebles y equipo</v>
          </cell>
          <cell r="C7346">
            <v>53.01</v>
          </cell>
          <cell r="D7346">
            <v>59.6</v>
          </cell>
          <cell r="E7346">
            <v>0</v>
          </cell>
          <cell r="F7346">
            <v>112.61</v>
          </cell>
        </row>
        <row r="7347">
          <cell r="A7347">
            <v>480314</v>
          </cell>
          <cell r="B7347" t="str">
            <v>Viaticos</v>
          </cell>
          <cell r="C7347">
            <v>0</v>
          </cell>
          <cell r="D7347">
            <v>0</v>
          </cell>
          <cell r="E7347">
            <v>0</v>
          </cell>
          <cell r="F7347">
            <v>0</v>
          </cell>
        </row>
        <row r="7348">
          <cell r="A7348">
            <v>4803140</v>
          </cell>
          <cell r="B7348" t="str">
            <v>Viaticos</v>
          </cell>
          <cell r="C7348">
            <v>0</v>
          </cell>
          <cell r="D7348">
            <v>0</v>
          </cell>
          <cell r="E7348">
            <v>0</v>
          </cell>
          <cell r="F7348">
            <v>0</v>
          </cell>
        </row>
        <row r="7349">
          <cell r="A7349">
            <v>480314001</v>
          </cell>
          <cell r="B7349" t="str">
            <v>Administración</v>
          </cell>
          <cell r="C7349">
            <v>0</v>
          </cell>
          <cell r="D7349">
            <v>0</v>
          </cell>
          <cell r="E7349">
            <v>0</v>
          </cell>
          <cell r="F7349">
            <v>0</v>
          </cell>
        </row>
        <row r="7350">
          <cell r="A7350">
            <v>480314002</v>
          </cell>
          <cell r="B7350" t="str">
            <v>Supervisión de proyectos</v>
          </cell>
          <cell r="C7350">
            <v>0</v>
          </cell>
          <cell r="D7350">
            <v>0</v>
          </cell>
          <cell r="E7350">
            <v>0</v>
          </cell>
          <cell r="F7350">
            <v>0</v>
          </cell>
        </row>
        <row r="7351">
          <cell r="A7351">
            <v>480315</v>
          </cell>
          <cell r="B7351" t="str">
            <v>Suscripciones</v>
          </cell>
          <cell r="C7351">
            <v>3883.65</v>
          </cell>
          <cell r="D7351">
            <v>9105</v>
          </cell>
          <cell r="E7351">
            <v>0</v>
          </cell>
          <cell r="F7351">
            <v>12988.65</v>
          </cell>
        </row>
        <row r="7352">
          <cell r="A7352">
            <v>4803150</v>
          </cell>
          <cell r="B7352" t="str">
            <v>Suscripciones</v>
          </cell>
          <cell r="C7352">
            <v>3883.65</v>
          </cell>
          <cell r="D7352">
            <v>9105</v>
          </cell>
          <cell r="E7352">
            <v>0</v>
          </cell>
          <cell r="F7352">
            <v>12988.65</v>
          </cell>
        </row>
        <row r="7353">
          <cell r="A7353">
            <v>480316</v>
          </cell>
          <cell r="B7353" t="str">
            <v>Contribuciones</v>
          </cell>
          <cell r="C7353">
            <v>838.24</v>
          </cell>
          <cell r="D7353">
            <v>0</v>
          </cell>
          <cell r="E7353">
            <v>0</v>
          </cell>
          <cell r="F7353">
            <v>838.24</v>
          </cell>
        </row>
        <row r="7354">
          <cell r="A7354">
            <v>4803160</v>
          </cell>
          <cell r="B7354" t="str">
            <v>Contribuciones</v>
          </cell>
          <cell r="C7354">
            <v>838.24</v>
          </cell>
          <cell r="D7354">
            <v>0</v>
          </cell>
          <cell r="E7354">
            <v>0</v>
          </cell>
          <cell r="F7354">
            <v>838.24</v>
          </cell>
        </row>
        <row r="7355">
          <cell r="A7355">
            <v>480317</v>
          </cell>
          <cell r="B7355" t="str">
            <v>Encomiendas</v>
          </cell>
          <cell r="C7355">
            <v>0</v>
          </cell>
          <cell r="D7355">
            <v>0</v>
          </cell>
          <cell r="E7355">
            <v>0</v>
          </cell>
          <cell r="F7355">
            <v>0</v>
          </cell>
        </row>
        <row r="7356">
          <cell r="A7356">
            <v>4803170</v>
          </cell>
          <cell r="B7356" t="str">
            <v>Encomiendas</v>
          </cell>
          <cell r="C7356">
            <v>0</v>
          </cell>
          <cell r="D7356">
            <v>0</v>
          </cell>
          <cell r="E7356">
            <v>0</v>
          </cell>
          <cell r="F7356">
            <v>0</v>
          </cell>
        </row>
        <row r="7357">
          <cell r="A7357">
            <v>480318</v>
          </cell>
          <cell r="B7357" t="str">
            <v>Conservación y mantenimiento de edificios</v>
          </cell>
          <cell r="C7357">
            <v>128.13999999999999</v>
          </cell>
          <cell r="D7357">
            <v>0</v>
          </cell>
          <cell r="E7357">
            <v>0</v>
          </cell>
          <cell r="F7357">
            <v>128.13999999999999</v>
          </cell>
        </row>
        <row r="7358">
          <cell r="A7358">
            <v>4803180</v>
          </cell>
          <cell r="B7358" t="str">
            <v>Conservacion y Mantenimiento de edificio</v>
          </cell>
          <cell r="C7358">
            <v>128.13999999999999</v>
          </cell>
          <cell r="D7358">
            <v>0</v>
          </cell>
          <cell r="E7358">
            <v>0</v>
          </cell>
          <cell r="F7358">
            <v>128.13999999999999</v>
          </cell>
        </row>
        <row r="7359">
          <cell r="A7359">
            <v>480319</v>
          </cell>
          <cell r="B7359" t="str">
            <v>OTROS GASTOS POR SERVICIOS</v>
          </cell>
          <cell r="C7359">
            <v>0</v>
          </cell>
          <cell r="D7359">
            <v>0</v>
          </cell>
          <cell r="E7359">
            <v>0</v>
          </cell>
          <cell r="F7359">
            <v>0</v>
          </cell>
        </row>
        <row r="7360">
          <cell r="A7360">
            <v>4803190</v>
          </cell>
          <cell r="B7360" t="str">
            <v>Otros gastos por servicios</v>
          </cell>
          <cell r="C7360">
            <v>0</v>
          </cell>
          <cell r="D7360">
            <v>0</v>
          </cell>
          <cell r="E7360">
            <v>0</v>
          </cell>
          <cell r="F7360">
            <v>0</v>
          </cell>
        </row>
        <row r="7361">
          <cell r="A7361">
            <v>4804</v>
          </cell>
          <cell r="B7361" t="str">
            <v>POR SEGUROS</v>
          </cell>
          <cell r="C7361">
            <v>8517.41</v>
          </cell>
          <cell r="D7361">
            <v>8517.41</v>
          </cell>
          <cell r="E7361">
            <v>0</v>
          </cell>
          <cell r="F7361">
            <v>17034.82</v>
          </cell>
        </row>
        <row r="7362">
          <cell r="A7362">
            <v>480401</v>
          </cell>
          <cell r="B7362" t="str">
            <v>POR SEGUROS</v>
          </cell>
          <cell r="C7362">
            <v>0</v>
          </cell>
          <cell r="D7362">
            <v>0</v>
          </cell>
          <cell r="E7362">
            <v>0</v>
          </cell>
          <cell r="F7362">
            <v>0</v>
          </cell>
        </row>
        <row r="7363">
          <cell r="A7363">
            <v>4804010</v>
          </cell>
          <cell r="B7363" t="str">
            <v>Seguros sobre dinero y valores</v>
          </cell>
          <cell r="C7363">
            <v>0</v>
          </cell>
          <cell r="D7363">
            <v>0</v>
          </cell>
          <cell r="E7363">
            <v>0</v>
          </cell>
          <cell r="F7363">
            <v>0</v>
          </cell>
        </row>
        <row r="7364">
          <cell r="A7364">
            <v>480402</v>
          </cell>
          <cell r="B7364" t="str">
            <v>SEGUROS PARA BIENES</v>
          </cell>
          <cell r="C7364">
            <v>0</v>
          </cell>
          <cell r="D7364">
            <v>0</v>
          </cell>
          <cell r="E7364">
            <v>0</v>
          </cell>
          <cell r="F7364">
            <v>0</v>
          </cell>
        </row>
        <row r="7365">
          <cell r="A7365">
            <v>4804020</v>
          </cell>
          <cell r="B7365" t="str">
            <v>Seguros para bienes</v>
          </cell>
          <cell r="C7365">
            <v>0</v>
          </cell>
          <cell r="D7365">
            <v>0</v>
          </cell>
          <cell r="E7365">
            <v>0</v>
          </cell>
          <cell r="F7365">
            <v>0</v>
          </cell>
        </row>
        <row r="7366">
          <cell r="A7366">
            <v>480403</v>
          </cell>
          <cell r="B7366" t="str">
            <v>Seguros al personal</v>
          </cell>
          <cell r="C7366">
            <v>8517.41</v>
          </cell>
          <cell r="D7366">
            <v>8517.41</v>
          </cell>
          <cell r="E7366">
            <v>0</v>
          </cell>
          <cell r="F7366">
            <v>17034.82</v>
          </cell>
        </row>
        <row r="7367">
          <cell r="A7367">
            <v>4804030</v>
          </cell>
          <cell r="B7367" t="str">
            <v>Seguros al personal</v>
          </cell>
          <cell r="C7367">
            <v>8517.41</v>
          </cell>
          <cell r="D7367">
            <v>8517.41</v>
          </cell>
          <cell r="E7367">
            <v>0</v>
          </cell>
          <cell r="F7367">
            <v>17034.82</v>
          </cell>
        </row>
        <row r="7368">
          <cell r="A7368">
            <v>480409</v>
          </cell>
          <cell r="B7368" t="str">
            <v>Otros seguros</v>
          </cell>
          <cell r="C7368">
            <v>0</v>
          </cell>
          <cell r="D7368">
            <v>0</v>
          </cell>
          <cell r="E7368">
            <v>0</v>
          </cell>
          <cell r="F7368">
            <v>0</v>
          </cell>
        </row>
        <row r="7369">
          <cell r="A7369">
            <v>4804090</v>
          </cell>
          <cell r="B7369" t="str">
            <v>Otros seguros</v>
          </cell>
          <cell r="C7369">
            <v>0</v>
          </cell>
          <cell r="D7369">
            <v>0</v>
          </cell>
          <cell r="E7369">
            <v>0</v>
          </cell>
          <cell r="F7369">
            <v>0</v>
          </cell>
        </row>
        <row r="7370">
          <cell r="A7370">
            <v>4805</v>
          </cell>
          <cell r="B7370" t="str">
            <v>IMPUESTOS Y CONTRIBUCIONES</v>
          </cell>
          <cell r="C7370">
            <v>1052533.98</v>
          </cell>
          <cell r="D7370">
            <v>199713.48</v>
          </cell>
          <cell r="E7370">
            <v>0</v>
          </cell>
          <cell r="F7370">
            <v>1252247.46</v>
          </cell>
        </row>
        <row r="7371">
          <cell r="A7371">
            <v>480501</v>
          </cell>
          <cell r="B7371" t="str">
            <v>Impuestos municipales</v>
          </cell>
          <cell r="C7371">
            <v>5786.65</v>
          </cell>
          <cell r="D7371">
            <v>1556.11</v>
          </cell>
          <cell r="E7371">
            <v>0</v>
          </cell>
          <cell r="F7371">
            <v>7342.76</v>
          </cell>
        </row>
        <row r="7372">
          <cell r="A7372">
            <v>4805010</v>
          </cell>
          <cell r="B7372" t="str">
            <v>Impuestos municipales</v>
          </cell>
          <cell r="C7372">
            <v>5786.65</v>
          </cell>
          <cell r="D7372">
            <v>1556.11</v>
          </cell>
          <cell r="E7372">
            <v>0</v>
          </cell>
          <cell r="F7372">
            <v>7342.76</v>
          </cell>
        </row>
        <row r="7373">
          <cell r="A7373">
            <v>480502</v>
          </cell>
          <cell r="B7373" t="str">
            <v>Cuotas por fiscalización a la Superintendencia</v>
          </cell>
          <cell r="C7373">
            <v>23809.74</v>
          </cell>
          <cell r="D7373">
            <v>3968.29</v>
          </cell>
          <cell r="E7373">
            <v>0</v>
          </cell>
          <cell r="F7373">
            <v>27778.03</v>
          </cell>
        </row>
        <row r="7374">
          <cell r="A7374">
            <v>4805020</v>
          </cell>
          <cell r="B7374" t="str">
            <v>Cuotas por fiscalización a la Superintendencia</v>
          </cell>
          <cell r="C7374">
            <v>23809.74</v>
          </cell>
          <cell r="D7374">
            <v>3968.29</v>
          </cell>
          <cell r="E7374">
            <v>0</v>
          </cell>
          <cell r="F7374">
            <v>27778.03</v>
          </cell>
        </row>
        <row r="7375">
          <cell r="A7375">
            <v>480503</v>
          </cell>
          <cell r="B7375" t="str">
            <v>Contribuciones Especiales Ley - Plan SCGC</v>
          </cell>
          <cell r="C7375">
            <v>0</v>
          </cell>
          <cell r="D7375">
            <v>0</v>
          </cell>
          <cell r="E7375">
            <v>0</v>
          </cell>
          <cell r="F7375">
            <v>0</v>
          </cell>
        </row>
        <row r="7376">
          <cell r="A7376">
            <v>4805030</v>
          </cell>
          <cell r="B7376" t="str">
            <v>Contribuciones Especiales Ley - Plan SCGC</v>
          </cell>
          <cell r="C7376">
            <v>0</v>
          </cell>
          <cell r="D7376">
            <v>0</v>
          </cell>
          <cell r="E7376">
            <v>0</v>
          </cell>
          <cell r="F7376">
            <v>0</v>
          </cell>
        </row>
        <row r="7377">
          <cell r="A7377">
            <v>480504</v>
          </cell>
          <cell r="B7377" t="str">
            <v>Impuesto Ad-Valorem</v>
          </cell>
          <cell r="C7377">
            <v>0</v>
          </cell>
          <cell r="D7377">
            <v>0</v>
          </cell>
          <cell r="E7377">
            <v>0</v>
          </cell>
          <cell r="F7377">
            <v>0</v>
          </cell>
        </row>
        <row r="7378">
          <cell r="A7378">
            <v>4805040</v>
          </cell>
          <cell r="B7378" t="str">
            <v>Impuesto Ad-Valorem-Ley del Cuerpo de Bomberos de El Salvado</v>
          </cell>
          <cell r="C7378">
            <v>0</v>
          </cell>
          <cell r="D7378">
            <v>0</v>
          </cell>
          <cell r="E7378">
            <v>0</v>
          </cell>
          <cell r="F7378">
            <v>0</v>
          </cell>
        </row>
        <row r="7379">
          <cell r="A7379">
            <v>480509</v>
          </cell>
          <cell r="B7379" t="str">
            <v>Otros impuestos y contribuciones</v>
          </cell>
          <cell r="C7379">
            <v>1022937.59</v>
          </cell>
          <cell r="D7379">
            <v>194189.08</v>
          </cell>
          <cell r="E7379">
            <v>0</v>
          </cell>
          <cell r="F7379">
            <v>1217126.67</v>
          </cell>
        </row>
        <row r="7380">
          <cell r="A7380">
            <v>4805090</v>
          </cell>
          <cell r="B7380" t="str">
            <v>Otros impuestos y contribuciones</v>
          </cell>
          <cell r="C7380">
            <v>1022937.59</v>
          </cell>
          <cell r="D7380">
            <v>194189.08</v>
          </cell>
          <cell r="E7380">
            <v>0</v>
          </cell>
          <cell r="F7380">
            <v>1217126.67</v>
          </cell>
        </row>
        <row r="7381">
          <cell r="A7381">
            <v>480509001</v>
          </cell>
          <cell r="B7381" t="str">
            <v>Impuesto sobre la renta</v>
          </cell>
          <cell r="C7381">
            <v>578562.67000000004</v>
          </cell>
          <cell r="D7381">
            <v>96401.74</v>
          </cell>
          <cell r="E7381">
            <v>0</v>
          </cell>
          <cell r="F7381">
            <v>674964.41</v>
          </cell>
        </row>
        <row r="7382">
          <cell r="A7382">
            <v>480509002</v>
          </cell>
          <cell r="B7382" t="str">
            <v>Impuesto de transferencia</v>
          </cell>
          <cell r="C7382">
            <v>0</v>
          </cell>
          <cell r="D7382">
            <v>0</v>
          </cell>
          <cell r="E7382">
            <v>0</v>
          </cell>
          <cell r="F7382">
            <v>0</v>
          </cell>
        </row>
        <row r="7383">
          <cell r="A7383">
            <v>480509003</v>
          </cell>
          <cell r="B7383" t="str">
            <v>Impuesto a las operaciones financieras</v>
          </cell>
          <cell r="C7383">
            <v>0</v>
          </cell>
          <cell r="D7383">
            <v>0</v>
          </cell>
          <cell r="E7383">
            <v>0</v>
          </cell>
          <cell r="F7383">
            <v>0</v>
          </cell>
        </row>
        <row r="7384">
          <cell r="A7384">
            <v>480509004</v>
          </cell>
          <cell r="B7384" t="str">
            <v>Contribución INSAFORP</v>
          </cell>
          <cell r="C7384">
            <v>0</v>
          </cell>
          <cell r="D7384">
            <v>0</v>
          </cell>
          <cell r="E7384">
            <v>0</v>
          </cell>
          <cell r="F7384">
            <v>0</v>
          </cell>
        </row>
        <row r="7385">
          <cell r="A7385">
            <v>480509005</v>
          </cell>
          <cell r="B7385" t="str">
            <v>Impuesto de Bomberos</v>
          </cell>
          <cell r="C7385">
            <v>444374.92</v>
          </cell>
          <cell r="D7385">
            <v>97787.34</v>
          </cell>
          <cell r="E7385">
            <v>0</v>
          </cell>
          <cell r="F7385">
            <v>542162.26</v>
          </cell>
        </row>
        <row r="7386">
          <cell r="A7386">
            <v>4806</v>
          </cell>
          <cell r="B7386" t="str">
            <v>DEPRECIACION</v>
          </cell>
          <cell r="C7386">
            <v>35428.21</v>
          </cell>
          <cell r="D7386">
            <v>9841.5499999999993</v>
          </cell>
          <cell r="E7386">
            <v>0</v>
          </cell>
          <cell r="F7386">
            <v>45269.760000000002</v>
          </cell>
        </row>
        <row r="7387">
          <cell r="A7387">
            <v>480601</v>
          </cell>
          <cell r="B7387" t="str">
            <v>De edificios e instalaciones</v>
          </cell>
          <cell r="C7387">
            <v>0</v>
          </cell>
          <cell r="D7387">
            <v>0</v>
          </cell>
          <cell r="E7387">
            <v>0</v>
          </cell>
          <cell r="F7387">
            <v>0</v>
          </cell>
        </row>
        <row r="7388">
          <cell r="A7388">
            <v>4806010</v>
          </cell>
          <cell r="B7388" t="str">
            <v>De edificios e instalaciones</v>
          </cell>
          <cell r="C7388">
            <v>0</v>
          </cell>
          <cell r="D7388">
            <v>0</v>
          </cell>
          <cell r="E7388">
            <v>0</v>
          </cell>
          <cell r="F7388">
            <v>0</v>
          </cell>
        </row>
        <row r="7389">
          <cell r="A7389">
            <v>480602</v>
          </cell>
          <cell r="B7389" t="str">
            <v>De mobiliario y equipo</v>
          </cell>
          <cell r="C7389">
            <v>35428.21</v>
          </cell>
          <cell r="D7389">
            <v>9841.5499999999993</v>
          </cell>
          <cell r="E7389">
            <v>0</v>
          </cell>
          <cell r="F7389">
            <v>45269.760000000002</v>
          </cell>
        </row>
        <row r="7390">
          <cell r="A7390">
            <v>4806020</v>
          </cell>
          <cell r="B7390" t="str">
            <v>De mobiliario y equipo</v>
          </cell>
          <cell r="C7390">
            <v>35428.21</v>
          </cell>
          <cell r="D7390">
            <v>9841.5499999999993</v>
          </cell>
          <cell r="E7390">
            <v>0</v>
          </cell>
          <cell r="F7390">
            <v>45269.760000000002</v>
          </cell>
        </row>
        <row r="7391">
          <cell r="A7391">
            <v>480603</v>
          </cell>
          <cell r="B7391" t="str">
            <v>De equipo de transporte</v>
          </cell>
          <cell r="C7391">
            <v>0</v>
          </cell>
          <cell r="D7391">
            <v>0</v>
          </cell>
          <cell r="E7391">
            <v>0</v>
          </cell>
          <cell r="F7391">
            <v>0</v>
          </cell>
        </row>
        <row r="7392">
          <cell r="A7392">
            <v>4806030</v>
          </cell>
          <cell r="B7392" t="str">
            <v>De equipos de transporte</v>
          </cell>
          <cell r="C7392">
            <v>0</v>
          </cell>
          <cell r="D7392">
            <v>0</v>
          </cell>
          <cell r="E7392">
            <v>0</v>
          </cell>
          <cell r="F7392">
            <v>0</v>
          </cell>
        </row>
        <row r="7393">
          <cell r="A7393">
            <v>480604</v>
          </cell>
          <cell r="B7393" t="str">
            <v>De bienes tomados en arrendamiento financiero</v>
          </cell>
          <cell r="C7393">
            <v>0</v>
          </cell>
          <cell r="D7393">
            <v>0</v>
          </cell>
          <cell r="E7393">
            <v>0</v>
          </cell>
          <cell r="F7393">
            <v>0</v>
          </cell>
        </row>
        <row r="7394">
          <cell r="A7394">
            <v>4806040</v>
          </cell>
          <cell r="B7394" t="str">
            <v>De bienes tomados en arrendamiento financiero</v>
          </cell>
          <cell r="C7394">
            <v>0</v>
          </cell>
          <cell r="D7394">
            <v>0</v>
          </cell>
          <cell r="E7394">
            <v>0</v>
          </cell>
          <cell r="F7394">
            <v>0</v>
          </cell>
        </row>
        <row r="7395">
          <cell r="A7395">
            <v>480605</v>
          </cell>
          <cell r="B7395" t="str">
            <v>De otros bienes de uso diverso</v>
          </cell>
          <cell r="C7395">
            <v>0</v>
          </cell>
          <cell r="D7395">
            <v>0</v>
          </cell>
          <cell r="E7395">
            <v>0</v>
          </cell>
          <cell r="F7395">
            <v>0</v>
          </cell>
        </row>
        <row r="7396">
          <cell r="A7396">
            <v>4806050</v>
          </cell>
          <cell r="B7396" t="str">
            <v>De otros bienes de uso diverso</v>
          </cell>
          <cell r="C7396">
            <v>0</v>
          </cell>
          <cell r="D7396">
            <v>0</v>
          </cell>
          <cell r="E7396">
            <v>0</v>
          </cell>
          <cell r="F7396">
            <v>0</v>
          </cell>
        </row>
        <row r="7397">
          <cell r="A7397">
            <v>480606</v>
          </cell>
          <cell r="B7397" t="str">
            <v>INSTALACIONES</v>
          </cell>
          <cell r="C7397">
            <v>0</v>
          </cell>
          <cell r="D7397">
            <v>0</v>
          </cell>
          <cell r="E7397">
            <v>0</v>
          </cell>
          <cell r="F7397">
            <v>0</v>
          </cell>
        </row>
        <row r="7398">
          <cell r="A7398">
            <v>4806060</v>
          </cell>
          <cell r="B7398" t="str">
            <v>De instalaciones y mejoras en propiedades tomadas</v>
          </cell>
          <cell r="C7398">
            <v>0</v>
          </cell>
          <cell r="D7398">
            <v>0</v>
          </cell>
          <cell r="E7398">
            <v>0</v>
          </cell>
          <cell r="F7398">
            <v>0</v>
          </cell>
        </row>
        <row r="7399">
          <cell r="A7399">
            <v>4807</v>
          </cell>
          <cell r="B7399" t="str">
            <v>PROVISION DE ACTIVOS EXTRAORDINARIOS</v>
          </cell>
          <cell r="C7399">
            <v>0</v>
          </cell>
          <cell r="D7399">
            <v>0</v>
          </cell>
          <cell r="E7399">
            <v>0</v>
          </cell>
          <cell r="F7399">
            <v>0</v>
          </cell>
        </row>
        <row r="7400">
          <cell r="A7400">
            <v>480701</v>
          </cell>
          <cell r="B7400" t="str">
            <v>Provisión de activos extraordinarios</v>
          </cell>
          <cell r="C7400">
            <v>0</v>
          </cell>
          <cell r="D7400">
            <v>0</v>
          </cell>
          <cell r="E7400">
            <v>0</v>
          </cell>
          <cell r="F7400">
            <v>0</v>
          </cell>
        </row>
        <row r="7401">
          <cell r="A7401">
            <v>4807010</v>
          </cell>
          <cell r="B7401" t="str">
            <v>Provisión de activos extraordinarios</v>
          </cell>
          <cell r="C7401">
            <v>0</v>
          </cell>
          <cell r="D7401">
            <v>0</v>
          </cell>
          <cell r="E7401">
            <v>0</v>
          </cell>
          <cell r="F7401">
            <v>0</v>
          </cell>
        </row>
        <row r="7402">
          <cell r="A7402">
            <v>4808</v>
          </cell>
          <cell r="B7402" t="str">
            <v>AMORTIZACION DE GASTOS</v>
          </cell>
          <cell r="C7402">
            <v>0</v>
          </cell>
          <cell r="D7402">
            <v>0</v>
          </cell>
          <cell r="E7402">
            <v>0</v>
          </cell>
          <cell r="F7402">
            <v>0</v>
          </cell>
        </row>
        <row r="7403">
          <cell r="A7403">
            <v>480801</v>
          </cell>
          <cell r="B7403" t="str">
            <v>De gastos de organización e instalación</v>
          </cell>
          <cell r="C7403">
            <v>0</v>
          </cell>
          <cell r="D7403">
            <v>0</v>
          </cell>
          <cell r="E7403">
            <v>0</v>
          </cell>
          <cell r="F7403">
            <v>0</v>
          </cell>
        </row>
        <row r="7404">
          <cell r="A7404">
            <v>4808010</v>
          </cell>
          <cell r="B7404" t="str">
            <v>De gastos de organización e instalación</v>
          </cell>
          <cell r="C7404">
            <v>0</v>
          </cell>
          <cell r="D7404">
            <v>0</v>
          </cell>
          <cell r="E7404">
            <v>0</v>
          </cell>
          <cell r="F7404">
            <v>0</v>
          </cell>
        </row>
        <row r="7405">
          <cell r="A7405">
            <v>480802</v>
          </cell>
          <cell r="B7405" t="str">
            <v>De gastos de  reorganización administrativa</v>
          </cell>
          <cell r="C7405">
            <v>0</v>
          </cell>
          <cell r="D7405">
            <v>0</v>
          </cell>
          <cell r="E7405">
            <v>0</v>
          </cell>
          <cell r="F7405">
            <v>0</v>
          </cell>
        </row>
        <row r="7406">
          <cell r="A7406">
            <v>4808020</v>
          </cell>
          <cell r="B7406" t="str">
            <v>De gastos de reorganización administrativa</v>
          </cell>
          <cell r="C7406">
            <v>0</v>
          </cell>
          <cell r="D7406">
            <v>0</v>
          </cell>
          <cell r="E7406">
            <v>0</v>
          </cell>
          <cell r="F7406">
            <v>0</v>
          </cell>
        </row>
        <row r="7407">
          <cell r="A7407">
            <v>4809</v>
          </cell>
          <cell r="B7407" t="str">
            <v>GASTOS DIVERSOS</v>
          </cell>
          <cell r="C7407">
            <v>192417.5</v>
          </cell>
          <cell r="D7407">
            <v>47185.68</v>
          </cell>
          <cell r="E7407">
            <v>9000</v>
          </cell>
          <cell r="F7407">
            <v>230603.18</v>
          </cell>
        </row>
        <row r="7408">
          <cell r="A7408">
            <v>480901</v>
          </cell>
          <cell r="B7408" t="str">
            <v>Alquiler de bienes</v>
          </cell>
          <cell r="C7408">
            <v>162945.38</v>
          </cell>
          <cell r="D7408">
            <v>39560.089999999997</v>
          </cell>
          <cell r="E7408">
            <v>0</v>
          </cell>
          <cell r="F7408">
            <v>202505.47</v>
          </cell>
        </row>
        <row r="7409">
          <cell r="A7409">
            <v>4809010</v>
          </cell>
          <cell r="B7409" t="str">
            <v>Alquiler de bienes</v>
          </cell>
          <cell r="C7409">
            <v>162945.38</v>
          </cell>
          <cell r="D7409">
            <v>39560.089999999997</v>
          </cell>
          <cell r="E7409">
            <v>0</v>
          </cell>
          <cell r="F7409">
            <v>202505.47</v>
          </cell>
        </row>
        <row r="7410">
          <cell r="A7410">
            <v>480901001</v>
          </cell>
          <cell r="B7410" t="str">
            <v>Administración</v>
          </cell>
          <cell r="C7410">
            <v>162945.38</v>
          </cell>
          <cell r="D7410">
            <v>39560.089999999997</v>
          </cell>
          <cell r="E7410">
            <v>0</v>
          </cell>
          <cell r="F7410">
            <v>202505.47</v>
          </cell>
        </row>
        <row r="7411">
          <cell r="A7411">
            <v>480901002</v>
          </cell>
          <cell r="B7411" t="str">
            <v>Supevisión de proyectos</v>
          </cell>
          <cell r="C7411">
            <v>0</v>
          </cell>
          <cell r="D7411">
            <v>0</v>
          </cell>
          <cell r="E7411">
            <v>0</v>
          </cell>
          <cell r="F7411">
            <v>0</v>
          </cell>
        </row>
        <row r="7412">
          <cell r="A7412">
            <v>480902</v>
          </cell>
          <cell r="B7412" t="str">
            <v>Papelería y útiles</v>
          </cell>
          <cell r="C7412">
            <v>2080.81</v>
          </cell>
          <cell r="D7412">
            <v>1351.35</v>
          </cell>
          <cell r="E7412">
            <v>0</v>
          </cell>
          <cell r="F7412">
            <v>3432.16</v>
          </cell>
        </row>
        <row r="7413">
          <cell r="A7413">
            <v>4809020</v>
          </cell>
          <cell r="B7413" t="str">
            <v>Papelería y útiles</v>
          </cell>
          <cell r="C7413">
            <v>2080.81</v>
          </cell>
          <cell r="D7413">
            <v>1351.35</v>
          </cell>
          <cell r="E7413">
            <v>0</v>
          </cell>
          <cell r="F7413">
            <v>3432.16</v>
          </cell>
        </row>
        <row r="7414">
          <cell r="A7414">
            <v>480902001</v>
          </cell>
          <cell r="B7414" t="str">
            <v>Administración</v>
          </cell>
          <cell r="C7414">
            <v>2080.81</v>
          </cell>
          <cell r="D7414">
            <v>1351.35</v>
          </cell>
          <cell r="E7414">
            <v>0</v>
          </cell>
          <cell r="F7414">
            <v>3432.16</v>
          </cell>
        </row>
        <row r="7415">
          <cell r="A7415">
            <v>480902002</v>
          </cell>
          <cell r="B7415" t="str">
            <v>Supervisión de proyectos</v>
          </cell>
          <cell r="C7415">
            <v>0</v>
          </cell>
          <cell r="D7415">
            <v>0</v>
          </cell>
          <cell r="E7415">
            <v>0</v>
          </cell>
          <cell r="F7415">
            <v>0</v>
          </cell>
        </row>
        <row r="7416">
          <cell r="A7416">
            <v>480903</v>
          </cell>
          <cell r="B7416" t="str">
            <v>Materiales y utiles de limpieza</v>
          </cell>
          <cell r="C7416">
            <v>141.22999999999999</v>
          </cell>
          <cell r="D7416">
            <v>120.61</v>
          </cell>
          <cell r="E7416">
            <v>0</v>
          </cell>
          <cell r="F7416">
            <v>261.83999999999997</v>
          </cell>
        </row>
        <row r="7417">
          <cell r="A7417">
            <v>4809030</v>
          </cell>
          <cell r="B7417" t="str">
            <v>Materiales y  útiles de limpieza</v>
          </cell>
          <cell r="C7417">
            <v>141.22999999999999</v>
          </cell>
          <cell r="D7417">
            <v>120.61</v>
          </cell>
          <cell r="E7417">
            <v>0</v>
          </cell>
          <cell r="F7417">
            <v>261.83999999999997</v>
          </cell>
        </row>
        <row r="7418">
          <cell r="A7418">
            <v>480904</v>
          </cell>
          <cell r="B7418" t="str">
            <v>Multas impuestas por la superintendencia</v>
          </cell>
          <cell r="C7418">
            <v>0</v>
          </cell>
          <cell r="D7418">
            <v>0</v>
          </cell>
          <cell r="E7418">
            <v>0</v>
          </cell>
          <cell r="F7418">
            <v>0</v>
          </cell>
        </row>
        <row r="7419">
          <cell r="A7419">
            <v>4809040</v>
          </cell>
          <cell r="B7419" t="str">
            <v>Multas impuestas por la Superintendencia</v>
          </cell>
          <cell r="C7419">
            <v>0</v>
          </cell>
          <cell r="D7419">
            <v>0</v>
          </cell>
          <cell r="E7419">
            <v>0</v>
          </cell>
          <cell r="F7419">
            <v>0</v>
          </cell>
        </row>
        <row r="7420">
          <cell r="A7420">
            <v>480905</v>
          </cell>
          <cell r="B7420" t="str">
            <v>Multas diversas</v>
          </cell>
          <cell r="C7420">
            <v>0</v>
          </cell>
          <cell r="D7420">
            <v>0</v>
          </cell>
          <cell r="E7420">
            <v>0</v>
          </cell>
          <cell r="F7420">
            <v>0</v>
          </cell>
        </row>
        <row r="7421">
          <cell r="A7421">
            <v>4809050</v>
          </cell>
          <cell r="B7421" t="str">
            <v>Multas diversas</v>
          </cell>
          <cell r="C7421">
            <v>0</v>
          </cell>
          <cell r="D7421">
            <v>0</v>
          </cell>
          <cell r="E7421">
            <v>0</v>
          </cell>
          <cell r="F7421">
            <v>0</v>
          </cell>
        </row>
        <row r="7422">
          <cell r="A7422">
            <v>480907</v>
          </cell>
          <cell r="B7422" t="str">
            <v>Gastos por conservación y mantenimiento de bienes</v>
          </cell>
          <cell r="C7422">
            <v>0</v>
          </cell>
          <cell r="D7422">
            <v>0</v>
          </cell>
          <cell r="E7422">
            <v>0</v>
          </cell>
          <cell r="F7422">
            <v>0</v>
          </cell>
        </row>
        <row r="7423">
          <cell r="A7423">
            <v>4809070</v>
          </cell>
          <cell r="B7423" t="str">
            <v>Gastos por conservación y mantenimiento de bienes</v>
          </cell>
          <cell r="C7423">
            <v>0</v>
          </cell>
          <cell r="D7423">
            <v>0</v>
          </cell>
          <cell r="E7423">
            <v>0</v>
          </cell>
          <cell r="F7423">
            <v>0</v>
          </cell>
        </row>
        <row r="7424">
          <cell r="A7424">
            <v>480908</v>
          </cell>
          <cell r="B7424" t="str">
            <v>Combustibles y lubricantes</v>
          </cell>
          <cell r="C7424">
            <v>3743.58</v>
          </cell>
          <cell r="D7424">
            <v>1804.69</v>
          </cell>
          <cell r="E7424">
            <v>0</v>
          </cell>
          <cell r="F7424">
            <v>5548.27</v>
          </cell>
        </row>
        <row r="7425">
          <cell r="A7425">
            <v>4809080</v>
          </cell>
          <cell r="B7425" t="str">
            <v>Combustibles y lubricantes</v>
          </cell>
          <cell r="C7425">
            <v>3743.58</v>
          </cell>
          <cell r="D7425">
            <v>1804.69</v>
          </cell>
          <cell r="E7425">
            <v>0</v>
          </cell>
          <cell r="F7425">
            <v>5548.27</v>
          </cell>
        </row>
        <row r="7426">
          <cell r="A7426">
            <v>480908001</v>
          </cell>
          <cell r="B7426" t="str">
            <v>Administración</v>
          </cell>
          <cell r="C7426">
            <v>2290.3200000000002</v>
          </cell>
          <cell r="D7426">
            <v>1512.88</v>
          </cell>
          <cell r="E7426">
            <v>0</v>
          </cell>
          <cell r="F7426">
            <v>3803.2</v>
          </cell>
        </row>
        <row r="7427">
          <cell r="A7427">
            <v>480908002</v>
          </cell>
          <cell r="B7427" t="str">
            <v>Supervisión de proyectos</v>
          </cell>
          <cell r="C7427">
            <v>1453.26</v>
          </cell>
          <cell r="D7427">
            <v>291.81</v>
          </cell>
          <cell r="E7427">
            <v>0</v>
          </cell>
          <cell r="F7427">
            <v>1745.07</v>
          </cell>
        </row>
        <row r="7428">
          <cell r="A7428">
            <v>480909</v>
          </cell>
          <cell r="B7428" t="str">
            <v>Otros gastos diversos</v>
          </cell>
          <cell r="C7428">
            <v>23506.5</v>
          </cell>
          <cell r="D7428">
            <v>4348.9399999999996</v>
          </cell>
          <cell r="E7428">
            <v>9000</v>
          </cell>
          <cell r="F7428">
            <v>18855.439999999999</v>
          </cell>
        </row>
        <row r="7429">
          <cell r="A7429">
            <v>4809090</v>
          </cell>
          <cell r="B7429" t="str">
            <v>Otros gastos diversos</v>
          </cell>
          <cell r="C7429">
            <v>23506.5</v>
          </cell>
          <cell r="D7429">
            <v>4348.9399999999996</v>
          </cell>
          <cell r="E7429">
            <v>9000</v>
          </cell>
          <cell r="F7429">
            <v>18855.439999999999</v>
          </cell>
        </row>
        <row r="7430">
          <cell r="A7430">
            <v>49</v>
          </cell>
          <cell r="B7430" t="str">
            <v>GASTOS EXTRAORDINARIOS Y DE EJERCICIOS</v>
          </cell>
          <cell r="C7430">
            <v>52595.56</v>
          </cell>
          <cell r="D7430">
            <v>58722.19</v>
          </cell>
          <cell r="E7430">
            <v>0.02</v>
          </cell>
          <cell r="F7430">
            <v>111317.73</v>
          </cell>
        </row>
        <row r="7431">
          <cell r="A7431">
            <v>4901</v>
          </cell>
          <cell r="B7431" t="str">
            <v>GASTOS EXTRAORDINARIOS</v>
          </cell>
          <cell r="C7431">
            <v>29384.58</v>
          </cell>
          <cell r="D7431">
            <v>58722.19</v>
          </cell>
          <cell r="E7431">
            <v>0.02</v>
          </cell>
          <cell r="F7431">
            <v>88106.75</v>
          </cell>
        </row>
        <row r="7432">
          <cell r="A7432">
            <v>490101</v>
          </cell>
          <cell r="B7432" t="str">
            <v>Pérdidas por siniestros de bienes propios</v>
          </cell>
          <cell r="C7432">
            <v>0</v>
          </cell>
          <cell r="D7432">
            <v>0</v>
          </cell>
          <cell r="E7432">
            <v>0</v>
          </cell>
          <cell r="F7432">
            <v>0</v>
          </cell>
        </row>
        <row r="7433">
          <cell r="A7433">
            <v>4901010</v>
          </cell>
          <cell r="B7433" t="str">
            <v>PÈrdidas por siniestros de bienes propios</v>
          </cell>
          <cell r="C7433">
            <v>0</v>
          </cell>
          <cell r="D7433">
            <v>0</v>
          </cell>
          <cell r="E7433">
            <v>0</v>
          </cell>
          <cell r="F7433">
            <v>0</v>
          </cell>
        </row>
        <row r="7434">
          <cell r="A7434">
            <v>490102</v>
          </cell>
          <cell r="B7434" t="str">
            <v>Perdidas en ventas de bienes</v>
          </cell>
          <cell r="C7434">
            <v>0</v>
          </cell>
          <cell r="D7434">
            <v>0</v>
          </cell>
          <cell r="E7434">
            <v>0</v>
          </cell>
          <cell r="F7434">
            <v>0</v>
          </cell>
        </row>
        <row r="7435">
          <cell r="A7435">
            <v>4901020</v>
          </cell>
          <cell r="B7435" t="str">
            <v>PÈrdidas en venta de bienes</v>
          </cell>
          <cell r="C7435">
            <v>0</v>
          </cell>
          <cell r="D7435">
            <v>0</v>
          </cell>
          <cell r="E7435">
            <v>0</v>
          </cell>
          <cell r="F7435">
            <v>0</v>
          </cell>
        </row>
        <row r="7436">
          <cell r="A7436">
            <v>490103</v>
          </cell>
          <cell r="B7436" t="str">
            <v>Castigo de rendimientos de disponibles</v>
          </cell>
          <cell r="C7436">
            <v>0</v>
          </cell>
          <cell r="D7436">
            <v>0</v>
          </cell>
          <cell r="E7436">
            <v>0</v>
          </cell>
          <cell r="F7436">
            <v>0</v>
          </cell>
        </row>
        <row r="7437">
          <cell r="A7437">
            <v>4901030</v>
          </cell>
          <cell r="B7437" t="str">
            <v>Castigo de rendimientos de disponibles</v>
          </cell>
          <cell r="C7437">
            <v>0</v>
          </cell>
          <cell r="D7437">
            <v>0</v>
          </cell>
          <cell r="E7437">
            <v>0</v>
          </cell>
          <cell r="F7437">
            <v>0</v>
          </cell>
        </row>
        <row r="7438">
          <cell r="A7438">
            <v>490104</v>
          </cell>
          <cell r="B7438" t="str">
            <v>Castigo de rendimientos de inversiones en valores</v>
          </cell>
          <cell r="C7438">
            <v>0</v>
          </cell>
          <cell r="D7438">
            <v>0</v>
          </cell>
          <cell r="E7438">
            <v>0</v>
          </cell>
          <cell r="F7438">
            <v>0</v>
          </cell>
        </row>
        <row r="7439">
          <cell r="A7439">
            <v>4901040</v>
          </cell>
          <cell r="B7439" t="str">
            <v>Castigo de rendimientos de inversiones en valores</v>
          </cell>
          <cell r="C7439">
            <v>0</v>
          </cell>
          <cell r="D7439">
            <v>0</v>
          </cell>
          <cell r="E7439">
            <v>0</v>
          </cell>
          <cell r="F7439">
            <v>0</v>
          </cell>
        </row>
        <row r="7440">
          <cell r="A7440">
            <v>490105</v>
          </cell>
          <cell r="B7440" t="str">
            <v>Castigos de rendimientos de préstamos</v>
          </cell>
          <cell r="C7440">
            <v>0</v>
          </cell>
          <cell r="D7440">
            <v>0</v>
          </cell>
          <cell r="E7440">
            <v>0</v>
          </cell>
          <cell r="F7440">
            <v>0</v>
          </cell>
        </row>
        <row r="7441">
          <cell r="A7441">
            <v>4901050</v>
          </cell>
          <cell r="B7441" t="str">
            <v>Castigos de rendimientos de préstamos</v>
          </cell>
          <cell r="C7441">
            <v>0</v>
          </cell>
          <cell r="D7441">
            <v>0</v>
          </cell>
          <cell r="E7441">
            <v>0</v>
          </cell>
          <cell r="F7441">
            <v>0</v>
          </cell>
        </row>
        <row r="7442">
          <cell r="A7442">
            <v>490106</v>
          </cell>
          <cell r="B7442" t="str">
            <v>Castigos de rendimientos de inversiones permanentes</v>
          </cell>
          <cell r="C7442">
            <v>0</v>
          </cell>
          <cell r="D7442">
            <v>0</v>
          </cell>
          <cell r="E7442">
            <v>0</v>
          </cell>
          <cell r="F7442">
            <v>0</v>
          </cell>
        </row>
        <row r="7443">
          <cell r="A7443">
            <v>4901060</v>
          </cell>
          <cell r="B7443" t="str">
            <v>Castigo de rendimientos de inversiones permanentes</v>
          </cell>
          <cell r="C7443">
            <v>0</v>
          </cell>
          <cell r="D7443">
            <v>0</v>
          </cell>
          <cell r="E7443">
            <v>0</v>
          </cell>
          <cell r="F7443">
            <v>0</v>
          </cell>
        </row>
        <row r="7444">
          <cell r="A7444">
            <v>490109</v>
          </cell>
          <cell r="B7444" t="str">
            <v>Otros gastos extraordinarios</v>
          </cell>
          <cell r="C7444">
            <v>29384.58</v>
          </cell>
          <cell r="D7444">
            <v>58722.19</v>
          </cell>
          <cell r="E7444">
            <v>0.02</v>
          </cell>
          <cell r="F7444">
            <v>88106.75</v>
          </cell>
        </row>
        <row r="7445">
          <cell r="A7445">
            <v>4901090</v>
          </cell>
          <cell r="B7445" t="str">
            <v>Otros gastos extraordinarios</v>
          </cell>
          <cell r="C7445">
            <v>29384.58</v>
          </cell>
          <cell r="D7445">
            <v>58722.19</v>
          </cell>
          <cell r="E7445">
            <v>0.02</v>
          </cell>
          <cell r="F7445">
            <v>88106.75</v>
          </cell>
        </row>
        <row r="7446">
          <cell r="A7446">
            <v>490109001</v>
          </cell>
          <cell r="B7446" t="str">
            <v>Fantante de caja y Valores</v>
          </cell>
          <cell r="C7446">
            <v>6.1</v>
          </cell>
          <cell r="D7446">
            <v>1.98</v>
          </cell>
          <cell r="E7446">
            <v>0.02</v>
          </cell>
          <cell r="F7446">
            <v>8.06</v>
          </cell>
        </row>
        <row r="7447">
          <cell r="A7447">
            <v>490109002</v>
          </cell>
          <cell r="B7447" t="str">
            <v>Saneamiento de Otros Activos</v>
          </cell>
          <cell r="C7447">
            <v>0</v>
          </cell>
          <cell r="D7447">
            <v>0</v>
          </cell>
          <cell r="E7447">
            <v>0</v>
          </cell>
          <cell r="F7447">
            <v>0</v>
          </cell>
        </row>
        <row r="7448">
          <cell r="A7448">
            <v>49010900201</v>
          </cell>
          <cell r="B7448" t="str">
            <v>Saneamiento de Primas por Cobrar</v>
          </cell>
          <cell r="C7448">
            <v>0</v>
          </cell>
          <cell r="D7448">
            <v>0</v>
          </cell>
          <cell r="E7448">
            <v>0</v>
          </cell>
          <cell r="F7448">
            <v>0</v>
          </cell>
        </row>
        <row r="7449">
          <cell r="A7449">
            <v>49010900202</v>
          </cell>
          <cell r="B7449" t="str">
            <v>Coaseguros y deducibles</v>
          </cell>
          <cell r="C7449">
            <v>0</v>
          </cell>
          <cell r="D7449">
            <v>0</v>
          </cell>
          <cell r="E7449">
            <v>0</v>
          </cell>
          <cell r="F7449">
            <v>0</v>
          </cell>
        </row>
        <row r="7450">
          <cell r="A7450">
            <v>49010900203</v>
          </cell>
          <cell r="B7450" t="str">
            <v>Asuntos pendientes</v>
          </cell>
          <cell r="C7450">
            <v>0</v>
          </cell>
          <cell r="D7450">
            <v>0</v>
          </cell>
          <cell r="E7450">
            <v>0</v>
          </cell>
          <cell r="F7450">
            <v>0</v>
          </cell>
        </row>
        <row r="7451">
          <cell r="A7451">
            <v>49010900204</v>
          </cell>
          <cell r="B7451" t="str">
            <v>Deudores varios</v>
          </cell>
          <cell r="C7451">
            <v>0</v>
          </cell>
          <cell r="D7451">
            <v>0</v>
          </cell>
          <cell r="E7451">
            <v>0</v>
          </cell>
          <cell r="F7451">
            <v>0</v>
          </cell>
        </row>
        <row r="7452">
          <cell r="A7452">
            <v>49010900205</v>
          </cell>
          <cell r="B7452" t="str">
            <v>Gastos pendientes de liquidar</v>
          </cell>
          <cell r="C7452">
            <v>0</v>
          </cell>
          <cell r="D7452">
            <v>0</v>
          </cell>
          <cell r="E7452">
            <v>0</v>
          </cell>
          <cell r="F7452">
            <v>0</v>
          </cell>
        </row>
        <row r="7453">
          <cell r="A7453">
            <v>49010900206</v>
          </cell>
          <cell r="B7453" t="str">
            <v>Adelantos por cuenta de asegurados</v>
          </cell>
          <cell r="C7453">
            <v>0</v>
          </cell>
          <cell r="D7453">
            <v>0</v>
          </cell>
          <cell r="E7453">
            <v>0</v>
          </cell>
          <cell r="F7453">
            <v>0</v>
          </cell>
        </row>
        <row r="7454">
          <cell r="A7454">
            <v>49010900207</v>
          </cell>
          <cell r="B7454" t="str">
            <v>Otros</v>
          </cell>
          <cell r="C7454">
            <v>0</v>
          </cell>
          <cell r="D7454">
            <v>0</v>
          </cell>
          <cell r="E7454">
            <v>0</v>
          </cell>
          <cell r="F7454">
            <v>0</v>
          </cell>
        </row>
        <row r="7455">
          <cell r="A7455">
            <v>490109009</v>
          </cell>
          <cell r="B7455" t="str">
            <v>Otros</v>
          </cell>
          <cell r="C7455">
            <v>29378.48</v>
          </cell>
          <cell r="D7455">
            <v>58720.21</v>
          </cell>
          <cell r="E7455">
            <v>0</v>
          </cell>
          <cell r="F7455">
            <v>88098.69</v>
          </cell>
        </row>
        <row r="7456">
          <cell r="A7456">
            <v>49010900901</v>
          </cell>
          <cell r="B7456" t="str">
            <v>Gastos no deducibles</v>
          </cell>
          <cell r="C7456">
            <v>29378.48</v>
          </cell>
          <cell r="D7456">
            <v>58720.21</v>
          </cell>
          <cell r="E7456">
            <v>0</v>
          </cell>
          <cell r="F7456">
            <v>88098.69</v>
          </cell>
        </row>
        <row r="7457">
          <cell r="A7457">
            <v>49010900902</v>
          </cell>
          <cell r="B7457" t="str">
            <v>Costos y gastos por servicios</v>
          </cell>
          <cell r="C7457">
            <v>0</v>
          </cell>
          <cell r="D7457">
            <v>0</v>
          </cell>
          <cell r="E7457">
            <v>0</v>
          </cell>
          <cell r="F7457">
            <v>0</v>
          </cell>
        </row>
        <row r="7458">
          <cell r="A7458">
            <v>49010900903</v>
          </cell>
          <cell r="B7458" t="str">
            <v>Gastos de activos extraordinarios</v>
          </cell>
          <cell r="C7458">
            <v>0</v>
          </cell>
          <cell r="D7458">
            <v>0</v>
          </cell>
          <cell r="E7458">
            <v>0</v>
          </cell>
          <cell r="F7458">
            <v>0</v>
          </cell>
        </row>
        <row r="7459">
          <cell r="A7459">
            <v>4902</v>
          </cell>
          <cell r="B7459" t="str">
            <v>GASTOS DE EJERCICIOS ANTERIORES ANTERIORES</v>
          </cell>
          <cell r="C7459">
            <v>23210.98</v>
          </cell>
          <cell r="D7459">
            <v>0</v>
          </cell>
          <cell r="E7459">
            <v>0</v>
          </cell>
          <cell r="F7459">
            <v>23210.98</v>
          </cell>
        </row>
        <row r="7460">
          <cell r="A7460">
            <v>490201</v>
          </cell>
          <cell r="B7460" t="str">
            <v>Gastos financieros y de inversión</v>
          </cell>
          <cell r="C7460">
            <v>0</v>
          </cell>
          <cell r="D7460">
            <v>0</v>
          </cell>
          <cell r="E7460">
            <v>0</v>
          </cell>
          <cell r="F7460">
            <v>0</v>
          </cell>
        </row>
        <row r="7461">
          <cell r="A7461">
            <v>4902010</v>
          </cell>
          <cell r="B7461" t="str">
            <v>Gastos financieros y de inversión</v>
          </cell>
          <cell r="C7461">
            <v>0</v>
          </cell>
          <cell r="D7461">
            <v>0</v>
          </cell>
          <cell r="E7461">
            <v>0</v>
          </cell>
          <cell r="F7461">
            <v>0</v>
          </cell>
        </row>
        <row r="7462">
          <cell r="A7462">
            <v>490202</v>
          </cell>
          <cell r="B7462" t="str">
            <v>Gastos de administración</v>
          </cell>
          <cell r="C7462">
            <v>0</v>
          </cell>
          <cell r="D7462">
            <v>0</v>
          </cell>
          <cell r="E7462">
            <v>0</v>
          </cell>
          <cell r="F7462">
            <v>0</v>
          </cell>
        </row>
        <row r="7463">
          <cell r="A7463">
            <v>4902020</v>
          </cell>
          <cell r="B7463" t="str">
            <v>Gastos de administración</v>
          </cell>
          <cell r="C7463">
            <v>0</v>
          </cell>
          <cell r="D7463">
            <v>0</v>
          </cell>
          <cell r="E7463">
            <v>0</v>
          </cell>
          <cell r="F7463">
            <v>0</v>
          </cell>
        </row>
        <row r="7464">
          <cell r="A7464">
            <v>490209</v>
          </cell>
          <cell r="B7464" t="str">
            <v>Otros gastos de ejercicios anteriores</v>
          </cell>
          <cell r="C7464">
            <v>23210.98</v>
          </cell>
          <cell r="D7464">
            <v>0</v>
          </cell>
          <cell r="E7464">
            <v>0</v>
          </cell>
          <cell r="F7464">
            <v>23210.98</v>
          </cell>
        </row>
        <row r="7465">
          <cell r="A7465">
            <v>4902090</v>
          </cell>
          <cell r="B7465" t="str">
            <v>Otros gastos de ejercicios anteriores</v>
          </cell>
          <cell r="C7465">
            <v>23210.98</v>
          </cell>
          <cell r="D7465">
            <v>0</v>
          </cell>
          <cell r="E7465">
            <v>0</v>
          </cell>
          <cell r="F7465">
            <v>23210.98</v>
          </cell>
        </row>
        <row r="7466">
          <cell r="A7466">
            <v>5</v>
          </cell>
          <cell r="B7466" t="str">
            <v>INGRESOS</v>
          </cell>
          <cell r="C7466">
            <v>-14858019.939999999</v>
          </cell>
          <cell r="D7466">
            <v>1609785.81</v>
          </cell>
          <cell r="E7466">
            <v>4844003.1900000004</v>
          </cell>
          <cell r="F7466">
            <v>-18092237.32</v>
          </cell>
        </row>
        <row r="7467">
          <cell r="A7467">
            <v>51</v>
          </cell>
          <cell r="B7467" t="str">
            <v>PRIMAS PRODUCTOS</v>
          </cell>
          <cell r="C7467">
            <v>-9963101.3800000008</v>
          </cell>
          <cell r="D7467">
            <v>423780.42</v>
          </cell>
          <cell r="E7467">
            <v>3077413.97</v>
          </cell>
          <cell r="F7467">
            <v>-12616734.93</v>
          </cell>
        </row>
        <row r="7468">
          <cell r="A7468">
            <v>5101</v>
          </cell>
          <cell r="B7468" t="str">
            <v>DE SEGUROS DE VIDA</v>
          </cell>
          <cell r="C7468">
            <v>0</v>
          </cell>
          <cell r="D7468">
            <v>0</v>
          </cell>
          <cell r="E7468">
            <v>0</v>
          </cell>
          <cell r="F7468">
            <v>0</v>
          </cell>
        </row>
        <row r="7469">
          <cell r="A7469">
            <v>5101010</v>
          </cell>
          <cell r="B7469" t="str">
            <v>Individual de largo plazo</v>
          </cell>
          <cell r="C7469">
            <v>0</v>
          </cell>
          <cell r="D7469">
            <v>0</v>
          </cell>
          <cell r="E7469">
            <v>0</v>
          </cell>
          <cell r="F7469">
            <v>0</v>
          </cell>
        </row>
        <row r="7470">
          <cell r="A7470">
            <v>510101001</v>
          </cell>
          <cell r="B7470" t="str">
            <v>Seguro directo</v>
          </cell>
          <cell r="C7470">
            <v>0</v>
          </cell>
          <cell r="D7470">
            <v>0</v>
          </cell>
          <cell r="E7470">
            <v>0</v>
          </cell>
          <cell r="F7470">
            <v>0</v>
          </cell>
        </row>
        <row r="7471">
          <cell r="A7471">
            <v>51010100101</v>
          </cell>
          <cell r="B7471" t="str">
            <v>Iniciales</v>
          </cell>
          <cell r="C7471">
            <v>0</v>
          </cell>
          <cell r="D7471">
            <v>0</v>
          </cell>
          <cell r="E7471">
            <v>0</v>
          </cell>
          <cell r="F7471">
            <v>0</v>
          </cell>
        </row>
        <row r="7472">
          <cell r="A7472">
            <v>51010100102</v>
          </cell>
          <cell r="B7472" t="str">
            <v>Renovaciones</v>
          </cell>
          <cell r="C7472">
            <v>0</v>
          </cell>
          <cell r="D7472">
            <v>0</v>
          </cell>
          <cell r="E7472">
            <v>0</v>
          </cell>
          <cell r="F7472">
            <v>0</v>
          </cell>
        </row>
        <row r="7473">
          <cell r="A7473">
            <v>510101002</v>
          </cell>
          <cell r="B7473" t="str">
            <v>Reaseguro tomado</v>
          </cell>
          <cell r="C7473">
            <v>0</v>
          </cell>
          <cell r="D7473">
            <v>0</v>
          </cell>
          <cell r="E7473">
            <v>0</v>
          </cell>
          <cell r="F7473">
            <v>0</v>
          </cell>
        </row>
        <row r="7474">
          <cell r="A7474">
            <v>510101003</v>
          </cell>
          <cell r="B7474" t="str">
            <v>Coaseguro</v>
          </cell>
          <cell r="C7474">
            <v>0</v>
          </cell>
          <cell r="D7474">
            <v>0</v>
          </cell>
          <cell r="E7474">
            <v>0</v>
          </cell>
          <cell r="F7474">
            <v>0</v>
          </cell>
        </row>
        <row r="7475">
          <cell r="A7475">
            <v>510101009</v>
          </cell>
          <cell r="B7475" t="str">
            <v>Seguros a filiales</v>
          </cell>
          <cell r="C7475">
            <v>0</v>
          </cell>
          <cell r="D7475">
            <v>0</v>
          </cell>
          <cell r="E7475">
            <v>0</v>
          </cell>
          <cell r="F7475">
            <v>0</v>
          </cell>
        </row>
        <row r="7476">
          <cell r="A7476">
            <v>51010100901</v>
          </cell>
          <cell r="B7476" t="str">
            <v>Seguro directo</v>
          </cell>
          <cell r="C7476">
            <v>0</v>
          </cell>
          <cell r="D7476">
            <v>0</v>
          </cell>
          <cell r="E7476">
            <v>0</v>
          </cell>
          <cell r="F7476">
            <v>0</v>
          </cell>
        </row>
        <row r="7477">
          <cell r="A7477">
            <v>51010100902</v>
          </cell>
          <cell r="B7477" t="str">
            <v>Reaseguro tomado</v>
          </cell>
          <cell r="C7477">
            <v>0</v>
          </cell>
          <cell r="D7477">
            <v>0</v>
          </cell>
          <cell r="E7477">
            <v>0</v>
          </cell>
          <cell r="F7477">
            <v>0</v>
          </cell>
        </row>
        <row r="7478">
          <cell r="A7478">
            <v>51010100903</v>
          </cell>
          <cell r="B7478" t="str">
            <v>Coaseguro</v>
          </cell>
          <cell r="C7478">
            <v>0</v>
          </cell>
          <cell r="D7478">
            <v>0</v>
          </cell>
          <cell r="E7478">
            <v>0</v>
          </cell>
          <cell r="F7478">
            <v>0</v>
          </cell>
        </row>
        <row r="7479">
          <cell r="A7479">
            <v>510102</v>
          </cell>
          <cell r="B7479" t="str">
            <v>De vida individual de corto plazo</v>
          </cell>
          <cell r="C7479">
            <v>0</v>
          </cell>
          <cell r="D7479">
            <v>0</v>
          </cell>
          <cell r="E7479">
            <v>0</v>
          </cell>
          <cell r="F7479">
            <v>0</v>
          </cell>
        </row>
        <row r="7480">
          <cell r="A7480">
            <v>5101020</v>
          </cell>
          <cell r="B7480" t="str">
            <v>De vida individual de corto plazo</v>
          </cell>
          <cell r="C7480">
            <v>0</v>
          </cell>
          <cell r="D7480">
            <v>0</v>
          </cell>
          <cell r="E7480">
            <v>0</v>
          </cell>
          <cell r="F7480">
            <v>0</v>
          </cell>
        </row>
        <row r="7481">
          <cell r="A7481">
            <v>510102001</v>
          </cell>
          <cell r="B7481" t="str">
            <v>Seguro directo</v>
          </cell>
          <cell r="C7481">
            <v>0</v>
          </cell>
          <cell r="D7481">
            <v>0</v>
          </cell>
          <cell r="E7481">
            <v>0</v>
          </cell>
          <cell r="F7481">
            <v>0</v>
          </cell>
        </row>
        <row r="7482">
          <cell r="A7482">
            <v>51010200101</v>
          </cell>
          <cell r="B7482" t="str">
            <v>Iniciales</v>
          </cell>
          <cell r="C7482">
            <v>0</v>
          </cell>
          <cell r="D7482">
            <v>0</v>
          </cell>
          <cell r="E7482">
            <v>0</v>
          </cell>
          <cell r="F7482">
            <v>0</v>
          </cell>
        </row>
        <row r="7483">
          <cell r="A7483">
            <v>51010200102</v>
          </cell>
          <cell r="B7483" t="str">
            <v>Renovaciones</v>
          </cell>
          <cell r="C7483">
            <v>0</v>
          </cell>
          <cell r="D7483">
            <v>0</v>
          </cell>
          <cell r="E7483">
            <v>0</v>
          </cell>
          <cell r="F7483">
            <v>0</v>
          </cell>
        </row>
        <row r="7484">
          <cell r="A7484">
            <v>510102002</v>
          </cell>
          <cell r="B7484" t="str">
            <v>Reaseguro tomado</v>
          </cell>
          <cell r="C7484">
            <v>0</v>
          </cell>
          <cell r="D7484">
            <v>0</v>
          </cell>
          <cell r="E7484">
            <v>0</v>
          </cell>
          <cell r="F7484">
            <v>0</v>
          </cell>
        </row>
        <row r="7485">
          <cell r="A7485">
            <v>510102003</v>
          </cell>
          <cell r="B7485" t="str">
            <v>Coaseguro</v>
          </cell>
          <cell r="C7485">
            <v>0</v>
          </cell>
          <cell r="D7485">
            <v>0</v>
          </cell>
          <cell r="E7485">
            <v>0</v>
          </cell>
          <cell r="F7485">
            <v>0</v>
          </cell>
        </row>
        <row r="7486">
          <cell r="A7486">
            <v>510102009</v>
          </cell>
          <cell r="B7486" t="str">
            <v>Seguros a filiales</v>
          </cell>
          <cell r="C7486">
            <v>0</v>
          </cell>
          <cell r="D7486">
            <v>0</v>
          </cell>
          <cell r="E7486">
            <v>0</v>
          </cell>
          <cell r="F7486">
            <v>0</v>
          </cell>
        </row>
        <row r="7487">
          <cell r="A7487">
            <v>51010200901</v>
          </cell>
          <cell r="B7487" t="str">
            <v>Seguro directo</v>
          </cell>
          <cell r="C7487">
            <v>0</v>
          </cell>
          <cell r="D7487">
            <v>0</v>
          </cell>
          <cell r="E7487">
            <v>0</v>
          </cell>
          <cell r="F7487">
            <v>0</v>
          </cell>
        </row>
        <row r="7488">
          <cell r="A7488">
            <v>51010200902</v>
          </cell>
          <cell r="B7488" t="str">
            <v>Reaseguro tomado</v>
          </cell>
          <cell r="C7488">
            <v>0</v>
          </cell>
          <cell r="D7488">
            <v>0</v>
          </cell>
          <cell r="E7488">
            <v>0</v>
          </cell>
          <cell r="F7488">
            <v>0</v>
          </cell>
        </row>
        <row r="7489">
          <cell r="A7489">
            <v>51010200903</v>
          </cell>
          <cell r="B7489" t="str">
            <v>Coaseguro</v>
          </cell>
          <cell r="C7489">
            <v>0</v>
          </cell>
          <cell r="D7489">
            <v>0</v>
          </cell>
          <cell r="E7489">
            <v>0</v>
          </cell>
          <cell r="F7489">
            <v>0</v>
          </cell>
        </row>
        <row r="7490">
          <cell r="A7490">
            <v>510103</v>
          </cell>
          <cell r="B7490" t="str">
            <v>Colectivo</v>
          </cell>
          <cell r="C7490">
            <v>0</v>
          </cell>
          <cell r="D7490">
            <v>0</v>
          </cell>
          <cell r="E7490">
            <v>0</v>
          </cell>
          <cell r="F7490">
            <v>0</v>
          </cell>
        </row>
        <row r="7491">
          <cell r="A7491">
            <v>5101030</v>
          </cell>
          <cell r="B7491" t="str">
            <v>Colectivo</v>
          </cell>
          <cell r="C7491">
            <v>0</v>
          </cell>
          <cell r="D7491">
            <v>0</v>
          </cell>
          <cell r="E7491">
            <v>0</v>
          </cell>
          <cell r="F7491">
            <v>0</v>
          </cell>
        </row>
        <row r="7492">
          <cell r="A7492">
            <v>510103001</v>
          </cell>
          <cell r="B7492" t="str">
            <v>Seguro directo</v>
          </cell>
          <cell r="C7492">
            <v>0</v>
          </cell>
          <cell r="D7492">
            <v>0</v>
          </cell>
          <cell r="E7492">
            <v>0</v>
          </cell>
          <cell r="F7492">
            <v>0</v>
          </cell>
        </row>
        <row r="7493">
          <cell r="A7493">
            <v>51010300101</v>
          </cell>
          <cell r="B7493" t="str">
            <v>Iniciales</v>
          </cell>
          <cell r="C7493">
            <v>0</v>
          </cell>
          <cell r="D7493">
            <v>0</v>
          </cell>
          <cell r="E7493">
            <v>0</v>
          </cell>
          <cell r="F7493">
            <v>0</v>
          </cell>
        </row>
        <row r="7494">
          <cell r="A7494">
            <v>51010300102</v>
          </cell>
          <cell r="B7494" t="str">
            <v>Renovaciones</v>
          </cell>
          <cell r="C7494">
            <v>0</v>
          </cell>
          <cell r="D7494">
            <v>0</v>
          </cell>
          <cell r="E7494">
            <v>0</v>
          </cell>
          <cell r="F7494">
            <v>0</v>
          </cell>
        </row>
        <row r="7495">
          <cell r="A7495">
            <v>510103002</v>
          </cell>
          <cell r="B7495" t="str">
            <v>Reaseguro tomado</v>
          </cell>
          <cell r="C7495">
            <v>0</v>
          </cell>
          <cell r="D7495">
            <v>0</v>
          </cell>
          <cell r="E7495">
            <v>0</v>
          </cell>
          <cell r="F7495">
            <v>0</v>
          </cell>
        </row>
        <row r="7496">
          <cell r="A7496">
            <v>510103003</v>
          </cell>
          <cell r="B7496" t="str">
            <v>Coaseguro</v>
          </cell>
          <cell r="C7496">
            <v>0</v>
          </cell>
          <cell r="D7496">
            <v>0</v>
          </cell>
          <cell r="E7496">
            <v>0</v>
          </cell>
          <cell r="F7496">
            <v>0</v>
          </cell>
        </row>
        <row r="7497">
          <cell r="A7497">
            <v>510103009</v>
          </cell>
          <cell r="B7497" t="str">
            <v>Seguros a filiales</v>
          </cell>
          <cell r="C7497">
            <v>0</v>
          </cell>
          <cell r="D7497">
            <v>0</v>
          </cell>
          <cell r="E7497">
            <v>0</v>
          </cell>
          <cell r="F7497">
            <v>0</v>
          </cell>
        </row>
        <row r="7498">
          <cell r="A7498">
            <v>51010300901</v>
          </cell>
          <cell r="B7498" t="str">
            <v>Seguro directo</v>
          </cell>
          <cell r="C7498">
            <v>0</v>
          </cell>
          <cell r="D7498">
            <v>0</v>
          </cell>
          <cell r="E7498">
            <v>0</v>
          </cell>
          <cell r="F7498">
            <v>0</v>
          </cell>
        </row>
        <row r="7499">
          <cell r="A7499">
            <v>51010300902</v>
          </cell>
          <cell r="B7499" t="str">
            <v>Reaseguro tomado</v>
          </cell>
          <cell r="C7499">
            <v>0</v>
          </cell>
          <cell r="D7499">
            <v>0</v>
          </cell>
          <cell r="E7499">
            <v>0</v>
          </cell>
          <cell r="F7499">
            <v>0</v>
          </cell>
        </row>
        <row r="7500">
          <cell r="A7500">
            <v>51010300903</v>
          </cell>
          <cell r="B7500" t="str">
            <v>Coaseguro</v>
          </cell>
          <cell r="C7500">
            <v>0</v>
          </cell>
          <cell r="D7500">
            <v>0</v>
          </cell>
          <cell r="E7500">
            <v>0</v>
          </cell>
          <cell r="F7500">
            <v>0</v>
          </cell>
        </row>
        <row r="7501">
          <cell r="A7501">
            <v>510104</v>
          </cell>
          <cell r="B7501" t="str">
            <v>Otros planes</v>
          </cell>
          <cell r="C7501">
            <v>0</v>
          </cell>
          <cell r="D7501">
            <v>0</v>
          </cell>
          <cell r="E7501">
            <v>0</v>
          </cell>
          <cell r="F7501">
            <v>0</v>
          </cell>
        </row>
        <row r="7502">
          <cell r="A7502">
            <v>5101040</v>
          </cell>
          <cell r="B7502" t="str">
            <v>Otros planes</v>
          </cell>
          <cell r="C7502">
            <v>0</v>
          </cell>
          <cell r="D7502">
            <v>0</v>
          </cell>
          <cell r="E7502">
            <v>0</v>
          </cell>
          <cell r="F7502">
            <v>0</v>
          </cell>
        </row>
        <row r="7503">
          <cell r="A7503">
            <v>510104001</v>
          </cell>
          <cell r="B7503" t="str">
            <v>Seguro directo</v>
          </cell>
          <cell r="C7503">
            <v>0</v>
          </cell>
          <cell r="D7503">
            <v>0</v>
          </cell>
          <cell r="E7503">
            <v>0</v>
          </cell>
          <cell r="F7503">
            <v>0</v>
          </cell>
        </row>
        <row r="7504">
          <cell r="A7504">
            <v>51010400101</v>
          </cell>
          <cell r="B7504" t="str">
            <v>Iniciales</v>
          </cell>
          <cell r="C7504">
            <v>0</v>
          </cell>
          <cell r="D7504">
            <v>0</v>
          </cell>
          <cell r="E7504">
            <v>0</v>
          </cell>
          <cell r="F7504">
            <v>0</v>
          </cell>
        </row>
        <row r="7505">
          <cell r="A7505">
            <v>51010400102</v>
          </cell>
          <cell r="B7505" t="str">
            <v>Renovaciones</v>
          </cell>
          <cell r="C7505">
            <v>0</v>
          </cell>
          <cell r="D7505">
            <v>0</v>
          </cell>
          <cell r="E7505">
            <v>0</v>
          </cell>
          <cell r="F7505">
            <v>0</v>
          </cell>
        </row>
        <row r="7506">
          <cell r="A7506">
            <v>510104002</v>
          </cell>
          <cell r="B7506" t="str">
            <v>Reaseguro tomado</v>
          </cell>
          <cell r="C7506">
            <v>0</v>
          </cell>
          <cell r="D7506">
            <v>0</v>
          </cell>
          <cell r="E7506">
            <v>0</v>
          </cell>
          <cell r="F7506">
            <v>0</v>
          </cell>
        </row>
        <row r="7507">
          <cell r="A7507">
            <v>510104003</v>
          </cell>
          <cell r="B7507" t="str">
            <v>Coaseguro</v>
          </cell>
          <cell r="C7507">
            <v>0</v>
          </cell>
          <cell r="D7507">
            <v>0</v>
          </cell>
          <cell r="E7507">
            <v>0</v>
          </cell>
          <cell r="F7507">
            <v>0</v>
          </cell>
        </row>
        <row r="7508">
          <cell r="A7508">
            <v>510104009</v>
          </cell>
          <cell r="B7508" t="str">
            <v>Seguros a filiales</v>
          </cell>
          <cell r="C7508">
            <v>0</v>
          </cell>
          <cell r="D7508">
            <v>0</v>
          </cell>
          <cell r="E7508">
            <v>0</v>
          </cell>
          <cell r="F7508">
            <v>0</v>
          </cell>
        </row>
        <row r="7509">
          <cell r="A7509">
            <v>51010400901</v>
          </cell>
          <cell r="B7509" t="str">
            <v>Seguro directo</v>
          </cell>
          <cell r="C7509">
            <v>0</v>
          </cell>
          <cell r="D7509">
            <v>0</v>
          </cell>
          <cell r="E7509">
            <v>0</v>
          </cell>
          <cell r="F7509">
            <v>0</v>
          </cell>
        </row>
        <row r="7510">
          <cell r="A7510">
            <v>51010400902</v>
          </cell>
          <cell r="B7510" t="str">
            <v>Reaseguro tomado</v>
          </cell>
          <cell r="C7510">
            <v>0</v>
          </cell>
          <cell r="D7510">
            <v>0</v>
          </cell>
          <cell r="E7510">
            <v>0</v>
          </cell>
          <cell r="F7510">
            <v>0</v>
          </cell>
        </row>
        <row r="7511">
          <cell r="A7511">
            <v>51010400903</v>
          </cell>
          <cell r="B7511" t="str">
            <v>Coaseguro</v>
          </cell>
          <cell r="C7511">
            <v>0</v>
          </cell>
          <cell r="D7511">
            <v>0</v>
          </cell>
          <cell r="E7511">
            <v>0</v>
          </cell>
          <cell r="F7511">
            <v>0</v>
          </cell>
        </row>
        <row r="7512">
          <cell r="A7512">
            <v>5102</v>
          </cell>
          <cell r="B7512" t="str">
            <v>DE SEGUROS PREVISIONALES RENTAS Y PENSIONES</v>
          </cell>
          <cell r="C7512">
            <v>0</v>
          </cell>
          <cell r="D7512">
            <v>0</v>
          </cell>
          <cell r="E7512">
            <v>0</v>
          </cell>
          <cell r="F7512">
            <v>0</v>
          </cell>
        </row>
        <row r="7513">
          <cell r="A7513">
            <v>5102010</v>
          </cell>
          <cell r="B7513" t="str">
            <v>Rentas de invalidez y sobrevivencia</v>
          </cell>
          <cell r="C7513">
            <v>0</v>
          </cell>
          <cell r="D7513">
            <v>0</v>
          </cell>
          <cell r="E7513">
            <v>0</v>
          </cell>
          <cell r="F7513">
            <v>0</v>
          </cell>
        </row>
        <row r="7514">
          <cell r="A7514">
            <v>510201001</v>
          </cell>
          <cell r="B7514" t="str">
            <v>Seguro directo</v>
          </cell>
          <cell r="C7514">
            <v>0</v>
          </cell>
          <cell r="D7514">
            <v>0</v>
          </cell>
          <cell r="E7514">
            <v>0</v>
          </cell>
          <cell r="F7514">
            <v>0</v>
          </cell>
        </row>
        <row r="7515">
          <cell r="A7515">
            <v>51020100101</v>
          </cell>
          <cell r="B7515" t="str">
            <v>Iniciales</v>
          </cell>
          <cell r="C7515">
            <v>0</v>
          </cell>
          <cell r="D7515">
            <v>0</v>
          </cell>
          <cell r="E7515">
            <v>0</v>
          </cell>
          <cell r="F7515">
            <v>0</v>
          </cell>
        </row>
        <row r="7516">
          <cell r="A7516">
            <v>51020100102</v>
          </cell>
          <cell r="B7516" t="str">
            <v>Renovaciones</v>
          </cell>
          <cell r="C7516">
            <v>0</v>
          </cell>
          <cell r="D7516">
            <v>0</v>
          </cell>
          <cell r="E7516">
            <v>0</v>
          </cell>
          <cell r="F7516">
            <v>0</v>
          </cell>
        </row>
        <row r="7517">
          <cell r="A7517">
            <v>510201002</v>
          </cell>
          <cell r="B7517" t="str">
            <v>Reaseguro tomado</v>
          </cell>
          <cell r="C7517">
            <v>0</v>
          </cell>
          <cell r="D7517">
            <v>0</v>
          </cell>
          <cell r="E7517">
            <v>0</v>
          </cell>
          <cell r="F7517">
            <v>0</v>
          </cell>
        </row>
        <row r="7518">
          <cell r="A7518">
            <v>510201003</v>
          </cell>
          <cell r="B7518" t="str">
            <v>Coaseguro</v>
          </cell>
          <cell r="C7518">
            <v>0</v>
          </cell>
          <cell r="D7518">
            <v>0</v>
          </cell>
          <cell r="E7518">
            <v>0</v>
          </cell>
          <cell r="F7518">
            <v>0</v>
          </cell>
        </row>
        <row r="7519">
          <cell r="A7519">
            <v>510201009</v>
          </cell>
          <cell r="B7519" t="str">
            <v>Seguros a filiales</v>
          </cell>
          <cell r="C7519">
            <v>0</v>
          </cell>
          <cell r="D7519">
            <v>0</v>
          </cell>
          <cell r="E7519">
            <v>0</v>
          </cell>
          <cell r="F7519">
            <v>0</v>
          </cell>
        </row>
        <row r="7520">
          <cell r="A7520">
            <v>51020100901</v>
          </cell>
          <cell r="B7520" t="str">
            <v>Seguro directo</v>
          </cell>
          <cell r="C7520">
            <v>0</v>
          </cell>
          <cell r="D7520">
            <v>0</v>
          </cell>
          <cell r="E7520">
            <v>0</v>
          </cell>
          <cell r="F7520">
            <v>0</v>
          </cell>
        </row>
        <row r="7521">
          <cell r="A7521">
            <v>51020100902</v>
          </cell>
          <cell r="B7521" t="str">
            <v>Reaseguro tomado</v>
          </cell>
          <cell r="C7521">
            <v>0</v>
          </cell>
          <cell r="D7521">
            <v>0</v>
          </cell>
          <cell r="E7521">
            <v>0</v>
          </cell>
          <cell r="F7521">
            <v>0</v>
          </cell>
        </row>
        <row r="7522">
          <cell r="A7522">
            <v>51020100903</v>
          </cell>
          <cell r="B7522" t="str">
            <v>Coaseguro</v>
          </cell>
          <cell r="C7522">
            <v>0</v>
          </cell>
          <cell r="D7522">
            <v>0</v>
          </cell>
          <cell r="E7522">
            <v>0</v>
          </cell>
          <cell r="F7522">
            <v>0</v>
          </cell>
        </row>
        <row r="7523">
          <cell r="A7523">
            <v>5102020</v>
          </cell>
          <cell r="B7523" t="str">
            <v>Sepelio</v>
          </cell>
          <cell r="C7523">
            <v>0</v>
          </cell>
          <cell r="D7523">
            <v>0</v>
          </cell>
          <cell r="E7523">
            <v>0</v>
          </cell>
          <cell r="F7523">
            <v>0</v>
          </cell>
        </row>
        <row r="7524">
          <cell r="A7524">
            <v>510202001</v>
          </cell>
          <cell r="B7524" t="str">
            <v>Seguro directo</v>
          </cell>
          <cell r="C7524">
            <v>0</v>
          </cell>
          <cell r="D7524">
            <v>0</v>
          </cell>
          <cell r="E7524">
            <v>0</v>
          </cell>
          <cell r="F7524">
            <v>0</v>
          </cell>
        </row>
        <row r="7525">
          <cell r="A7525">
            <v>51020200101</v>
          </cell>
          <cell r="B7525" t="str">
            <v>Iniciales</v>
          </cell>
          <cell r="C7525">
            <v>0</v>
          </cell>
          <cell r="D7525">
            <v>0</v>
          </cell>
          <cell r="E7525">
            <v>0</v>
          </cell>
          <cell r="F7525">
            <v>0</v>
          </cell>
        </row>
        <row r="7526">
          <cell r="A7526">
            <v>51020200102</v>
          </cell>
          <cell r="B7526" t="str">
            <v>Renovaciones</v>
          </cell>
          <cell r="C7526">
            <v>0</v>
          </cell>
          <cell r="D7526">
            <v>0</v>
          </cell>
          <cell r="E7526">
            <v>0</v>
          </cell>
          <cell r="F7526">
            <v>0</v>
          </cell>
        </row>
        <row r="7527">
          <cell r="A7527">
            <v>510202002</v>
          </cell>
          <cell r="B7527" t="str">
            <v>Reaseguro tomado</v>
          </cell>
          <cell r="C7527">
            <v>0</v>
          </cell>
          <cell r="D7527">
            <v>0</v>
          </cell>
          <cell r="E7527">
            <v>0</v>
          </cell>
          <cell r="F7527">
            <v>0</v>
          </cell>
        </row>
        <row r="7528">
          <cell r="A7528">
            <v>510202003</v>
          </cell>
          <cell r="B7528" t="str">
            <v>Coaseguro</v>
          </cell>
          <cell r="C7528">
            <v>0</v>
          </cell>
          <cell r="D7528">
            <v>0</v>
          </cell>
          <cell r="E7528">
            <v>0</v>
          </cell>
          <cell r="F7528">
            <v>0</v>
          </cell>
        </row>
        <row r="7529">
          <cell r="A7529">
            <v>510202009</v>
          </cell>
          <cell r="B7529" t="str">
            <v>Seguros a filiales</v>
          </cell>
          <cell r="C7529">
            <v>0</v>
          </cell>
          <cell r="D7529">
            <v>0</v>
          </cell>
          <cell r="E7529">
            <v>0</v>
          </cell>
          <cell r="F7529">
            <v>0</v>
          </cell>
        </row>
        <row r="7530">
          <cell r="A7530">
            <v>51020200901</v>
          </cell>
          <cell r="B7530" t="str">
            <v>Seguro directo</v>
          </cell>
          <cell r="C7530">
            <v>0</v>
          </cell>
          <cell r="D7530">
            <v>0</v>
          </cell>
          <cell r="E7530">
            <v>0</v>
          </cell>
          <cell r="F7530">
            <v>0</v>
          </cell>
        </row>
        <row r="7531">
          <cell r="A7531">
            <v>51020200902</v>
          </cell>
          <cell r="B7531" t="str">
            <v>Reaseguro tomado</v>
          </cell>
          <cell r="C7531">
            <v>0</v>
          </cell>
          <cell r="D7531">
            <v>0</v>
          </cell>
          <cell r="E7531">
            <v>0</v>
          </cell>
          <cell r="F7531">
            <v>0</v>
          </cell>
        </row>
        <row r="7532">
          <cell r="A7532">
            <v>51020200903</v>
          </cell>
          <cell r="B7532" t="str">
            <v>Coaseguro</v>
          </cell>
          <cell r="C7532">
            <v>0</v>
          </cell>
          <cell r="D7532">
            <v>0</v>
          </cell>
          <cell r="E7532">
            <v>0</v>
          </cell>
          <cell r="F7532">
            <v>0</v>
          </cell>
        </row>
        <row r="7533">
          <cell r="A7533">
            <v>5102030</v>
          </cell>
          <cell r="B7533" t="str">
            <v>Otras rentas</v>
          </cell>
          <cell r="C7533">
            <v>0</v>
          </cell>
          <cell r="D7533">
            <v>0</v>
          </cell>
          <cell r="E7533">
            <v>0</v>
          </cell>
          <cell r="F7533">
            <v>0</v>
          </cell>
        </row>
        <row r="7534">
          <cell r="A7534">
            <v>510203001</v>
          </cell>
          <cell r="B7534" t="str">
            <v>Seguro directo</v>
          </cell>
          <cell r="C7534">
            <v>0</v>
          </cell>
          <cell r="D7534">
            <v>0</v>
          </cell>
          <cell r="E7534">
            <v>0</v>
          </cell>
          <cell r="F7534">
            <v>0</v>
          </cell>
        </row>
        <row r="7535">
          <cell r="A7535">
            <v>51020300101</v>
          </cell>
          <cell r="B7535" t="str">
            <v>Iniciales</v>
          </cell>
          <cell r="C7535">
            <v>0</v>
          </cell>
          <cell r="D7535">
            <v>0</v>
          </cell>
          <cell r="E7535">
            <v>0</v>
          </cell>
          <cell r="F7535">
            <v>0</v>
          </cell>
        </row>
        <row r="7536">
          <cell r="A7536">
            <v>51020300102</v>
          </cell>
          <cell r="B7536" t="str">
            <v>Renovaciones</v>
          </cell>
          <cell r="C7536">
            <v>0</v>
          </cell>
          <cell r="D7536">
            <v>0</v>
          </cell>
          <cell r="E7536">
            <v>0</v>
          </cell>
          <cell r="F7536">
            <v>0</v>
          </cell>
        </row>
        <row r="7537">
          <cell r="A7537">
            <v>510203002</v>
          </cell>
          <cell r="B7537" t="str">
            <v>Reaseguro tomado</v>
          </cell>
          <cell r="C7537">
            <v>0</v>
          </cell>
          <cell r="D7537">
            <v>0</v>
          </cell>
          <cell r="E7537">
            <v>0</v>
          </cell>
          <cell r="F7537">
            <v>0</v>
          </cell>
        </row>
        <row r="7538">
          <cell r="A7538">
            <v>510203003</v>
          </cell>
          <cell r="B7538" t="str">
            <v>Coaseguro</v>
          </cell>
          <cell r="C7538">
            <v>0</v>
          </cell>
          <cell r="D7538">
            <v>0</v>
          </cell>
          <cell r="E7538">
            <v>0</v>
          </cell>
          <cell r="F7538">
            <v>0</v>
          </cell>
        </row>
        <row r="7539">
          <cell r="A7539">
            <v>510203009</v>
          </cell>
          <cell r="B7539" t="str">
            <v>Seguros a filiales</v>
          </cell>
          <cell r="C7539">
            <v>0</v>
          </cell>
          <cell r="D7539">
            <v>0</v>
          </cell>
          <cell r="E7539">
            <v>0</v>
          </cell>
          <cell r="F7539">
            <v>0</v>
          </cell>
        </row>
        <row r="7540">
          <cell r="A7540">
            <v>51020300901</v>
          </cell>
          <cell r="B7540" t="str">
            <v>Seguro directo</v>
          </cell>
          <cell r="C7540">
            <v>0</v>
          </cell>
          <cell r="D7540">
            <v>0</v>
          </cell>
          <cell r="E7540">
            <v>0</v>
          </cell>
          <cell r="F7540">
            <v>0</v>
          </cell>
        </row>
        <row r="7541">
          <cell r="A7541">
            <v>51020300902</v>
          </cell>
          <cell r="B7541" t="str">
            <v>Reaseguro tomado</v>
          </cell>
          <cell r="C7541">
            <v>0</v>
          </cell>
          <cell r="D7541">
            <v>0</v>
          </cell>
          <cell r="E7541">
            <v>0</v>
          </cell>
          <cell r="F7541">
            <v>0</v>
          </cell>
        </row>
        <row r="7542">
          <cell r="A7542">
            <v>51020300903</v>
          </cell>
          <cell r="B7542" t="str">
            <v>Coaseguro</v>
          </cell>
          <cell r="C7542">
            <v>0</v>
          </cell>
          <cell r="D7542">
            <v>0</v>
          </cell>
          <cell r="E7542">
            <v>0</v>
          </cell>
          <cell r="F7542">
            <v>0</v>
          </cell>
        </row>
        <row r="7543">
          <cell r="A7543">
            <v>5102040</v>
          </cell>
          <cell r="B7543" t="str">
            <v>Pensiones</v>
          </cell>
          <cell r="C7543">
            <v>0</v>
          </cell>
          <cell r="D7543">
            <v>0</v>
          </cell>
          <cell r="E7543">
            <v>0</v>
          </cell>
          <cell r="F7543">
            <v>0</v>
          </cell>
        </row>
        <row r="7544">
          <cell r="A7544">
            <v>510204001</v>
          </cell>
          <cell r="B7544" t="str">
            <v>Seguro directo</v>
          </cell>
          <cell r="C7544">
            <v>0</v>
          </cell>
          <cell r="D7544">
            <v>0</v>
          </cell>
          <cell r="E7544">
            <v>0</v>
          </cell>
          <cell r="F7544">
            <v>0</v>
          </cell>
        </row>
        <row r="7545">
          <cell r="A7545">
            <v>51020400101</v>
          </cell>
          <cell r="B7545" t="str">
            <v>Iniciales</v>
          </cell>
          <cell r="C7545">
            <v>0</v>
          </cell>
          <cell r="D7545">
            <v>0</v>
          </cell>
          <cell r="E7545">
            <v>0</v>
          </cell>
          <cell r="F7545">
            <v>0</v>
          </cell>
        </row>
        <row r="7546">
          <cell r="A7546">
            <v>51020400102</v>
          </cell>
          <cell r="B7546" t="str">
            <v>Renovaciones</v>
          </cell>
          <cell r="C7546">
            <v>0</v>
          </cell>
          <cell r="D7546">
            <v>0</v>
          </cell>
          <cell r="E7546">
            <v>0</v>
          </cell>
          <cell r="F7546">
            <v>0</v>
          </cell>
        </row>
        <row r="7547">
          <cell r="A7547">
            <v>510204002</v>
          </cell>
          <cell r="B7547" t="str">
            <v>Reaseguro tomado</v>
          </cell>
          <cell r="C7547">
            <v>0</v>
          </cell>
          <cell r="D7547">
            <v>0</v>
          </cell>
          <cell r="E7547">
            <v>0</v>
          </cell>
          <cell r="F7547">
            <v>0</v>
          </cell>
        </row>
        <row r="7548">
          <cell r="A7548">
            <v>510204003</v>
          </cell>
          <cell r="B7548" t="str">
            <v>Coaseguro</v>
          </cell>
          <cell r="C7548">
            <v>0</v>
          </cell>
          <cell r="D7548">
            <v>0</v>
          </cell>
          <cell r="E7548">
            <v>0</v>
          </cell>
          <cell r="F7548">
            <v>0</v>
          </cell>
        </row>
        <row r="7549">
          <cell r="A7549">
            <v>510204009</v>
          </cell>
          <cell r="B7549" t="str">
            <v>Seguros a filiales</v>
          </cell>
          <cell r="C7549">
            <v>0</v>
          </cell>
          <cell r="D7549">
            <v>0</v>
          </cell>
          <cell r="E7549">
            <v>0</v>
          </cell>
          <cell r="F7549">
            <v>0</v>
          </cell>
        </row>
        <row r="7550">
          <cell r="A7550">
            <v>51020400901</v>
          </cell>
          <cell r="B7550" t="str">
            <v>Seguro directo</v>
          </cell>
          <cell r="C7550">
            <v>0</v>
          </cell>
          <cell r="D7550">
            <v>0</v>
          </cell>
          <cell r="E7550">
            <v>0</v>
          </cell>
          <cell r="F7550">
            <v>0</v>
          </cell>
        </row>
        <row r="7551">
          <cell r="A7551">
            <v>51020400902</v>
          </cell>
          <cell r="B7551" t="str">
            <v>Reaseguro tomado</v>
          </cell>
          <cell r="C7551">
            <v>0</v>
          </cell>
          <cell r="D7551">
            <v>0</v>
          </cell>
          <cell r="E7551">
            <v>0</v>
          </cell>
          <cell r="F7551">
            <v>0</v>
          </cell>
        </row>
        <row r="7552">
          <cell r="A7552">
            <v>51020400903</v>
          </cell>
          <cell r="B7552" t="str">
            <v>Coaseguro</v>
          </cell>
          <cell r="C7552">
            <v>0</v>
          </cell>
          <cell r="D7552">
            <v>0</v>
          </cell>
          <cell r="E7552">
            <v>0</v>
          </cell>
          <cell r="F7552">
            <v>0</v>
          </cell>
        </row>
        <row r="7553">
          <cell r="A7553">
            <v>5103</v>
          </cell>
          <cell r="B7553" t="str">
            <v>SEGUROS DE ACCIDENTES Y ENFERMEDADES</v>
          </cell>
          <cell r="C7553">
            <v>0</v>
          </cell>
          <cell r="D7553">
            <v>0</v>
          </cell>
          <cell r="E7553">
            <v>0</v>
          </cell>
          <cell r="F7553">
            <v>0</v>
          </cell>
        </row>
        <row r="7554">
          <cell r="A7554">
            <v>510301</v>
          </cell>
          <cell r="B7554" t="str">
            <v>Salud y hospitalización</v>
          </cell>
          <cell r="C7554">
            <v>0</v>
          </cell>
          <cell r="D7554">
            <v>0</v>
          </cell>
          <cell r="E7554">
            <v>0</v>
          </cell>
          <cell r="F7554">
            <v>0</v>
          </cell>
        </row>
        <row r="7555">
          <cell r="A7555">
            <v>5103010</v>
          </cell>
          <cell r="B7555" t="str">
            <v>Salud y hospitalización</v>
          </cell>
          <cell r="C7555">
            <v>0</v>
          </cell>
          <cell r="D7555">
            <v>0</v>
          </cell>
          <cell r="E7555">
            <v>0</v>
          </cell>
          <cell r="F7555">
            <v>0</v>
          </cell>
        </row>
        <row r="7556">
          <cell r="A7556">
            <v>510301001</v>
          </cell>
          <cell r="B7556" t="str">
            <v>Seguro directo</v>
          </cell>
          <cell r="C7556">
            <v>0</v>
          </cell>
          <cell r="D7556">
            <v>0</v>
          </cell>
          <cell r="E7556">
            <v>0</v>
          </cell>
          <cell r="F7556">
            <v>0</v>
          </cell>
        </row>
        <row r="7557">
          <cell r="A7557">
            <v>51030100101</v>
          </cell>
          <cell r="B7557" t="str">
            <v>Iniciales</v>
          </cell>
          <cell r="C7557">
            <v>0</v>
          </cell>
          <cell r="D7557">
            <v>0</v>
          </cell>
          <cell r="E7557">
            <v>0</v>
          </cell>
          <cell r="F7557">
            <v>0</v>
          </cell>
        </row>
        <row r="7558">
          <cell r="A7558">
            <v>51030100102</v>
          </cell>
          <cell r="B7558" t="str">
            <v>Renovaciones</v>
          </cell>
          <cell r="C7558">
            <v>0</v>
          </cell>
          <cell r="D7558">
            <v>0</v>
          </cell>
          <cell r="E7558">
            <v>0</v>
          </cell>
          <cell r="F7558">
            <v>0</v>
          </cell>
        </row>
        <row r="7559">
          <cell r="A7559">
            <v>510301002</v>
          </cell>
          <cell r="B7559" t="str">
            <v>Reaseguro tomado</v>
          </cell>
          <cell r="C7559">
            <v>0</v>
          </cell>
          <cell r="D7559">
            <v>0</v>
          </cell>
          <cell r="E7559">
            <v>0</v>
          </cell>
          <cell r="F7559">
            <v>0</v>
          </cell>
        </row>
        <row r="7560">
          <cell r="A7560">
            <v>510301003</v>
          </cell>
          <cell r="B7560" t="str">
            <v>Coaseguro</v>
          </cell>
          <cell r="C7560">
            <v>0</v>
          </cell>
          <cell r="D7560">
            <v>0</v>
          </cell>
          <cell r="E7560">
            <v>0</v>
          </cell>
          <cell r="F7560">
            <v>0</v>
          </cell>
        </row>
        <row r="7561">
          <cell r="A7561">
            <v>510301009</v>
          </cell>
          <cell r="B7561" t="str">
            <v>Seguros a filiales</v>
          </cell>
          <cell r="C7561">
            <v>0</v>
          </cell>
          <cell r="D7561">
            <v>0</v>
          </cell>
          <cell r="E7561">
            <v>0</v>
          </cell>
          <cell r="F7561">
            <v>0</v>
          </cell>
        </row>
        <row r="7562">
          <cell r="A7562">
            <v>51030100901</v>
          </cell>
          <cell r="B7562" t="str">
            <v>Seguro directo</v>
          </cell>
          <cell r="C7562">
            <v>0</v>
          </cell>
          <cell r="D7562">
            <v>0</v>
          </cell>
          <cell r="E7562">
            <v>0</v>
          </cell>
          <cell r="F7562">
            <v>0</v>
          </cell>
        </row>
        <row r="7563">
          <cell r="A7563">
            <v>51030100902</v>
          </cell>
          <cell r="B7563" t="str">
            <v>Reaseguro tomado</v>
          </cell>
          <cell r="C7563">
            <v>0</v>
          </cell>
          <cell r="D7563">
            <v>0</v>
          </cell>
          <cell r="E7563">
            <v>0</v>
          </cell>
          <cell r="F7563">
            <v>0</v>
          </cell>
        </row>
        <row r="7564">
          <cell r="A7564">
            <v>51030100903</v>
          </cell>
          <cell r="B7564" t="str">
            <v>Coaseguro</v>
          </cell>
          <cell r="C7564">
            <v>0</v>
          </cell>
          <cell r="D7564">
            <v>0</v>
          </cell>
          <cell r="E7564">
            <v>0</v>
          </cell>
          <cell r="F7564">
            <v>0</v>
          </cell>
        </row>
        <row r="7565">
          <cell r="A7565">
            <v>510302</v>
          </cell>
          <cell r="B7565" t="str">
            <v>Accidentes personales</v>
          </cell>
          <cell r="C7565">
            <v>0</v>
          </cell>
          <cell r="D7565">
            <v>0</v>
          </cell>
          <cell r="E7565">
            <v>0</v>
          </cell>
          <cell r="F7565">
            <v>0</v>
          </cell>
        </row>
        <row r="7566">
          <cell r="A7566">
            <v>5103020</v>
          </cell>
          <cell r="B7566" t="str">
            <v>Accidentes personales</v>
          </cell>
          <cell r="C7566">
            <v>0</v>
          </cell>
          <cell r="D7566">
            <v>0</v>
          </cell>
          <cell r="E7566">
            <v>0</v>
          </cell>
          <cell r="F7566">
            <v>0</v>
          </cell>
        </row>
        <row r="7567">
          <cell r="A7567">
            <v>510302001</v>
          </cell>
          <cell r="B7567" t="str">
            <v>Seguro directo</v>
          </cell>
          <cell r="C7567">
            <v>0</v>
          </cell>
          <cell r="D7567">
            <v>0</v>
          </cell>
          <cell r="E7567">
            <v>0</v>
          </cell>
          <cell r="F7567">
            <v>0</v>
          </cell>
        </row>
        <row r="7568">
          <cell r="A7568">
            <v>51030200101</v>
          </cell>
          <cell r="B7568" t="str">
            <v>Iniciales</v>
          </cell>
          <cell r="C7568">
            <v>0</v>
          </cell>
          <cell r="D7568">
            <v>0</v>
          </cell>
          <cell r="E7568">
            <v>0</v>
          </cell>
          <cell r="F7568">
            <v>0</v>
          </cell>
        </row>
        <row r="7569">
          <cell r="A7569">
            <v>51030200102</v>
          </cell>
          <cell r="B7569" t="str">
            <v>Renovaciones</v>
          </cell>
          <cell r="C7569">
            <v>0</v>
          </cell>
          <cell r="D7569">
            <v>0</v>
          </cell>
          <cell r="E7569">
            <v>0</v>
          </cell>
          <cell r="F7569">
            <v>0</v>
          </cell>
        </row>
        <row r="7570">
          <cell r="A7570">
            <v>510302002</v>
          </cell>
          <cell r="B7570" t="str">
            <v>Reaseguro tomado</v>
          </cell>
          <cell r="C7570">
            <v>0</v>
          </cell>
          <cell r="D7570">
            <v>0</v>
          </cell>
          <cell r="E7570">
            <v>0</v>
          </cell>
          <cell r="F7570">
            <v>0</v>
          </cell>
        </row>
        <row r="7571">
          <cell r="A7571">
            <v>510302003</v>
          </cell>
          <cell r="B7571" t="str">
            <v>Coaseguro</v>
          </cell>
          <cell r="C7571">
            <v>0</v>
          </cell>
          <cell r="D7571">
            <v>0</v>
          </cell>
          <cell r="E7571">
            <v>0</v>
          </cell>
          <cell r="F7571">
            <v>0</v>
          </cell>
        </row>
        <row r="7572">
          <cell r="A7572">
            <v>510302009</v>
          </cell>
          <cell r="B7572" t="str">
            <v>Seguros a filiales</v>
          </cell>
          <cell r="C7572">
            <v>0</v>
          </cell>
          <cell r="D7572">
            <v>0</v>
          </cell>
          <cell r="E7572">
            <v>0</v>
          </cell>
          <cell r="F7572">
            <v>0</v>
          </cell>
        </row>
        <row r="7573">
          <cell r="A7573">
            <v>51030200901</v>
          </cell>
          <cell r="B7573" t="str">
            <v>Seguro directo</v>
          </cell>
          <cell r="C7573">
            <v>0</v>
          </cell>
          <cell r="D7573">
            <v>0</v>
          </cell>
          <cell r="E7573">
            <v>0</v>
          </cell>
          <cell r="F7573">
            <v>0</v>
          </cell>
        </row>
        <row r="7574">
          <cell r="A7574">
            <v>51030200902</v>
          </cell>
          <cell r="B7574" t="str">
            <v>Reaseguro tomado</v>
          </cell>
          <cell r="C7574">
            <v>0</v>
          </cell>
          <cell r="D7574">
            <v>0</v>
          </cell>
          <cell r="E7574">
            <v>0</v>
          </cell>
          <cell r="F7574">
            <v>0</v>
          </cell>
        </row>
        <row r="7575">
          <cell r="A7575">
            <v>51030200903</v>
          </cell>
          <cell r="B7575" t="str">
            <v>Coaseguro</v>
          </cell>
          <cell r="C7575">
            <v>0</v>
          </cell>
          <cell r="D7575">
            <v>0</v>
          </cell>
          <cell r="E7575">
            <v>0</v>
          </cell>
          <cell r="F7575">
            <v>0</v>
          </cell>
        </row>
        <row r="7576">
          <cell r="A7576">
            <v>510303</v>
          </cell>
          <cell r="B7576" t="str">
            <v>Accidentes viajes aéreos</v>
          </cell>
          <cell r="C7576">
            <v>0</v>
          </cell>
          <cell r="D7576">
            <v>0</v>
          </cell>
          <cell r="E7576">
            <v>0</v>
          </cell>
          <cell r="F7576">
            <v>0</v>
          </cell>
        </row>
        <row r="7577">
          <cell r="A7577">
            <v>5103030</v>
          </cell>
          <cell r="B7577" t="str">
            <v>Accidentes viajes aéreos</v>
          </cell>
          <cell r="C7577">
            <v>0</v>
          </cell>
          <cell r="D7577">
            <v>0</v>
          </cell>
          <cell r="E7577">
            <v>0</v>
          </cell>
          <cell r="F7577">
            <v>0</v>
          </cell>
        </row>
        <row r="7578">
          <cell r="A7578">
            <v>510303001</v>
          </cell>
          <cell r="B7578" t="str">
            <v>Seguro directo</v>
          </cell>
          <cell r="C7578">
            <v>0</v>
          </cell>
          <cell r="D7578">
            <v>0</v>
          </cell>
          <cell r="E7578">
            <v>0</v>
          </cell>
          <cell r="F7578">
            <v>0</v>
          </cell>
        </row>
        <row r="7579">
          <cell r="A7579">
            <v>51030300101</v>
          </cell>
          <cell r="B7579" t="str">
            <v>Iniciales</v>
          </cell>
          <cell r="C7579">
            <v>0</v>
          </cell>
          <cell r="D7579">
            <v>0</v>
          </cell>
          <cell r="E7579">
            <v>0</v>
          </cell>
          <cell r="F7579">
            <v>0</v>
          </cell>
        </row>
        <row r="7580">
          <cell r="A7580">
            <v>51030300102</v>
          </cell>
          <cell r="B7580" t="str">
            <v>Renovaciones</v>
          </cell>
          <cell r="C7580">
            <v>0</v>
          </cell>
          <cell r="D7580">
            <v>0</v>
          </cell>
          <cell r="E7580">
            <v>0</v>
          </cell>
          <cell r="F7580">
            <v>0</v>
          </cell>
        </row>
        <row r="7581">
          <cell r="A7581">
            <v>510303002</v>
          </cell>
          <cell r="B7581" t="str">
            <v>Reaseguro tomado</v>
          </cell>
          <cell r="C7581">
            <v>0</v>
          </cell>
          <cell r="D7581">
            <v>0</v>
          </cell>
          <cell r="E7581">
            <v>0</v>
          </cell>
          <cell r="F7581">
            <v>0</v>
          </cell>
        </row>
        <row r="7582">
          <cell r="A7582">
            <v>510303003</v>
          </cell>
          <cell r="B7582" t="str">
            <v>Coaseguro</v>
          </cell>
          <cell r="C7582">
            <v>0</v>
          </cell>
          <cell r="D7582">
            <v>0</v>
          </cell>
          <cell r="E7582">
            <v>0</v>
          </cell>
          <cell r="F7582">
            <v>0</v>
          </cell>
        </row>
        <row r="7583">
          <cell r="A7583">
            <v>510303009</v>
          </cell>
          <cell r="B7583" t="str">
            <v>Seguros a filiales</v>
          </cell>
          <cell r="C7583">
            <v>0</v>
          </cell>
          <cell r="D7583">
            <v>0</v>
          </cell>
          <cell r="E7583">
            <v>0</v>
          </cell>
          <cell r="F7583">
            <v>0</v>
          </cell>
        </row>
        <row r="7584">
          <cell r="A7584">
            <v>51030300901</v>
          </cell>
          <cell r="B7584" t="str">
            <v>Seguro directo</v>
          </cell>
          <cell r="C7584">
            <v>0</v>
          </cell>
          <cell r="D7584">
            <v>0</v>
          </cell>
          <cell r="E7584">
            <v>0</v>
          </cell>
          <cell r="F7584">
            <v>0</v>
          </cell>
        </row>
        <row r="7585">
          <cell r="A7585">
            <v>51030300902</v>
          </cell>
          <cell r="B7585" t="str">
            <v>Reaseguro tomado</v>
          </cell>
          <cell r="C7585">
            <v>0</v>
          </cell>
          <cell r="D7585">
            <v>0</v>
          </cell>
          <cell r="E7585">
            <v>0</v>
          </cell>
          <cell r="F7585">
            <v>0</v>
          </cell>
        </row>
        <row r="7586">
          <cell r="A7586">
            <v>51030300903</v>
          </cell>
          <cell r="B7586" t="str">
            <v>Coaseguro</v>
          </cell>
          <cell r="C7586">
            <v>0</v>
          </cell>
          <cell r="D7586">
            <v>0</v>
          </cell>
          <cell r="E7586">
            <v>0</v>
          </cell>
          <cell r="F7586">
            <v>0</v>
          </cell>
        </row>
        <row r="7587">
          <cell r="A7587">
            <v>5103040</v>
          </cell>
          <cell r="B7587" t="str">
            <v>Escolares</v>
          </cell>
          <cell r="C7587">
            <v>0</v>
          </cell>
          <cell r="D7587">
            <v>0</v>
          </cell>
          <cell r="E7587">
            <v>0</v>
          </cell>
          <cell r="F7587">
            <v>0</v>
          </cell>
        </row>
        <row r="7588">
          <cell r="A7588">
            <v>510304001</v>
          </cell>
          <cell r="B7588" t="str">
            <v>Seguro directo</v>
          </cell>
          <cell r="C7588">
            <v>0</v>
          </cell>
          <cell r="D7588">
            <v>0</v>
          </cell>
          <cell r="E7588">
            <v>0</v>
          </cell>
          <cell r="F7588">
            <v>0</v>
          </cell>
        </row>
        <row r="7589">
          <cell r="A7589">
            <v>51030400101</v>
          </cell>
          <cell r="B7589" t="str">
            <v>Iniciales</v>
          </cell>
          <cell r="C7589">
            <v>0</v>
          </cell>
          <cell r="D7589">
            <v>0</v>
          </cell>
          <cell r="E7589">
            <v>0</v>
          </cell>
          <cell r="F7589">
            <v>0</v>
          </cell>
        </row>
        <row r="7590">
          <cell r="A7590">
            <v>51030400102</v>
          </cell>
          <cell r="B7590" t="str">
            <v>Renovaciones</v>
          </cell>
          <cell r="C7590">
            <v>0</v>
          </cell>
          <cell r="D7590">
            <v>0</v>
          </cell>
          <cell r="E7590">
            <v>0</v>
          </cell>
          <cell r="F7590">
            <v>0</v>
          </cell>
        </row>
        <row r="7591">
          <cell r="A7591">
            <v>510304002</v>
          </cell>
          <cell r="B7591" t="str">
            <v>Reaseguro tomado</v>
          </cell>
          <cell r="C7591">
            <v>0</v>
          </cell>
          <cell r="D7591">
            <v>0</v>
          </cell>
          <cell r="E7591">
            <v>0</v>
          </cell>
          <cell r="F7591">
            <v>0</v>
          </cell>
        </row>
        <row r="7592">
          <cell r="A7592">
            <v>510304003</v>
          </cell>
          <cell r="B7592" t="str">
            <v>Coaseguro</v>
          </cell>
          <cell r="C7592">
            <v>0</v>
          </cell>
          <cell r="D7592">
            <v>0</v>
          </cell>
          <cell r="E7592">
            <v>0</v>
          </cell>
          <cell r="F7592">
            <v>0</v>
          </cell>
        </row>
        <row r="7593">
          <cell r="A7593">
            <v>510304009</v>
          </cell>
          <cell r="B7593" t="str">
            <v>Seguros a filiales</v>
          </cell>
          <cell r="C7593">
            <v>0</v>
          </cell>
          <cell r="D7593">
            <v>0</v>
          </cell>
          <cell r="E7593">
            <v>0</v>
          </cell>
          <cell r="F7593">
            <v>0</v>
          </cell>
        </row>
        <row r="7594">
          <cell r="A7594">
            <v>51030400901</v>
          </cell>
          <cell r="B7594" t="str">
            <v>Seguro directo</v>
          </cell>
          <cell r="C7594">
            <v>0</v>
          </cell>
          <cell r="D7594">
            <v>0</v>
          </cell>
          <cell r="E7594">
            <v>0</v>
          </cell>
          <cell r="F7594">
            <v>0</v>
          </cell>
        </row>
        <row r="7595">
          <cell r="A7595">
            <v>51030400902</v>
          </cell>
          <cell r="B7595" t="str">
            <v>Reaseguro tomado</v>
          </cell>
          <cell r="C7595">
            <v>0</v>
          </cell>
          <cell r="D7595">
            <v>0</v>
          </cell>
          <cell r="E7595">
            <v>0</v>
          </cell>
          <cell r="F7595">
            <v>0</v>
          </cell>
        </row>
        <row r="7596">
          <cell r="A7596">
            <v>51030400903</v>
          </cell>
          <cell r="B7596" t="str">
            <v>Coaseguro</v>
          </cell>
          <cell r="C7596">
            <v>0</v>
          </cell>
          <cell r="D7596">
            <v>0</v>
          </cell>
          <cell r="E7596">
            <v>0</v>
          </cell>
          <cell r="F7596">
            <v>0</v>
          </cell>
        </row>
        <row r="7597">
          <cell r="A7597">
            <v>5104</v>
          </cell>
          <cell r="B7597" t="str">
            <v>DE SEGUROS DE INCENDIOS Y LINEAS ALIADAS</v>
          </cell>
          <cell r="C7597">
            <v>-1776678.28</v>
          </cell>
          <cell r="D7597">
            <v>230151.27</v>
          </cell>
          <cell r="E7597">
            <v>2083220.87</v>
          </cell>
          <cell r="F7597">
            <v>-3629747.88</v>
          </cell>
        </row>
        <row r="7598">
          <cell r="A7598">
            <v>510401</v>
          </cell>
          <cell r="B7598" t="str">
            <v>Incendios</v>
          </cell>
          <cell r="C7598">
            <v>-864230.97</v>
          </cell>
          <cell r="D7598">
            <v>114388.14</v>
          </cell>
          <cell r="E7598">
            <v>1040954.22</v>
          </cell>
          <cell r="F7598">
            <v>-1790797.05</v>
          </cell>
        </row>
        <row r="7599">
          <cell r="A7599">
            <v>5104010</v>
          </cell>
          <cell r="B7599" t="str">
            <v>Incendios</v>
          </cell>
          <cell r="C7599">
            <v>-864230.97</v>
          </cell>
          <cell r="D7599">
            <v>114388.14</v>
          </cell>
          <cell r="E7599">
            <v>1040954.22</v>
          </cell>
          <cell r="F7599">
            <v>-1790797.05</v>
          </cell>
        </row>
        <row r="7600">
          <cell r="A7600">
            <v>510401001</v>
          </cell>
          <cell r="B7600" t="str">
            <v>Seguro directo</v>
          </cell>
          <cell r="C7600">
            <v>-458113.94</v>
          </cell>
          <cell r="D7600">
            <v>114388.14</v>
          </cell>
          <cell r="E7600">
            <v>1003493.6</v>
          </cell>
          <cell r="F7600">
            <v>-1347219.4</v>
          </cell>
        </row>
        <row r="7601">
          <cell r="A7601">
            <v>51040100101</v>
          </cell>
          <cell r="B7601" t="str">
            <v>Iniciales</v>
          </cell>
          <cell r="C7601">
            <v>-78789.23</v>
          </cell>
          <cell r="D7601">
            <v>60930.83</v>
          </cell>
          <cell r="E7601">
            <v>17344.62</v>
          </cell>
          <cell r="F7601">
            <v>-35203.019999999997</v>
          </cell>
        </row>
        <row r="7602">
          <cell r="A7602">
            <v>51040100102</v>
          </cell>
          <cell r="B7602" t="str">
            <v>Renovaciones</v>
          </cell>
          <cell r="C7602">
            <v>-379324.71</v>
          </cell>
          <cell r="D7602">
            <v>53457.31</v>
          </cell>
          <cell r="E7602">
            <v>986148.98</v>
          </cell>
          <cell r="F7602">
            <v>-1312016.3799999999</v>
          </cell>
        </row>
        <row r="7603">
          <cell r="A7603">
            <v>510401002</v>
          </cell>
          <cell r="B7603" t="str">
            <v>Reaseguro tomado</v>
          </cell>
          <cell r="C7603">
            <v>-406117.03</v>
          </cell>
          <cell r="D7603">
            <v>0</v>
          </cell>
          <cell r="E7603">
            <v>37460.620000000003</v>
          </cell>
          <cell r="F7603">
            <v>-443577.65</v>
          </cell>
        </row>
        <row r="7604">
          <cell r="A7604">
            <v>510401003</v>
          </cell>
          <cell r="B7604" t="str">
            <v>Coaseguro</v>
          </cell>
          <cell r="C7604">
            <v>0</v>
          </cell>
          <cell r="D7604">
            <v>0</v>
          </cell>
          <cell r="E7604">
            <v>0</v>
          </cell>
          <cell r="F7604">
            <v>0</v>
          </cell>
        </row>
        <row r="7605">
          <cell r="A7605">
            <v>510401009</v>
          </cell>
          <cell r="B7605" t="str">
            <v>Seguros a filiales</v>
          </cell>
          <cell r="C7605">
            <v>0</v>
          </cell>
          <cell r="D7605">
            <v>0</v>
          </cell>
          <cell r="E7605">
            <v>0</v>
          </cell>
          <cell r="F7605">
            <v>0</v>
          </cell>
        </row>
        <row r="7606">
          <cell r="A7606">
            <v>51040100901</v>
          </cell>
          <cell r="B7606" t="str">
            <v>Seguro directo</v>
          </cell>
          <cell r="C7606">
            <v>0</v>
          </cell>
          <cell r="D7606">
            <v>0</v>
          </cell>
          <cell r="E7606">
            <v>0</v>
          </cell>
          <cell r="F7606">
            <v>0</v>
          </cell>
        </row>
        <row r="7607">
          <cell r="A7607">
            <v>51040100902</v>
          </cell>
          <cell r="B7607" t="str">
            <v>Reaseguro tomado</v>
          </cell>
          <cell r="C7607">
            <v>0</v>
          </cell>
          <cell r="D7607">
            <v>0</v>
          </cell>
          <cell r="E7607">
            <v>0</v>
          </cell>
          <cell r="F7607">
            <v>0</v>
          </cell>
        </row>
        <row r="7608">
          <cell r="A7608">
            <v>51040100903</v>
          </cell>
          <cell r="B7608" t="str">
            <v>Coaseguro</v>
          </cell>
          <cell r="C7608">
            <v>0</v>
          </cell>
          <cell r="D7608">
            <v>0</v>
          </cell>
          <cell r="E7608">
            <v>0</v>
          </cell>
          <cell r="F7608">
            <v>0</v>
          </cell>
        </row>
        <row r="7609">
          <cell r="A7609">
            <v>510402</v>
          </cell>
          <cell r="B7609" t="str">
            <v>Líneas aliadas</v>
          </cell>
          <cell r="C7609">
            <v>-912447.31</v>
          </cell>
          <cell r="D7609">
            <v>115763.13</v>
          </cell>
          <cell r="E7609">
            <v>1042266.65</v>
          </cell>
          <cell r="F7609">
            <v>-1838950.83</v>
          </cell>
        </row>
        <row r="7610">
          <cell r="A7610">
            <v>5104020</v>
          </cell>
          <cell r="B7610" t="str">
            <v>LÌneas aliadas</v>
          </cell>
          <cell r="C7610">
            <v>-912447.31</v>
          </cell>
          <cell r="D7610">
            <v>115763.13</v>
          </cell>
          <cell r="E7610">
            <v>1042266.65</v>
          </cell>
          <cell r="F7610">
            <v>-1838950.83</v>
          </cell>
        </row>
        <row r="7611">
          <cell r="A7611">
            <v>510402001</v>
          </cell>
          <cell r="B7611" t="str">
            <v>Seguro directo</v>
          </cell>
          <cell r="C7611">
            <v>-506330.29</v>
          </cell>
          <cell r="D7611">
            <v>115763.13</v>
          </cell>
          <cell r="E7611">
            <v>1004806.04</v>
          </cell>
          <cell r="F7611">
            <v>-1395373.2</v>
          </cell>
        </row>
        <row r="7612">
          <cell r="A7612">
            <v>51040200101</v>
          </cell>
          <cell r="B7612" t="str">
            <v>Iniciales</v>
          </cell>
          <cell r="C7612">
            <v>-82885.240000000005</v>
          </cell>
          <cell r="D7612">
            <v>60930.82</v>
          </cell>
          <cell r="E7612">
            <v>17344.61</v>
          </cell>
          <cell r="F7612">
            <v>-39299.03</v>
          </cell>
        </row>
        <row r="7613">
          <cell r="A7613">
            <v>51040200102</v>
          </cell>
          <cell r="B7613" t="str">
            <v>Renovaciones</v>
          </cell>
          <cell r="C7613">
            <v>-423445.05</v>
          </cell>
          <cell r="D7613">
            <v>54832.31</v>
          </cell>
          <cell r="E7613">
            <v>987461.43</v>
          </cell>
          <cell r="F7613">
            <v>-1356074.17</v>
          </cell>
        </row>
        <row r="7614">
          <cell r="A7614">
            <v>510402002</v>
          </cell>
          <cell r="B7614" t="str">
            <v>Reaseguro tomado</v>
          </cell>
          <cell r="C7614">
            <v>-406117.02</v>
          </cell>
          <cell r="D7614">
            <v>0</v>
          </cell>
          <cell r="E7614">
            <v>37460.61</v>
          </cell>
          <cell r="F7614">
            <v>-443577.63</v>
          </cell>
        </row>
        <row r="7615">
          <cell r="A7615">
            <v>510402003</v>
          </cell>
          <cell r="B7615" t="str">
            <v>Coaseguro</v>
          </cell>
          <cell r="C7615">
            <v>0</v>
          </cell>
          <cell r="D7615">
            <v>0</v>
          </cell>
          <cell r="E7615">
            <v>0</v>
          </cell>
          <cell r="F7615">
            <v>0</v>
          </cell>
        </row>
        <row r="7616">
          <cell r="A7616">
            <v>510402009</v>
          </cell>
          <cell r="B7616" t="str">
            <v>Seguros a filiales</v>
          </cell>
          <cell r="C7616">
            <v>0</v>
          </cell>
          <cell r="D7616">
            <v>0</v>
          </cell>
          <cell r="E7616">
            <v>0</v>
          </cell>
          <cell r="F7616">
            <v>0</v>
          </cell>
        </row>
        <row r="7617">
          <cell r="A7617">
            <v>51040200901</v>
          </cell>
          <cell r="B7617" t="str">
            <v>Seguro directo</v>
          </cell>
          <cell r="C7617">
            <v>0</v>
          </cell>
          <cell r="D7617">
            <v>0</v>
          </cell>
          <cell r="E7617">
            <v>0</v>
          </cell>
          <cell r="F7617">
            <v>0</v>
          </cell>
        </row>
        <row r="7618">
          <cell r="A7618">
            <v>51040200902</v>
          </cell>
          <cell r="B7618" t="str">
            <v>Reaseguro tomado</v>
          </cell>
          <cell r="C7618">
            <v>0</v>
          </cell>
          <cell r="D7618">
            <v>0</v>
          </cell>
          <cell r="E7618">
            <v>0</v>
          </cell>
          <cell r="F7618">
            <v>0</v>
          </cell>
        </row>
        <row r="7619">
          <cell r="A7619">
            <v>51040200903</v>
          </cell>
          <cell r="B7619" t="str">
            <v>Coaseguro</v>
          </cell>
          <cell r="C7619">
            <v>0</v>
          </cell>
          <cell r="D7619">
            <v>0</v>
          </cell>
          <cell r="E7619">
            <v>0</v>
          </cell>
          <cell r="F7619">
            <v>0</v>
          </cell>
        </row>
        <row r="7620">
          <cell r="A7620">
            <v>5105</v>
          </cell>
          <cell r="B7620" t="str">
            <v>DE SEGUROS DE AUTOMOTORES</v>
          </cell>
          <cell r="C7620">
            <v>-212404.19</v>
          </cell>
          <cell r="D7620">
            <v>37788.620000000003</v>
          </cell>
          <cell r="E7620">
            <v>105298.02</v>
          </cell>
          <cell r="F7620">
            <v>-279913.59000000003</v>
          </cell>
        </row>
        <row r="7621">
          <cell r="A7621">
            <v>510501</v>
          </cell>
          <cell r="B7621" t="str">
            <v>Automotores</v>
          </cell>
          <cell r="C7621">
            <v>-212404.19</v>
          </cell>
          <cell r="D7621">
            <v>37788.620000000003</v>
          </cell>
          <cell r="E7621">
            <v>105298.02</v>
          </cell>
          <cell r="F7621">
            <v>-279913.59000000003</v>
          </cell>
        </row>
        <row r="7622">
          <cell r="A7622">
            <v>5105010</v>
          </cell>
          <cell r="B7622" t="str">
            <v>Automotores</v>
          </cell>
          <cell r="C7622">
            <v>-212404.19</v>
          </cell>
          <cell r="D7622">
            <v>37788.620000000003</v>
          </cell>
          <cell r="E7622">
            <v>105298.02</v>
          </cell>
          <cell r="F7622">
            <v>-279913.59000000003</v>
          </cell>
        </row>
        <row r="7623">
          <cell r="A7623">
            <v>510501001</v>
          </cell>
          <cell r="B7623" t="str">
            <v>Seguro directo</v>
          </cell>
          <cell r="C7623">
            <v>-212404.19</v>
          </cell>
          <cell r="D7623">
            <v>37788.620000000003</v>
          </cell>
          <cell r="E7623">
            <v>97574.399999999994</v>
          </cell>
          <cell r="F7623">
            <v>-272189.96999999997</v>
          </cell>
        </row>
        <row r="7624">
          <cell r="A7624">
            <v>51050100101</v>
          </cell>
          <cell r="B7624" t="str">
            <v>Iniciales</v>
          </cell>
          <cell r="C7624">
            <v>-147758.15</v>
          </cell>
          <cell r="D7624">
            <v>2441.4299999999998</v>
          </cell>
          <cell r="E7624">
            <v>11102.97</v>
          </cell>
          <cell r="F7624">
            <v>-156419.69</v>
          </cell>
        </row>
        <row r="7625">
          <cell r="A7625">
            <v>51050100102</v>
          </cell>
          <cell r="B7625" t="str">
            <v>Renovaciones</v>
          </cell>
          <cell r="C7625">
            <v>-64646.04</v>
          </cell>
          <cell r="D7625">
            <v>35347.19</v>
          </cell>
          <cell r="E7625">
            <v>86471.43</v>
          </cell>
          <cell r="F7625">
            <v>-115770.28</v>
          </cell>
        </row>
        <row r="7626">
          <cell r="A7626">
            <v>510501002</v>
          </cell>
          <cell r="B7626" t="str">
            <v>Reaseguro tomado</v>
          </cell>
          <cell r="C7626">
            <v>0</v>
          </cell>
          <cell r="D7626">
            <v>0</v>
          </cell>
          <cell r="E7626">
            <v>7723.62</v>
          </cell>
          <cell r="F7626">
            <v>-7723.62</v>
          </cell>
        </row>
        <row r="7627">
          <cell r="A7627">
            <v>510501003</v>
          </cell>
          <cell r="B7627" t="str">
            <v>Coaseguro</v>
          </cell>
          <cell r="C7627">
            <v>0</v>
          </cell>
          <cell r="D7627">
            <v>0</v>
          </cell>
          <cell r="E7627">
            <v>0</v>
          </cell>
          <cell r="F7627">
            <v>0</v>
          </cell>
        </row>
        <row r="7628">
          <cell r="A7628">
            <v>510501004</v>
          </cell>
          <cell r="B7628" t="str">
            <v>SEGURO FIANZAS MOTORISTAS</v>
          </cell>
          <cell r="C7628">
            <v>0</v>
          </cell>
          <cell r="D7628">
            <v>0</v>
          </cell>
          <cell r="E7628">
            <v>0</v>
          </cell>
          <cell r="F7628">
            <v>0</v>
          </cell>
        </row>
        <row r="7629">
          <cell r="A7629">
            <v>51050100401</v>
          </cell>
          <cell r="B7629" t="str">
            <v>Iniciales</v>
          </cell>
          <cell r="C7629">
            <v>0</v>
          </cell>
          <cell r="D7629">
            <v>0</v>
          </cell>
          <cell r="E7629">
            <v>0</v>
          </cell>
          <cell r="F7629">
            <v>0</v>
          </cell>
        </row>
        <row r="7630">
          <cell r="A7630">
            <v>51050100402</v>
          </cell>
          <cell r="B7630" t="str">
            <v>Renovaciones</v>
          </cell>
          <cell r="C7630">
            <v>0</v>
          </cell>
          <cell r="D7630">
            <v>0</v>
          </cell>
          <cell r="E7630">
            <v>0</v>
          </cell>
          <cell r="F7630">
            <v>0</v>
          </cell>
        </row>
        <row r="7631">
          <cell r="A7631">
            <v>510501009</v>
          </cell>
          <cell r="B7631" t="str">
            <v>Seguros a filiales</v>
          </cell>
          <cell r="C7631">
            <v>0</v>
          </cell>
          <cell r="D7631">
            <v>0</v>
          </cell>
          <cell r="E7631">
            <v>0</v>
          </cell>
          <cell r="F7631">
            <v>0</v>
          </cell>
        </row>
        <row r="7632">
          <cell r="A7632">
            <v>51050100901</v>
          </cell>
          <cell r="B7632" t="str">
            <v>Seguro directo</v>
          </cell>
          <cell r="C7632">
            <v>0</v>
          </cell>
          <cell r="D7632">
            <v>0</v>
          </cell>
          <cell r="E7632">
            <v>0</v>
          </cell>
          <cell r="F7632">
            <v>0</v>
          </cell>
        </row>
        <row r="7633">
          <cell r="A7633">
            <v>51050100902</v>
          </cell>
          <cell r="B7633" t="str">
            <v>Reaseguro tomado</v>
          </cell>
          <cell r="C7633">
            <v>0</v>
          </cell>
          <cell r="D7633">
            <v>0</v>
          </cell>
          <cell r="E7633">
            <v>0</v>
          </cell>
          <cell r="F7633">
            <v>0</v>
          </cell>
        </row>
        <row r="7634">
          <cell r="A7634">
            <v>51050100903</v>
          </cell>
          <cell r="B7634" t="str">
            <v>Coaseguro</v>
          </cell>
          <cell r="C7634">
            <v>0</v>
          </cell>
          <cell r="D7634">
            <v>0</v>
          </cell>
          <cell r="E7634">
            <v>0</v>
          </cell>
          <cell r="F7634">
            <v>0</v>
          </cell>
        </row>
        <row r="7635">
          <cell r="A7635">
            <v>5106</v>
          </cell>
          <cell r="B7635" t="str">
            <v>DE OTROS SEGUROS GENERALES</v>
          </cell>
          <cell r="C7635">
            <v>-5080703.6900000004</v>
          </cell>
          <cell r="D7635">
            <v>44894.94</v>
          </cell>
          <cell r="E7635">
            <v>340763.93</v>
          </cell>
          <cell r="F7635">
            <v>-5376572.6799999997</v>
          </cell>
        </row>
        <row r="7636">
          <cell r="A7636">
            <v>510601</v>
          </cell>
          <cell r="B7636" t="str">
            <v>Rotura de Cristales</v>
          </cell>
          <cell r="C7636">
            <v>-150</v>
          </cell>
          <cell r="D7636">
            <v>0</v>
          </cell>
          <cell r="E7636">
            <v>0</v>
          </cell>
          <cell r="F7636">
            <v>-150</v>
          </cell>
        </row>
        <row r="7637">
          <cell r="A7637">
            <v>5106010</v>
          </cell>
          <cell r="B7637" t="str">
            <v>Rotura de Cristales</v>
          </cell>
          <cell r="C7637">
            <v>-150</v>
          </cell>
          <cell r="D7637">
            <v>0</v>
          </cell>
          <cell r="E7637">
            <v>0</v>
          </cell>
          <cell r="F7637">
            <v>-150</v>
          </cell>
        </row>
        <row r="7638">
          <cell r="A7638">
            <v>510601001</v>
          </cell>
          <cell r="B7638" t="str">
            <v>Seguro directo</v>
          </cell>
          <cell r="C7638">
            <v>-150</v>
          </cell>
          <cell r="D7638">
            <v>0</v>
          </cell>
          <cell r="E7638">
            <v>0</v>
          </cell>
          <cell r="F7638">
            <v>-150</v>
          </cell>
        </row>
        <row r="7639">
          <cell r="A7639">
            <v>51060100101</v>
          </cell>
          <cell r="B7639" t="str">
            <v>Iniciales</v>
          </cell>
          <cell r="C7639">
            <v>-150</v>
          </cell>
          <cell r="D7639">
            <v>0</v>
          </cell>
          <cell r="E7639">
            <v>0</v>
          </cell>
          <cell r="F7639">
            <v>-150</v>
          </cell>
        </row>
        <row r="7640">
          <cell r="A7640">
            <v>51060100102</v>
          </cell>
          <cell r="B7640" t="str">
            <v>Renovaciones</v>
          </cell>
          <cell r="C7640">
            <v>0</v>
          </cell>
          <cell r="D7640">
            <v>0</v>
          </cell>
          <cell r="E7640">
            <v>0</v>
          </cell>
          <cell r="F7640">
            <v>0</v>
          </cell>
        </row>
        <row r="7641">
          <cell r="A7641">
            <v>510601002</v>
          </cell>
          <cell r="B7641" t="str">
            <v>Reaseguro tomado</v>
          </cell>
          <cell r="C7641">
            <v>0</v>
          </cell>
          <cell r="D7641">
            <v>0</v>
          </cell>
          <cell r="E7641">
            <v>0</v>
          </cell>
          <cell r="F7641">
            <v>0</v>
          </cell>
        </row>
        <row r="7642">
          <cell r="A7642">
            <v>510601003</v>
          </cell>
          <cell r="B7642" t="str">
            <v>Coaseguro</v>
          </cell>
          <cell r="C7642">
            <v>0</v>
          </cell>
          <cell r="D7642">
            <v>0</v>
          </cell>
          <cell r="E7642">
            <v>0</v>
          </cell>
          <cell r="F7642">
            <v>0</v>
          </cell>
        </row>
        <row r="7643">
          <cell r="A7643">
            <v>510601009</v>
          </cell>
          <cell r="B7643" t="str">
            <v>Seguros a filiales</v>
          </cell>
          <cell r="C7643">
            <v>0</v>
          </cell>
          <cell r="D7643">
            <v>0</v>
          </cell>
          <cell r="E7643">
            <v>0</v>
          </cell>
          <cell r="F7643">
            <v>0</v>
          </cell>
        </row>
        <row r="7644">
          <cell r="A7644">
            <v>51060100901</v>
          </cell>
          <cell r="B7644" t="str">
            <v>Seguro directo</v>
          </cell>
          <cell r="C7644">
            <v>0</v>
          </cell>
          <cell r="D7644">
            <v>0</v>
          </cell>
          <cell r="E7644">
            <v>0</v>
          </cell>
          <cell r="F7644">
            <v>0</v>
          </cell>
        </row>
        <row r="7645">
          <cell r="A7645">
            <v>51060100902</v>
          </cell>
          <cell r="B7645" t="str">
            <v>Reaseguro tomado</v>
          </cell>
          <cell r="C7645">
            <v>0</v>
          </cell>
          <cell r="D7645">
            <v>0</v>
          </cell>
          <cell r="E7645">
            <v>0</v>
          </cell>
          <cell r="F7645">
            <v>0</v>
          </cell>
        </row>
        <row r="7646">
          <cell r="A7646">
            <v>51060100903</v>
          </cell>
          <cell r="B7646" t="str">
            <v>Coaseguro</v>
          </cell>
          <cell r="C7646">
            <v>0</v>
          </cell>
          <cell r="D7646">
            <v>0</v>
          </cell>
          <cell r="E7646">
            <v>0</v>
          </cell>
          <cell r="F7646">
            <v>0</v>
          </cell>
        </row>
        <row r="7647">
          <cell r="A7647">
            <v>510602</v>
          </cell>
          <cell r="B7647" t="str">
            <v>Transporte marítimo</v>
          </cell>
          <cell r="C7647">
            <v>-18876.43</v>
          </cell>
          <cell r="D7647">
            <v>2.0699999999999998</v>
          </cell>
          <cell r="E7647">
            <v>43.41</v>
          </cell>
          <cell r="F7647">
            <v>-18917.77</v>
          </cell>
        </row>
        <row r="7648">
          <cell r="A7648">
            <v>5106020</v>
          </cell>
          <cell r="B7648" t="str">
            <v>Transporte marítimo</v>
          </cell>
          <cell r="C7648">
            <v>-18876.43</v>
          </cell>
          <cell r="D7648">
            <v>2.0699999999999998</v>
          </cell>
          <cell r="E7648">
            <v>43.41</v>
          </cell>
          <cell r="F7648">
            <v>-18917.77</v>
          </cell>
        </row>
        <row r="7649">
          <cell r="A7649">
            <v>510602001</v>
          </cell>
          <cell r="B7649" t="str">
            <v>Seguro directo</v>
          </cell>
          <cell r="C7649">
            <v>-18876.43</v>
          </cell>
          <cell r="D7649">
            <v>2.0699999999999998</v>
          </cell>
          <cell r="E7649">
            <v>43.41</v>
          </cell>
          <cell r="F7649">
            <v>-18917.77</v>
          </cell>
        </row>
        <row r="7650">
          <cell r="A7650">
            <v>51060200101</v>
          </cell>
          <cell r="B7650" t="str">
            <v>Iniciales</v>
          </cell>
          <cell r="C7650">
            <v>-16591.55</v>
          </cell>
          <cell r="D7650">
            <v>0</v>
          </cell>
          <cell r="E7650">
            <v>0</v>
          </cell>
          <cell r="F7650">
            <v>-16591.55</v>
          </cell>
        </row>
        <row r="7651">
          <cell r="A7651">
            <v>51060200102</v>
          </cell>
          <cell r="B7651" t="str">
            <v>Renovaciones</v>
          </cell>
          <cell r="C7651">
            <v>-2284.88</v>
          </cell>
          <cell r="D7651">
            <v>2.0699999999999998</v>
          </cell>
          <cell r="E7651">
            <v>43.41</v>
          </cell>
          <cell r="F7651">
            <v>-2326.2199999999998</v>
          </cell>
        </row>
        <row r="7652">
          <cell r="A7652">
            <v>510602002</v>
          </cell>
          <cell r="B7652" t="str">
            <v>Reaseguro tomado</v>
          </cell>
          <cell r="C7652">
            <v>0</v>
          </cell>
          <cell r="D7652">
            <v>0</v>
          </cell>
          <cell r="E7652">
            <v>0</v>
          </cell>
          <cell r="F7652">
            <v>0</v>
          </cell>
        </row>
        <row r="7653">
          <cell r="A7653">
            <v>510602003</v>
          </cell>
          <cell r="B7653" t="str">
            <v>Coaseguro</v>
          </cell>
          <cell r="C7653">
            <v>0</v>
          </cell>
          <cell r="D7653">
            <v>0</v>
          </cell>
          <cell r="E7653">
            <v>0</v>
          </cell>
          <cell r="F7653">
            <v>0</v>
          </cell>
        </row>
        <row r="7654">
          <cell r="A7654">
            <v>510602009</v>
          </cell>
          <cell r="B7654" t="str">
            <v>Seguros a filiales</v>
          </cell>
          <cell r="C7654">
            <v>0</v>
          </cell>
          <cell r="D7654">
            <v>0</v>
          </cell>
          <cell r="E7654">
            <v>0</v>
          </cell>
          <cell r="F7654">
            <v>0</v>
          </cell>
        </row>
        <row r="7655">
          <cell r="A7655">
            <v>51060200901</v>
          </cell>
          <cell r="B7655" t="str">
            <v>Seguro directo</v>
          </cell>
          <cell r="C7655">
            <v>0</v>
          </cell>
          <cell r="D7655">
            <v>0</v>
          </cell>
          <cell r="E7655">
            <v>0</v>
          </cell>
          <cell r="F7655">
            <v>0</v>
          </cell>
        </row>
        <row r="7656">
          <cell r="A7656">
            <v>51060200902</v>
          </cell>
          <cell r="B7656" t="str">
            <v>Reaseguro tomado</v>
          </cell>
          <cell r="C7656">
            <v>0</v>
          </cell>
          <cell r="D7656">
            <v>0</v>
          </cell>
          <cell r="E7656">
            <v>0</v>
          </cell>
          <cell r="F7656">
            <v>0</v>
          </cell>
        </row>
        <row r="7657">
          <cell r="A7657">
            <v>51060200903</v>
          </cell>
          <cell r="B7657" t="str">
            <v>Coaseguro</v>
          </cell>
          <cell r="C7657">
            <v>0</v>
          </cell>
          <cell r="D7657">
            <v>0</v>
          </cell>
          <cell r="E7657">
            <v>0</v>
          </cell>
          <cell r="F7657">
            <v>0</v>
          </cell>
        </row>
        <row r="7658">
          <cell r="A7658">
            <v>510603</v>
          </cell>
          <cell r="B7658" t="str">
            <v>Transporte aéreo</v>
          </cell>
          <cell r="C7658">
            <v>-58.62</v>
          </cell>
          <cell r="D7658">
            <v>0</v>
          </cell>
          <cell r="E7658">
            <v>0</v>
          </cell>
          <cell r="F7658">
            <v>-58.62</v>
          </cell>
        </row>
        <row r="7659">
          <cell r="A7659">
            <v>5106030</v>
          </cell>
          <cell r="B7659" t="str">
            <v>Transporte aéreo</v>
          </cell>
          <cell r="C7659">
            <v>-58.62</v>
          </cell>
          <cell r="D7659">
            <v>0</v>
          </cell>
          <cell r="E7659">
            <v>0</v>
          </cell>
          <cell r="F7659">
            <v>-58.62</v>
          </cell>
        </row>
        <row r="7660">
          <cell r="A7660">
            <v>510603001</v>
          </cell>
          <cell r="B7660" t="str">
            <v>Seguro directo</v>
          </cell>
          <cell r="C7660">
            <v>-58.62</v>
          </cell>
          <cell r="D7660">
            <v>0</v>
          </cell>
          <cell r="E7660">
            <v>0</v>
          </cell>
          <cell r="F7660">
            <v>-58.62</v>
          </cell>
        </row>
        <row r="7661">
          <cell r="A7661">
            <v>51060300101</v>
          </cell>
          <cell r="B7661" t="str">
            <v>Iniciales</v>
          </cell>
          <cell r="C7661">
            <v>0</v>
          </cell>
          <cell r="D7661">
            <v>0</v>
          </cell>
          <cell r="E7661">
            <v>0</v>
          </cell>
          <cell r="F7661">
            <v>0</v>
          </cell>
        </row>
        <row r="7662">
          <cell r="A7662">
            <v>51060300102</v>
          </cell>
          <cell r="B7662" t="str">
            <v>Renovaciones</v>
          </cell>
          <cell r="C7662">
            <v>-58.62</v>
          </cell>
          <cell r="D7662">
            <v>0</v>
          </cell>
          <cell r="E7662">
            <v>0</v>
          </cell>
          <cell r="F7662">
            <v>-58.62</v>
          </cell>
        </row>
        <row r="7663">
          <cell r="A7663">
            <v>510603002</v>
          </cell>
          <cell r="B7663" t="str">
            <v>Reaseguro tomado</v>
          </cell>
          <cell r="C7663">
            <v>0</v>
          </cell>
          <cell r="D7663">
            <v>0</v>
          </cell>
          <cell r="E7663">
            <v>0</v>
          </cell>
          <cell r="F7663">
            <v>0</v>
          </cell>
        </row>
        <row r="7664">
          <cell r="A7664">
            <v>510603003</v>
          </cell>
          <cell r="B7664" t="str">
            <v>Coaseguro</v>
          </cell>
          <cell r="C7664">
            <v>0</v>
          </cell>
          <cell r="D7664">
            <v>0</v>
          </cell>
          <cell r="E7664">
            <v>0</v>
          </cell>
          <cell r="F7664">
            <v>0</v>
          </cell>
        </row>
        <row r="7665">
          <cell r="A7665">
            <v>510603009</v>
          </cell>
          <cell r="B7665" t="str">
            <v>Seguros a filiales</v>
          </cell>
          <cell r="C7665">
            <v>0</v>
          </cell>
          <cell r="D7665">
            <v>0</v>
          </cell>
          <cell r="E7665">
            <v>0</v>
          </cell>
          <cell r="F7665">
            <v>0</v>
          </cell>
        </row>
        <row r="7666">
          <cell r="A7666">
            <v>51060300901</v>
          </cell>
          <cell r="B7666" t="str">
            <v>Seguro directo</v>
          </cell>
          <cell r="C7666">
            <v>0</v>
          </cell>
          <cell r="D7666">
            <v>0</v>
          </cell>
          <cell r="E7666">
            <v>0</v>
          </cell>
          <cell r="F7666">
            <v>0</v>
          </cell>
        </row>
        <row r="7667">
          <cell r="A7667">
            <v>51060300902</v>
          </cell>
          <cell r="B7667" t="str">
            <v>Reaseguro tomado</v>
          </cell>
          <cell r="C7667">
            <v>0</v>
          </cell>
          <cell r="D7667">
            <v>0</v>
          </cell>
          <cell r="E7667">
            <v>0</v>
          </cell>
          <cell r="F7667">
            <v>0</v>
          </cell>
        </row>
        <row r="7668">
          <cell r="A7668">
            <v>51060300903</v>
          </cell>
          <cell r="B7668" t="str">
            <v>Coaseguro</v>
          </cell>
          <cell r="C7668">
            <v>0</v>
          </cell>
          <cell r="D7668">
            <v>0</v>
          </cell>
          <cell r="E7668">
            <v>0</v>
          </cell>
          <cell r="F7668">
            <v>0</v>
          </cell>
        </row>
        <row r="7669">
          <cell r="A7669">
            <v>510604</v>
          </cell>
          <cell r="B7669" t="str">
            <v>Transporte terrestre</v>
          </cell>
          <cell r="C7669">
            <v>-12318.78</v>
          </cell>
          <cell r="D7669">
            <v>196.17</v>
          </cell>
          <cell r="E7669">
            <v>4119.59</v>
          </cell>
          <cell r="F7669">
            <v>-16242.2</v>
          </cell>
        </row>
        <row r="7670">
          <cell r="A7670">
            <v>5106040</v>
          </cell>
          <cell r="B7670" t="str">
            <v>Transporte terrestre</v>
          </cell>
          <cell r="C7670">
            <v>-12318.78</v>
          </cell>
          <cell r="D7670">
            <v>196.17</v>
          </cell>
          <cell r="E7670">
            <v>4119.59</v>
          </cell>
          <cell r="F7670">
            <v>-16242.2</v>
          </cell>
        </row>
        <row r="7671">
          <cell r="A7671">
            <v>510604001</v>
          </cell>
          <cell r="B7671" t="str">
            <v>Seguro directo</v>
          </cell>
          <cell r="C7671">
            <v>-12318.78</v>
          </cell>
          <cell r="D7671">
            <v>196.17</v>
          </cell>
          <cell r="E7671">
            <v>4119.59</v>
          </cell>
          <cell r="F7671">
            <v>-16242.2</v>
          </cell>
        </row>
        <row r="7672">
          <cell r="A7672">
            <v>51060400101</v>
          </cell>
          <cell r="B7672" t="str">
            <v>Iniciales</v>
          </cell>
          <cell r="C7672">
            <v>-8616.19</v>
          </cell>
          <cell r="D7672">
            <v>65.17</v>
          </cell>
          <cell r="E7672">
            <v>1368.59</v>
          </cell>
          <cell r="F7672">
            <v>-9919.61</v>
          </cell>
        </row>
        <row r="7673">
          <cell r="A7673">
            <v>51060400102</v>
          </cell>
          <cell r="B7673" t="str">
            <v>Renovaciones</v>
          </cell>
          <cell r="C7673">
            <v>-3702.59</v>
          </cell>
          <cell r="D7673">
            <v>131</v>
          </cell>
          <cell r="E7673">
            <v>2751</v>
          </cell>
          <cell r="F7673">
            <v>-6322.59</v>
          </cell>
        </row>
        <row r="7674">
          <cell r="A7674">
            <v>510604002</v>
          </cell>
          <cell r="B7674" t="str">
            <v>Reaseguro tomado</v>
          </cell>
          <cell r="C7674">
            <v>0</v>
          </cell>
          <cell r="D7674">
            <v>0</v>
          </cell>
          <cell r="E7674">
            <v>0</v>
          </cell>
          <cell r="F7674">
            <v>0</v>
          </cell>
        </row>
        <row r="7675">
          <cell r="A7675">
            <v>510604003</v>
          </cell>
          <cell r="B7675" t="str">
            <v>Coaseguro</v>
          </cell>
          <cell r="C7675">
            <v>0</v>
          </cell>
          <cell r="D7675">
            <v>0</v>
          </cell>
          <cell r="E7675">
            <v>0</v>
          </cell>
          <cell r="F7675">
            <v>0</v>
          </cell>
        </row>
        <row r="7676">
          <cell r="A7676">
            <v>510604009</v>
          </cell>
          <cell r="B7676" t="str">
            <v>Seguros a filiales</v>
          </cell>
          <cell r="C7676">
            <v>0</v>
          </cell>
          <cell r="D7676">
            <v>0</v>
          </cell>
          <cell r="E7676">
            <v>0</v>
          </cell>
          <cell r="F7676">
            <v>0</v>
          </cell>
        </row>
        <row r="7677">
          <cell r="A7677">
            <v>51060400901</v>
          </cell>
          <cell r="B7677" t="str">
            <v>Seguro directo</v>
          </cell>
          <cell r="C7677">
            <v>0</v>
          </cell>
          <cell r="D7677">
            <v>0</v>
          </cell>
          <cell r="E7677">
            <v>0</v>
          </cell>
          <cell r="F7677">
            <v>0</v>
          </cell>
        </row>
        <row r="7678">
          <cell r="A7678">
            <v>51060400902</v>
          </cell>
          <cell r="B7678" t="str">
            <v>Reaseguro tomado</v>
          </cell>
          <cell r="C7678">
            <v>0</v>
          </cell>
          <cell r="D7678">
            <v>0</v>
          </cell>
          <cell r="E7678">
            <v>0</v>
          </cell>
          <cell r="F7678">
            <v>0</v>
          </cell>
        </row>
        <row r="7679">
          <cell r="A7679">
            <v>51060400903</v>
          </cell>
          <cell r="B7679" t="str">
            <v>Coaseguro</v>
          </cell>
          <cell r="C7679">
            <v>0</v>
          </cell>
          <cell r="D7679">
            <v>0</v>
          </cell>
          <cell r="E7679">
            <v>0</v>
          </cell>
          <cell r="F7679">
            <v>0</v>
          </cell>
        </row>
        <row r="7680">
          <cell r="A7680">
            <v>510605</v>
          </cell>
          <cell r="B7680" t="str">
            <v>Marítimos casco</v>
          </cell>
          <cell r="C7680">
            <v>-4592.3</v>
          </cell>
          <cell r="D7680">
            <v>0</v>
          </cell>
          <cell r="E7680">
            <v>0</v>
          </cell>
          <cell r="F7680">
            <v>-4592.3</v>
          </cell>
        </row>
        <row r="7681">
          <cell r="A7681">
            <v>5106050</v>
          </cell>
          <cell r="B7681" t="str">
            <v>Marítimos casco</v>
          </cell>
          <cell r="C7681">
            <v>-4592.3</v>
          </cell>
          <cell r="D7681">
            <v>0</v>
          </cell>
          <cell r="E7681">
            <v>0</v>
          </cell>
          <cell r="F7681">
            <v>-4592.3</v>
          </cell>
        </row>
        <row r="7682">
          <cell r="A7682">
            <v>510605001</v>
          </cell>
          <cell r="B7682" t="str">
            <v>Seguro directo</v>
          </cell>
          <cell r="C7682">
            <v>-4592.3</v>
          </cell>
          <cell r="D7682">
            <v>0</v>
          </cell>
          <cell r="E7682">
            <v>0</v>
          </cell>
          <cell r="F7682">
            <v>-4592.3</v>
          </cell>
        </row>
        <row r="7683">
          <cell r="A7683">
            <v>51060500101</v>
          </cell>
          <cell r="B7683" t="str">
            <v>Iniciales</v>
          </cell>
          <cell r="C7683">
            <v>-4592.3</v>
          </cell>
          <cell r="D7683">
            <v>0</v>
          </cell>
          <cell r="E7683">
            <v>0</v>
          </cell>
          <cell r="F7683">
            <v>-4592.3</v>
          </cell>
        </row>
        <row r="7684">
          <cell r="A7684">
            <v>51060500102</v>
          </cell>
          <cell r="B7684" t="str">
            <v>Renovaciones</v>
          </cell>
          <cell r="C7684">
            <v>0</v>
          </cell>
          <cell r="D7684">
            <v>0</v>
          </cell>
          <cell r="E7684">
            <v>0</v>
          </cell>
          <cell r="F7684">
            <v>0</v>
          </cell>
        </row>
        <row r="7685">
          <cell r="A7685">
            <v>510605002</v>
          </cell>
          <cell r="B7685" t="str">
            <v>Reaseguro tomado</v>
          </cell>
          <cell r="C7685">
            <v>0</v>
          </cell>
          <cell r="D7685">
            <v>0</v>
          </cell>
          <cell r="E7685">
            <v>0</v>
          </cell>
          <cell r="F7685">
            <v>0</v>
          </cell>
        </row>
        <row r="7686">
          <cell r="A7686">
            <v>510605003</v>
          </cell>
          <cell r="B7686" t="str">
            <v>Coaseguro</v>
          </cell>
          <cell r="C7686">
            <v>0</v>
          </cell>
          <cell r="D7686">
            <v>0</v>
          </cell>
          <cell r="E7686">
            <v>0</v>
          </cell>
          <cell r="F7686">
            <v>0</v>
          </cell>
        </row>
        <row r="7687">
          <cell r="A7687">
            <v>510605009</v>
          </cell>
          <cell r="B7687" t="str">
            <v>Seguros a filiales</v>
          </cell>
          <cell r="C7687">
            <v>0</v>
          </cell>
          <cell r="D7687">
            <v>0</v>
          </cell>
          <cell r="E7687">
            <v>0</v>
          </cell>
          <cell r="F7687">
            <v>0</v>
          </cell>
        </row>
        <row r="7688">
          <cell r="A7688">
            <v>51060500901</v>
          </cell>
          <cell r="B7688" t="str">
            <v>Seguro directo</v>
          </cell>
          <cell r="C7688">
            <v>0</v>
          </cell>
          <cell r="D7688">
            <v>0</v>
          </cell>
          <cell r="E7688">
            <v>0</v>
          </cell>
          <cell r="F7688">
            <v>0</v>
          </cell>
        </row>
        <row r="7689">
          <cell r="A7689">
            <v>51060500902</v>
          </cell>
          <cell r="B7689" t="str">
            <v>Reaseguro tomado</v>
          </cell>
          <cell r="C7689">
            <v>0</v>
          </cell>
          <cell r="D7689">
            <v>0</v>
          </cell>
          <cell r="E7689">
            <v>0</v>
          </cell>
          <cell r="F7689">
            <v>0</v>
          </cell>
        </row>
        <row r="7690">
          <cell r="A7690">
            <v>51060500903</v>
          </cell>
          <cell r="B7690" t="str">
            <v>Coaseguro</v>
          </cell>
          <cell r="C7690">
            <v>0</v>
          </cell>
          <cell r="D7690">
            <v>0</v>
          </cell>
          <cell r="E7690">
            <v>0</v>
          </cell>
          <cell r="F7690">
            <v>0</v>
          </cell>
        </row>
        <row r="7691">
          <cell r="A7691">
            <v>510606</v>
          </cell>
          <cell r="B7691" t="str">
            <v>Aviación</v>
          </cell>
          <cell r="C7691">
            <v>-244.28</v>
          </cell>
          <cell r="D7691">
            <v>15.71</v>
          </cell>
          <cell r="E7691">
            <v>330</v>
          </cell>
          <cell r="F7691">
            <v>-558.57000000000005</v>
          </cell>
        </row>
        <row r="7692">
          <cell r="A7692">
            <v>5106060</v>
          </cell>
          <cell r="B7692" t="str">
            <v>Aviación</v>
          </cell>
          <cell r="C7692">
            <v>-244.28</v>
          </cell>
          <cell r="D7692">
            <v>15.71</v>
          </cell>
          <cell r="E7692">
            <v>330</v>
          </cell>
          <cell r="F7692">
            <v>-558.57000000000005</v>
          </cell>
        </row>
        <row r="7693">
          <cell r="A7693">
            <v>510606001</v>
          </cell>
          <cell r="B7693" t="str">
            <v>Seguro directo</v>
          </cell>
          <cell r="C7693">
            <v>-244.28</v>
          </cell>
          <cell r="D7693">
            <v>15.71</v>
          </cell>
          <cell r="E7693">
            <v>330</v>
          </cell>
          <cell r="F7693">
            <v>-558.57000000000005</v>
          </cell>
        </row>
        <row r="7694">
          <cell r="A7694">
            <v>51060600101</v>
          </cell>
          <cell r="B7694" t="str">
            <v>Iniciales</v>
          </cell>
          <cell r="C7694">
            <v>0</v>
          </cell>
          <cell r="D7694">
            <v>8.57</v>
          </cell>
          <cell r="E7694">
            <v>180</v>
          </cell>
          <cell r="F7694">
            <v>-171.43</v>
          </cell>
        </row>
        <row r="7695">
          <cell r="A7695">
            <v>51060600102</v>
          </cell>
          <cell r="B7695" t="str">
            <v>Renovaciones</v>
          </cell>
          <cell r="C7695">
            <v>-244.28</v>
          </cell>
          <cell r="D7695">
            <v>7.14</v>
          </cell>
          <cell r="E7695">
            <v>150</v>
          </cell>
          <cell r="F7695">
            <v>-387.14</v>
          </cell>
        </row>
        <row r="7696">
          <cell r="A7696">
            <v>510606002</v>
          </cell>
          <cell r="B7696" t="str">
            <v>Reaseguro tomado</v>
          </cell>
          <cell r="C7696">
            <v>0</v>
          </cell>
          <cell r="D7696">
            <v>0</v>
          </cell>
          <cell r="E7696">
            <v>0</v>
          </cell>
          <cell r="F7696">
            <v>0</v>
          </cell>
        </row>
        <row r="7697">
          <cell r="A7697">
            <v>510606003</v>
          </cell>
          <cell r="B7697" t="str">
            <v>Coaseguro</v>
          </cell>
          <cell r="C7697">
            <v>0</v>
          </cell>
          <cell r="D7697">
            <v>0</v>
          </cell>
          <cell r="E7697">
            <v>0</v>
          </cell>
          <cell r="F7697">
            <v>0</v>
          </cell>
        </row>
        <row r="7698">
          <cell r="A7698">
            <v>510606009</v>
          </cell>
          <cell r="B7698" t="str">
            <v>Seguros a filiales</v>
          </cell>
          <cell r="C7698">
            <v>0</v>
          </cell>
          <cell r="D7698">
            <v>0</v>
          </cell>
          <cell r="E7698">
            <v>0</v>
          </cell>
          <cell r="F7698">
            <v>0</v>
          </cell>
        </row>
        <row r="7699">
          <cell r="A7699">
            <v>51060600901</v>
          </cell>
          <cell r="B7699" t="str">
            <v>Seguro directo</v>
          </cell>
          <cell r="C7699">
            <v>0</v>
          </cell>
          <cell r="D7699">
            <v>0</v>
          </cell>
          <cell r="E7699">
            <v>0</v>
          </cell>
          <cell r="F7699">
            <v>0</v>
          </cell>
        </row>
        <row r="7700">
          <cell r="A7700">
            <v>51060600902</v>
          </cell>
          <cell r="B7700" t="str">
            <v>Reaseguro tomado</v>
          </cell>
          <cell r="C7700">
            <v>0</v>
          </cell>
          <cell r="D7700">
            <v>0</v>
          </cell>
          <cell r="E7700">
            <v>0</v>
          </cell>
          <cell r="F7700">
            <v>0</v>
          </cell>
        </row>
        <row r="7701">
          <cell r="A7701">
            <v>51060600903</v>
          </cell>
          <cell r="B7701" t="str">
            <v>Coaseguro</v>
          </cell>
          <cell r="C7701">
            <v>0</v>
          </cell>
          <cell r="D7701">
            <v>0</v>
          </cell>
          <cell r="E7701">
            <v>0</v>
          </cell>
          <cell r="F7701">
            <v>0</v>
          </cell>
        </row>
        <row r="7702">
          <cell r="A7702">
            <v>510607</v>
          </cell>
          <cell r="B7702" t="str">
            <v>Robo y hurto</v>
          </cell>
          <cell r="C7702">
            <v>-12684.96</v>
          </cell>
          <cell r="D7702">
            <v>161.52000000000001</v>
          </cell>
          <cell r="E7702">
            <v>3391.89</v>
          </cell>
          <cell r="F7702">
            <v>-15915.33</v>
          </cell>
        </row>
        <row r="7703">
          <cell r="A7703">
            <v>5106070</v>
          </cell>
          <cell r="B7703" t="str">
            <v>Robo y hurto</v>
          </cell>
          <cell r="C7703">
            <v>-12684.96</v>
          </cell>
          <cell r="D7703">
            <v>161.52000000000001</v>
          </cell>
          <cell r="E7703">
            <v>3391.89</v>
          </cell>
          <cell r="F7703">
            <v>-15915.33</v>
          </cell>
        </row>
        <row r="7704">
          <cell r="A7704">
            <v>510607001</v>
          </cell>
          <cell r="B7704" t="str">
            <v>Seguro directo</v>
          </cell>
          <cell r="C7704">
            <v>-12684.96</v>
          </cell>
          <cell r="D7704">
            <v>161.52000000000001</v>
          </cell>
          <cell r="E7704">
            <v>3391.89</v>
          </cell>
          <cell r="F7704">
            <v>-15915.33</v>
          </cell>
        </row>
        <row r="7705">
          <cell r="A7705">
            <v>51060700101</v>
          </cell>
          <cell r="B7705" t="str">
            <v>Iniciales</v>
          </cell>
          <cell r="C7705">
            <v>-7246.65</v>
          </cell>
          <cell r="D7705">
            <v>76.19</v>
          </cell>
          <cell r="E7705">
            <v>1600</v>
          </cell>
          <cell r="F7705">
            <v>-8770.4599999999991</v>
          </cell>
        </row>
        <row r="7706">
          <cell r="A7706">
            <v>51060700102</v>
          </cell>
          <cell r="B7706" t="str">
            <v>Renovaciones</v>
          </cell>
          <cell r="C7706">
            <v>-5438.31</v>
          </cell>
          <cell r="D7706">
            <v>85.33</v>
          </cell>
          <cell r="E7706">
            <v>1791.89</v>
          </cell>
          <cell r="F7706">
            <v>-7144.87</v>
          </cell>
        </row>
        <row r="7707">
          <cell r="A7707">
            <v>510607002</v>
          </cell>
          <cell r="B7707" t="str">
            <v>Reaseguro tomado</v>
          </cell>
          <cell r="C7707">
            <v>0</v>
          </cell>
          <cell r="D7707">
            <v>0</v>
          </cell>
          <cell r="E7707">
            <v>0</v>
          </cell>
          <cell r="F7707">
            <v>0</v>
          </cell>
        </row>
        <row r="7708">
          <cell r="A7708">
            <v>510607003</v>
          </cell>
          <cell r="B7708" t="str">
            <v>Coaseguro</v>
          </cell>
          <cell r="C7708">
            <v>0</v>
          </cell>
          <cell r="D7708">
            <v>0</v>
          </cell>
          <cell r="E7708">
            <v>0</v>
          </cell>
          <cell r="F7708">
            <v>0</v>
          </cell>
        </row>
        <row r="7709">
          <cell r="A7709">
            <v>510607009</v>
          </cell>
          <cell r="B7709" t="str">
            <v>Seguros a filiales</v>
          </cell>
          <cell r="C7709">
            <v>0</v>
          </cell>
          <cell r="D7709">
            <v>0</v>
          </cell>
          <cell r="E7709">
            <v>0</v>
          </cell>
          <cell r="F7709">
            <v>0</v>
          </cell>
        </row>
        <row r="7710">
          <cell r="A7710">
            <v>51060700901</v>
          </cell>
          <cell r="B7710" t="str">
            <v>Seguro directo</v>
          </cell>
          <cell r="C7710">
            <v>0</v>
          </cell>
          <cell r="D7710">
            <v>0</v>
          </cell>
          <cell r="E7710">
            <v>0</v>
          </cell>
          <cell r="F7710">
            <v>0</v>
          </cell>
        </row>
        <row r="7711">
          <cell r="A7711">
            <v>51060700902</v>
          </cell>
          <cell r="B7711" t="str">
            <v>Reaseguro tomado</v>
          </cell>
          <cell r="C7711">
            <v>0</v>
          </cell>
          <cell r="D7711">
            <v>0</v>
          </cell>
          <cell r="E7711">
            <v>0</v>
          </cell>
          <cell r="F7711">
            <v>0</v>
          </cell>
        </row>
        <row r="7712">
          <cell r="A7712">
            <v>51060700903</v>
          </cell>
          <cell r="B7712" t="str">
            <v>Coaseguro</v>
          </cell>
          <cell r="C7712">
            <v>0</v>
          </cell>
          <cell r="D7712">
            <v>0</v>
          </cell>
          <cell r="E7712">
            <v>0</v>
          </cell>
          <cell r="F7712">
            <v>0</v>
          </cell>
        </row>
        <row r="7713">
          <cell r="A7713">
            <v>510608</v>
          </cell>
          <cell r="B7713" t="str">
            <v>Fidelidad</v>
          </cell>
          <cell r="C7713">
            <v>-14785.46</v>
          </cell>
          <cell r="D7713">
            <v>1088.6500000000001</v>
          </cell>
          <cell r="E7713">
            <v>23388.400000000001</v>
          </cell>
          <cell r="F7713">
            <v>-37085.21</v>
          </cell>
        </row>
        <row r="7714">
          <cell r="A7714">
            <v>5106080</v>
          </cell>
          <cell r="B7714" t="str">
            <v>Fidelidad</v>
          </cell>
          <cell r="C7714">
            <v>-14785.46</v>
          </cell>
          <cell r="D7714">
            <v>1088.6500000000001</v>
          </cell>
          <cell r="E7714">
            <v>23388.400000000001</v>
          </cell>
          <cell r="F7714">
            <v>-37085.21</v>
          </cell>
        </row>
        <row r="7715">
          <cell r="A7715">
            <v>510608001</v>
          </cell>
          <cell r="B7715" t="str">
            <v>Seguro directo</v>
          </cell>
          <cell r="C7715">
            <v>-14785.46</v>
          </cell>
          <cell r="D7715">
            <v>1088.6500000000001</v>
          </cell>
          <cell r="E7715">
            <v>3960.9</v>
          </cell>
          <cell r="F7715">
            <v>-17657.71</v>
          </cell>
        </row>
        <row r="7716">
          <cell r="A7716">
            <v>51060800101</v>
          </cell>
          <cell r="B7716" t="str">
            <v>Iniciales</v>
          </cell>
          <cell r="C7716">
            <v>-10675</v>
          </cell>
          <cell r="D7716">
            <v>95.27</v>
          </cell>
          <cell r="E7716">
            <v>2000</v>
          </cell>
          <cell r="F7716">
            <v>-12579.73</v>
          </cell>
        </row>
        <row r="7717">
          <cell r="A7717">
            <v>51060800102</v>
          </cell>
          <cell r="B7717" t="str">
            <v>Renovaciones</v>
          </cell>
          <cell r="C7717">
            <v>-4110.46</v>
          </cell>
          <cell r="D7717">
            <v>993.38</v>
          </cell>
          <cell r="E7717">
            <v>1960.9</v>
          </cell>
          <cell r="F7717">
            <v>-5077.9799999999996</v>
          </cell>
        </row>
        <row r="7718">
          <cell r="A7718">
            <v>510608002</v>
          </cell>
          <cell r="B7718" t="str">
            <v>Reaseguro tomado</v>
          </cell>
          <cell r="C7718">
            <v>0</v>
          </cell>
          <cell r="D7718">
            <v>0</v>
          </cell>
          <cell r="E7718">
            <v>19427.5</v>
          </cell>
          <cell r="F7718">
            <v>-19427.5</v>
          </cell>
        </row>
        <row r="7719">
          <cell r="A7719">
            <v>510608003</v>
          </cell>
          <cell r="B7719" t="str">
            <v>Coaseguro</v>
          </cell>
          <cell r="C7719">
            <v>0</v>
          </cell>
          <cell r="D7719">
            <v>0</v>
          </cell>
          <cell r="E7719">
            <v>0</v>
          </cell>
          <cell r="F7719">
            <v>0</v>
          </cell>
        </row>
        <row r="7720">
          <cell r="A7720">
            <v>510608009</v>
          </cell>
          <cell r="B7720" t="str">
            <v>Seguros a filiales</v>
          </cell>
          <cell r="C7720">
            <v>0</v>
          </cell>
          <cell r="D7720">
            <v>0</v>
          </cell>
          <cell r="E7720">
            <v>0</v>
          </cell>
          <cell r="F7720">
            <v>0</v>
          </cell>
        </row>
        <row r="7721">
          <cell r="A7721">
            <v>51060800901</v>
          </cell>
          <cell r="B7721" t="str">
            <v>Seguro directo</v>
          </cell>
          <cell r="C7721">
            <v>0</v>
          </cell>
          <cell r="D7721">
            <v>0</v>
          </cell>
          <cell r="E7721">
            <v>0</v>
          </cell>
          <cell r="F7721">
            <v>0</v>
          </cell>
        </row>
        <row r="7722">
          <cell r="A7722">
            <v>51060800902</v>
          </cell>
          <cell r="B7722" t="str">
            <v>Reaseguro tomado</v>
          </cell>
          <cell r="C7722">
            <v>0</v>
          </cell>
          <cell r="D7722">
            <v>0</v>
          </cell>
          <cell r="E7722">
            <v>0</v>
          </cell>
          <cell r="F7722">
            <v>0</v>
          </cell>
        </row>
        <row r="7723">
          <cell r="A7723">
            <v>51060800903</v>
          </cell>
          <cell r="B7723" t="str">
            <v>Coaseguro</v>
          </cell>
          <cell r="C7723">
            <v>0</v>
          </cell>
          <cell r="D7723">
            <v>0</v>
          </cell>
          <cell r="E7723">
            <v>0</v>
          </cell>
          <cell r="F7723">
            <v>0</v>
          </cell>
        </row>
        <row r="7724">
          <cell r="A7724">
            <v>510609</v>
          </cell>
          <cell r="B7724" t="str">
            <v>SEGURO DE BANCOS</v>
          </cell>
          <cell r="C7724">
            <v>0</v>
          </cell>
          <cell r="D7724">
            <v>0</v>
          </cell>
          <cell r="E7724">
            <v>0</v>
          </cell>
          <cell r="F7724">
            <v>0</v>
          </cell>
        </row>
        <row r="7725">
          <cell r="A7725">
            <v>5106090</v>
          </cell>
          <cell r="B7725" t="str">
            <v>Seguro de bancos</v>
          </cell>
          <cell r="C7725">
            <v>0</v>
          </cell>
          <cell r="D7725">
            <v>0</v>
          </cell>
          <cell r="E7725">
            <v>0</v>
          </cell>
          <cell r="F7725">
            <v>0</v>
          </cell>
        </row>
        <row r="7726">
          <cell r="A7726">
            <v>510609001</v>
          </cell>
          <cell r="B7726" t="str">
            <v>Seguro directo</v>
          </cell>
          <cell r="C7726">
            <v>0</v>
          </cell>
          <cell r="D7726">
            <v>0</v>
          </cell>
          <cell r="E7726">
            <v>0</v>
          </cell>
          <cell r="F7726">
            <v>0</v>
          </cell>
        </row>
        <row r="7727">
          <cell r="A7727">
            <v>51060900101</v>
          </cell>
          <cell r="B7727" t="str">
            <v>Iniciales</v>
          </cell>
          <cell r="C7727">
            <v>0</v>
          </cell>
          <cell r="D7727">
            <v>0</v>
          </cell>
          <cell r="E7727">
            <v>0</v>
          </cell>
          <cell r="F7727">
            <v>0</v>
          </cell>
        </row>
        <row r="7728">
          <cell r="A7728">
            <v>51060900102</v>
          </cell>
          <cell r="B7728" t="str">
            <v>Renovaciones</v>
          </cell>
          <cell r="C7728">
            <v>0</v>
          </cell>
          <cell r="D7728">
            <v>0</v>
          </cell>
          <cell r="E7728">
            <v>0</v>
          </cell>
          <cell r="F7728">
            <v>0</v>
          </cell>
        </row>
        <row r="7729">
          <cell r="A7729">
            <v>510609002</v>
          </cell>
          <cell r="B7729" t="str">
            <v>Reaseguro tomado</v>
          </cell>
          <cell r="C7729">
            <v>0</v>
          </cell>
          <cell r="D7729">
            <v>0</v>
          </cell>
          <cell r="E7729">
            <v>0</v>
          </cell>
          <cell r="F7729">
            <v>0</v>
          </cell>
        </row>
        <row r="7730">
          <cell r="A7730">
            <v>510609003</v>
          </cell>
          <cell r="B7730" t="str">
            <v>Coaseguro</v>
          </cell>
          <cell r="C7730">
            <v>0</v>
          </cell>
          <cell r="D7730">
            <v>0</v>
          </cell>
          <cell r="E7730">
            <v>0</v>
          </cell>
          <cell r="F7730">
            <v>0</v>
          </cell>
        </row>
        <row r="7731">
          <cell r="A7731">
            <v>510609009</v>
          </cell>
          <cell r="B7731" t="str">
            <v>Seguros a filiales</v>
          </cell>
          <cell r="C7731">
            <v>0</v>
          </cell>
          <cell r="D7731">
            <v>0</v>
          </cell>
          <cell r="E7731">
            <v>0</v>
          </cell>
          <cell r="F7731">
            <v>0</v>
          </cell>
        </row>
        <row r="7732">
          <cell r="A7732">
            <v>51060900901</v>
          </cell>
          <cell r="B7732" t="str">
            <v>Seguro directo</v>
          </cell>
          <cell r="C7732">
            <v>0</v>
          </cell>
          <cell r="D7732">
            <v>0</v>
          </cell>
          <cell r="E7732">
            <v>0</v>
          </cell>
          <cell r="F7732">
            <v>0</v>
          </cell>
        </row>
        <row r="7733">
          <cell r="A7733">
            <v>51060900902</v>
          </cell>
          <cell r="B7733" t="str">
            <v>Reaseguro tomado</v>
          </cell>
          <cell r="C7733">
            <v>0</v>
          </cell>
          <cell r="D7733">
            <v>0</v>
          </cell>
          <cell r="E7733">
            <v>0</v>
          </cell>
          <cell r="F7733">
            <v>0</v>
          </cell>
        </row>
        <row r="7734">
          <cell r="A7734">
            <v>51060900903</v>
          </cell>
          <cell r="B7734" t="str">
            <v>Coaseguro</v>
          </cell>
          <cell r="C7734">
            <v>0</v>
          </cell>
          <cell r="D7734">
            <v>0</v>
          </cell>
          <cell r="E7734">
            <v>0</v>
          </cell>
          <cell r="F7734">
            <v>0</v>
          </cell>
        </row>
        <row r="7735">
          <cell r="A7735">
            <v>510610</v>
          </cell>
          <cell r="B7735" t="str">
            <v>Todo Riesgo Para Contratistas</v>
          </cell>
          <cell r="C7735">
            <v>-96395.09</v>
          </cell>
          <cell r="D7735">
            <v>3069.35</v>
          </cell>
          <cell r="E7735">
            <v>31314.55</v>
          </cell>
          <cell r="F7735">
            <v>-124640.29</v>
          </cell>
        </row>
        <row r="7736">
          <cell r="A7736">
            <v>5106100</v>
          </cell>
          <cell r="B7736" t="str">
            <v>Todo riesgo para contratistas</v>
          </cell>
          <cell r="C7736">
            <v>-96395.09</v>
          </cell>
          <cell r="D7736">
            <v>3069.35</v>
          </cell>
          <cell r="E7736">
            <v>31314.55</v>
          </cell>
          <cell r="F7736">
            <v>-124640.29</v>
          </cell>
        </row>
        <row r="7737">
          <cell r="A7737">
            <v>510610001</v>
          </cell>
          <cell r="B7737" t="str">
            <v>Seguro directo</v>
          </cell>
          <cell r="C7737">
            <v>-96395.09</v>
          </cell>
          <cell r="D7737">
            <v>3069.35</v>
          </cell>
          <cell r="E7737">
            <v>31314.55</v>
          </cell>
          <cell r="F7737">
            <v>-124640.29</v>
          </cell>
        </row>
        <row r="7738">
          <cell r="A7738">
            <v>51061000101</v>
          </cell>
          <cell r="B7738" t="str">
            <v>Iniciales</v>
          </cell>
          <cell r="C7738">
            <v>-91588.17</v>
          </cell>
          <cell r="D7738">
            <v>1573.16</v>
          </cell>
          <cell r="E7738">
            <v>29886.37</v>
          </cell>
          <cell r="F7738">
            <v>-119901.38</v>
          </cell>
        </row>
        <row r="7739">
          <cell r="A7739">
            <v>51061000102</v>
          </cell>
          <cell r="B7739" t="str">
            <v>Renovaciones</v>
          </cell>
          <cell r="C7739">
            <v>-4806.92</v>
          </cell>
          <cell r="D7739">
            <v>1496.19</v>
          </cell>
          <cell r="E7739">
            <v>1428.18</v>
          </cell>
          <cell r="F7739">
            <v>-4738.91</v>
          </cell>
        </row>
        <row r="7740">
          <cell r="A7740">
            <v>510610002</v>
          </cell>
          <cell r="B7740" t="str">
            <v>Reaseguro tomado</v>
          </cell>
          <cell r="C7740">
            <v>0</v>
          </cell>
          <cell r="D7740">
            <v>0</v>
          </cell>
          <cell r="E7740">
            <v>0</v>
          </cell>
          <cell r="F7740">
            <v>0</v>
          </cell>
        </row>
        <row r="7741">
          <cell r="A7741">
            <v>510610003</v>
          </cell>
          <cell r="B7741" t="str">
            <v>Coaseguro</v>
          </cell>
          <cell r="C7741">
            <v>0</v>
          </cell>
          <cell r="D7741">
            <v>0</v>
          </cell>
          <cell r="E7741">
            <v>0</v>
          </cell>
          <cell r="F7741">
            <v>0</v>
          </cell>
        </row>
        <row r="7742">
          <cell r="A7742">
            <v>510610009</v>
          </cell>
          <cell r="B7742" t="str">
            <v>Seguros a filiales</v>
          </cell>
          <cell r="C7742">
            <v>0</v>
          </cell>
          <cell r="D7742">
            <v>0</v>
          </cell>
          <cell r="E7742">
            <v>0</v>
          </cell>
          <cell r="F7742">
            <v>0</v>
          </cell>
        </row>
        <row r="7743">
          <cell r="A7743">
            <v>51061000901</v>
          </cell>
          <cell r="B7743" t="str">
            <v>Seguro directo</v>
          </cell>
          <cell r="C7743">
            <v>0</v>
          </cell>
          <cell r="D7743">
            <v>0</v>
          </cell>
          <cell r="E7743">
            <v>0</v>
          </cell>
          <cell r="F7743">
            <v>0</v>
          </cell>
        </row>
        <row r="7744">
          <cell r="A7744">
            <v>51061000902</v>
          </cell>
          <cell r="B7744" t="str">
            <v>Reaseguro tomado</v>
          </cell>
          <cell r="C7744">
            <v>0</v>
          </cell>
          <cell r="D7744">
            <v>0</v>
          </cell>
          <cell r="E7744">
            <v>0</v>
          </cell>
          <cell r="F7744">
            <v>0</v>
          </cell>
        </row>
        <row r="7745">
          <cell r="A7745">
            <v>51061000903</v>
          </cell>
          <cell r="B7745" t="str">
            <v>Coaseguro</v>
          </cell>
          <cell r="C7745">
            <v>0</v>
          </cell>
          <cell r="D7745">
            <v>0</v>
          </cell>
          <cell r="E7745">
            <v>0</v>
          </cell>
          <cell r="F7745">
            <v>0</v>
          </cell>
        </row>
        <row r="7746">
          <cell r="A7746">
            <v>510611</v>
          </cell>
          <cell r="B7746" t="str">
            <v>Todo riesgo equipo para contratistas</v>
          </cell>
          <cell r="C7746">
            <v>-52693.37</v>
          </cell>
          <cell r="D7746">
            <v>163.09</v>
          </cell>
          <cell r="E7746">
            <v>3424.87</v>
          </cell>
          <cell r="F7746">
            <v>-55955.15</v>
          </cell>
        </row>
        <row r="7747">
          <cell r="A7747">
            <v>5106110</v>
          </cell>
          <cell r="B7747" t="str">
            <v>Todo riesgo equipo para contratistas</v>
          </cell>
          <cell r="C7747">
            <v>-52693.37</v>
          </cell>
          <cell r="D7747">
            <v>163.09</v>
          </cell>
          <cell r="E7747">
            <v>3424.87</v>
          </cell>
          <cell r="F7747">
            <v>-55955.15</v>
          </cell>
        </row>
        <row r="7748">
          <cell r="A7748">
            <v>510611001</v>
          </cell>
          <cell r="B7748" t="str">
            <v>Seguro directo</v>
          </cell>
          <cell r="C7748">
            <v>-52693.37</v>
          </cell>
          <cell r="D7748">
            <v>163.09</v>
          </cell>
          <cell r="E7748">
            <v>3424.87</v>
          </cell>
          <cell r="F7748">
            <v>-55955.15</v>
          </cell>
        </row>
        <row r="7749">
          <cell r="A7749">
            <v>51061100101</v>
          </cell>
          <cell r="B7749" t="str">
            <v>Iniciales</v>
          </cell>
          <cell r="C7749">
            <v>-8118.08</v>
          </cell>
          <cell r="D7749">
            <v>133.9</v>
          </cell>
          <cell r="E7749">
            <v>2811.84</v>
          </cell>
          <cell r="F7749">
            <v>-10796.02</v>
          </cell>
        </row>
        <row r="7750">
          <cell r="A7750">
            <v>51061100102</v>
          </cell>
          <cell r="B7750" t="str">
            <v>Renovaciones</v>
          </cell>
          <cell r="C7750">
            <v>-44575.29</v>
          </cell>
          <cell r="D7750">
            <v>29.19</v>
          </cell>
          <cell r="E7750">
            <v>613.03</v>
          </cell>
          <cell r="F7750">
            <v>-45159.13</v>
          </cell>
        </row>
        <row r="7751">
          <cell r="A7751">
            <v>510611002</v>
          </cell>
          <cell r="B7751" t="str">
            <v>Reaseguro tomado</v>
          </cell>
          <cell r="C7751">
            <v>0</v>
          </cell>
          <cell r="D7751">
            <v>0</v>
          </cell>
          <cell r="E7751">
            <v>0</v>
          </cell>
          <cell r="F7751">
            <v>0</v>
          </cell>
        </row>
        <row r="7752">
          <cell r="A7752">
            <v>510611003</v>
          </cell>
          <cell r="B7752" t="str">
            <v>Coaseguro</v>
          </cell>
          <cell r="C7752">
            <v>0</v>
          </cell>
          <cell r="D7752">
            <v>0</v>
          </cell>
          <cell r="E7752">
            <v>0</v>
          </cell>
          <cell r="F7752">
            <v>0</v>
          </cell>
        </row>
        <row r="7753">
          <cell r="A7753">
            <v>510611009</v>
          </cell>
          <cell r="B7753" t="str">
            <v>Seguros a filiales</v>
          </cell>
          <cell r="C7753">
            <v>0</v>
          </cell>
          <cell r="D7753">
            <v>0</v>
          </cell>
          <cell r="E7753">
            <v>0</v>
          </cell>
          <cell r="F7753">
            <v>0</v>
          </cell>
        </row>
        <row r="7754">
          <cell r="A7754">
            <v>51061100901</v>
          </cell>
          <cell r="B7754" t="str">
            <v>Seguro directo</v>
          </cell>
          <cell r="C7754">
            <v>0</v>
          </cell>
          <cell r="D7754">
            <v>0</v>
          </cell>
          <cell r="E7754">
            <v>0</v>
          </cell>
          <cell r="F7754">
            <v>0</v>
          </cell>
        </row>
        <row r="7755">
          <cell r="A7755">
            <v>51061100902</v>
          </cell>
          <cell r="B7755" t="str">
            <v>Reaseguro tomado</v>
          </cell>
          <cell r="C7755">
            <v>0</v>
          </cell>
          <cell r="D7755">
            <v>0</v>
          </cell>
          <cell r="E7755">
            <v>0</v>
          </cell>
          <cell r="F7755">
            <v>0</v>
          </cell>
        </row>
        <row r="7756">
          <cell r="A7756">
            <v>51061100903</v>
          </cell>
          <cell r="B7756" t="str">
            <v>Coaseguro</v>
          </cell>
          <cell r="C7756">
            <v>0</v>
          </cell>
          <cell r="D7756">
            <v>0</v>
          </cell>
          <cell r="E7756">
            <v>0</v>
          </cell>
          <cell r="F7756">
            <v>0</v>
          </cell>
        </row>
        <row r="7757">
          <cell r="A7757">
            <v>510612</v>
          </cell>
          <cell r="B7757" t="str">
            <v>Rotura de maquinaria</v>
          </cell>
          <cell r="C7757">
            <v>-3082.51</v>
          </cell>
          <cell r="D7757">
            <v>17.41</v>
          </cell>
          <cell r="E7757">
            <v>365.65</v>
          </cell>
          <cell r="F7757">
            <v>-3430.75</v>
          </cell>
        </row>
        <row r="7758">
          <cell r="A7758">
            <v>5106120</v>
          </cell>
          <cell r="B7758" t="str">
            <v>Rotura de maquinaria</v>
          </cell>
          <cell r="C7758">
            <v>-3082.51</v>
          </cell>
          <cell r="D7758">
            <v>17.41</v>
          </cell>
          <cell r="E7758">
            <v>365.65</v>
          </cell>
          <cell r="F7758">
            <v>-3430.75</v>
          </cell>
        </row>
        <row r="7759">
          <cell r="A7759">
            <v>510612001</v>
          </cell>
          <cell r="B7759" t="str">
            <v>Seguro directo</v>
          </cell>
          <cell r="C7759">
            <v>-3082.51</v>
          </cell>
          <cell r="D7759">
            <v>17.41</v>
          </cell>
          <cell r="E7759">
            <v>365.65</v>
          </cell>
          <cell r="F7759">
            <v>-3430.75</v>
          </cell>
        </row>
        <row r="7760">
          <cell r="A7760">
            <v>51061200101</v>
          </cell>
          <cell r="B7760" t="str">
            <v>Iniciales</v>
          </cell>
          <cell r="C7760">
            <v>-2000</v>
          </cell>
          <cell r="D7760">
            <v>0</v>
          </cell>
          <cell r="E7760">
            <v>0</v>
          </cell>
          <cell r="F7760">
            <v>-2000</v>
          </cell>
        </row>
        <row r="7761">
          <cell r="A7761">
            <v>51061200102</v>
          </cell>
          <cell r="B7761" t="str">
            <v>Renovaciones</v>
          </cell>
          <cell r="C7761">
            <v>-1082.51</v>
          </cell>
          <cell r="D7761">
            <v>17.41</v>
          </cell>
          <cell r="E7761">
            <v>365.65</v>
          </cell>
          <cell r="F7761">
            <v>-1430.75</v>
          </cell>
        </row>
        <row r="7762">
          <cell r="A7762">
            <v>510612002</v>
          </cell>
          <cell r="B7762" t="str">
            <v>Reaseguro tomado</v>
          </cell>
          <cell r="C7762">
            <v>0</v>
          </cell>
          <cell r="D7762">
            <v>0</v>
          </cell>
          <cell r="E7762">
            <v>0</v>
          </cell>
          <cell r="F7762">
            <v>0</v>
          </cell>
        </row>
        <row r="7763">
          <cell r="A7763">
            <v>510612003</v>
          </cell>
          <cell r="B7763" t="str">
            <v>Coaseguro</v>
          </cell>
          <cell r="C7763">
            <v>0</v>
          </cell>
          <cell r="D7763">
            <v>0</v>
          </cell>
          <cell r="E7763">
            <v>0</v>
          </cell>
          <cell r="F7763">
            <v>0</v>
          </cell>
        </row>
        <row r="7764">
          <cell r="A7764">
            <v>510612009</v>
          </cell>
          <cell r="B7764" t="str">
            <v>Seguros a filiales</v>
          </cell>
          <cell r="C7764">
            <v>0</v>
          </cell>
          <cell r="D7764">
            <v>0</v>
          </cell>
          <cell r="E7764">
            <v>0</v>
          </cell>
          <cell r="F7764">
            <v>0</v>
          </cell>
        </row>
        <row r="7765">
          <cell r="A7765">
            <v>51061200901</v>
          </cell>
          <cell r="B7765" t="str">
            <v>Seguro directo</v>
          </cell>
          <cell r="C7765">
            <v>0</v>
          </cell>
          <cell r="D7765">
            <v>0</v>
          </cell>
          <cell r="E7765">
            <v>0</v>
          </cell>
          <cell r="F7765">
            <v>0</v>
          </cell>
        </row>
        <row r="7766">
          <cell r="A7766">
            <v>51061200902</v>
          </cell>
          <cell r="B7766" t="str">
            <v>Reaseguro tomado</v>
          </cell>
          <cell r="C7766">
            <v>0</v>
          </cell>
          <cell r="D7766">
            <v>0</v>
          </cell>
          <cell r="E7766">
            <v>0</v>
          </cell>
          <cell r="F7766">
            <v>0</v>
          </cell>
        </row>
        <row r="7767">
          <cell r="A7767">
            <v>51061200903</v>
          </cell>
          <cell r="B7767" t="str">
            <v>Coaseguro</v>
          </cell>
          <cell r="C7767">
            <v>0</v>
          </cell>
          <cell r="D7767">
            <v>0</v>
          </cell>
          <cell r="E7767">
            <v>0</v>
          </cell>
          <cell r="F7767">
            <v>0</v>
          </cell>
        </row>
        <row r="7768">
          <cell r="A7768">
            <v>510613</v>
          </cell>
          <cell r="B7768" t="str">
            <v>Seguro de montaje</v>
          </cell>
          <cell r="C7768">
            <v>0</v>
          </cell>
          <cell r="D7768">
            <v>0</v>
          </cell>
          <cell r="E7768">
            <v>0</v>
          </cell>
          <cell r="F7768">
            <v>0</v>
          </cell>
        </row>
        <row r="7769">
          <cell r="A7769">
            <v>5106130</v>
          </cell>
          <cell r="B7769" t="str">
            <v>Montaje contra todo riesgo</v>
          </cell>
          <cell r="C7769">
            <v>0</v>
          </cell>
          <cell r="D7769">
            <v>0</v>
          </cell>
          <cell r="E7769">
            <v>0</v>
          </cell>
          <cell r="F7769">
            <v>0</v>
          </cell>
        </row>
        <row r="7770">
          <cell r="A7770">
            <v>510613001</v>
          </cell>
          <cell r="B7770" t="str">
            <v>Seguro directo</v>
          </cell>
          <cell r="C7770">
            <v>0</v>
          </cell>
          <cell r="D7770">
            <v>0</v>
          </cell>
          <cell r="E7770">
            <v>0</v>
          </cell>
          <cell r="F7770">
            <v>0</v>
          </cell>
        </row>
        <row r="7771">
          <cell r="A7771">
            <v>51061300101</v>
          </cell>
          <cell r="B7771" t="str">
            <v>Iniciales</v>
          </cell>
          <cell r="C7771">
            <v>0</v>
          </cell>
          <cell r="D7771">
            <v>0</v>
          </cell>
          <cell r="E7771">
            <v>0</v>
          </cell>
          <cell r="F7771">
            <v>0</v>
          </cell>
        </row>
        <row r="7772">
          <cell r="A7772">
            <v>51061300102</v>
          </cell>
          <cell r="B7772" t="str">
            <v>Renovaciones</v>
          </cell>
          <cell r="C7772">
            <v>0</v>
          </cell>
          <cell r="D7772">
            <v>0</v>
          </cell>
          <cell r="E7772">
            <v>0</v>
          </cell>
          <cell r="F7772">
            <v>0</v>
          </cell>
        </row>
        <row r="7773">
          <cell r="A7773">
            <v>510613002</v>
          </cell>
          <cell r="B7773" t="str">
            <v>Reaseguro tomado</v>
          </cell>
          <cell r="C7773">
            <v>0</v>
          </cell>
          <cell r="D7773">
            <v>0</v>
          </cell>
          <cell r="E7773">
            <v>0</v>
          </cell>
          <cell r="F7773">
            <v>0</v>
          </cell>
        </row>
        <row r="7774">
          <cell r="A7774">
            <v>510613003</v>
          </cell>
          <cell r="B7774" t="str">
            <v>Coaseguro</v>
          </cell>
          <cell r="C7774">
            <v>0</v>
          </cell>
          <cell r="D7774">
            <v>0</v>
          </cell>
          <cell r="E7774">
            <v>0</v>
          </cell>
          <cell r="F7774">
            <v>0</v>
          </cell>
        </row>
        <row r="7775">
          <cell r="A7775">
            <v>510613009</v>
          </cell>
          <cell r="B7775" t="str">
            <v>Seguros a filiales</v>
          </cell>
          <cell r="C7775">
            <v>0</v>
          </cell>
          <cell r="D7775">
            <v>0</v>
          </cell>
          <cell r="E7775">
            <v>0</v>
          </cell>
          <cell r="F7775">
            <v>0</v>
          </cell>
        </row>
        <row r="7776">
          <cell r="A7776">
            <v>51061300901</v>
          </cell>
          <cell r="B7776" t="str">
            <v>Seguro directo</v>
          </cell>
          <cell r="C7776">
            <v>0</v>
          </cell>
          <cell r="D7776">
            <v>0</v>
          </cell>
          <cell r="E7776">
            <v>0</v>
          </cell>
          <cell r="F7776">
            <v>0</v>
          </cell>
        </row>
        <row r="7777">
          <cell r="A7777">
            <v>51061300902</v>
          </cell>
          <cell r="B7777" t="str">
            <v>Reaseguro tomado</v>
          </cell>
          <cell r="C7777">
            <v>0</v>
          </cell>
          <cell r="D7777">
            <v>0</v>
          </cell>
          <cell r="E7777">
            <v>0</v>
          </cell>
          <cell r="F7777">
            <v>0</v>
          </cell>
        </row>
        <row r="7778">
          <cell r="A7778">
            <v>51061300903</v>
          </cell>
          <cell r="B7778" t="str">
            <v>Coaseguro</v>
          </cell>
          <cell r="C7778">
            <v>0</v>
          </cell>
          <cell r="D7778">
            <v>0</v>
          </cell>
          <cell r="E7778">
            <v>0</v>
          </cell>
          <cell r="F7778">
            <v>0</v>
          </cell>
        </row>
        <row r="7779">
          <cell r="A7779">
            <v>510614</v>
          </cell>
          <cell r="B7779" t="str">
            <v>Todo riesgo equipo electrónico</v>
          </cell>
          <cell r="C7779">
            <v>-23086.92</v>
          </cell>
          <cell r="D7779">
            <v>530.39</v>
          </cell>
          <cell r="E7779">
            <v>1428.74</v>
          </cell>
          <cell r="F7779">
            <v>-23985.27</v>
          </cell>
        </row>
        <row r="7780">
          <cell r="A7780">
            <v>5106140</v>
          </cell>
          <cell r="B7780" t="str">
            <v>Todo riesgo equipo electrónico</v>
          </cell>
          <cell r="C7780">
            <v>-23086.92</v>
          </cell>
          <cell r="D7780">
            <v>530.39</v>
          </cell>
          <cell r="E7780">
            <v>1428.74</v>
          </cell>
          <cell r="F7780">
            <v>-23985.27</v>
          </cell>
        </row>
        <row r="7781">
          <cell r="A7781">
            <v>510614001</v>
          </cell>
          <cell r="B7781" t="str">
            <v>Seguro directo</v>
          </cell>
          <cell r="C7781">
            <v>-23086.92</v>
          </cell>
          <cell r="D7781">
            <v>530.39</v>
          </cell>
          <cell r="E7781">
            <v>1428.74</v>
          </cell>
          <cell r="F7781">
            <v>-23985.27</v>
          </cell>
        </row>
        <row r="7782">
          <cell r="A7782">
            <v>51061400101</v>
          </cell>
          <cell r="B7782" t="str">
            <v>Iniciales</v>
          </cell>
          <cell r="C7782">
            <v>-21638.02</v>
          </cell>
          <cell r="D7782">
            <v>35.71</v>
          </cell>
          <cell r="E7782">
            <v>750</v>
          </cell>
          <cell r="F7782">
            <v>-22352.31</v>
          </cell>
        </row>
        <row r="7783">
          <cell r="A7783">
            <v>51061400102</v>
          </cell>
          <cell r="B7783" t="str">
            <v>Renovaciones</v>
          </cell>
          <cell r="C7783">
            <v>-1448.9</v>
          </cell>
          <cell r="D7783">
            <v>494.68</v>
          </cell>
          <cell r="E7783">
            <v>678.74</v>
          </cell>
          <cell r="F7783">
            <v>-1632.96</v>
          </cell>
        </row>
        <row r="7784">
          <cell r="A7784">
            <v>510614002</v>
          </cell>
          <cell r="B7784" t="str">
            <v>Reaseguro tomado</v>
          </cell>
          <cell r="C7784">
            <v>0</v>
          </cell>
          <cell r="D7784">
            <v>0</v>
          </cell>
          <cell r="E7784">
            <v>0</v>
          </cell>
          <cell r="F7784">
            <v>0</v>
          </cell>
        </row>
        <row r="7785">
          <cell r="A7785">
            <v>510614003</v>
          </cell>
          <cell r="B7785" t="str">
            <v>Coaseguro</v>
          </cell>
          <cell r="C7785">
            <v>0</v>
          </cell>
          <cell r="D7785">
            <v>0</v>
          </cell>
          <cell r="E7785">
            <v>0</v>
          </cell>
          <cell r="F7785">
            <v>0</v>
          </cell>
        </row>
        <row r="7786">
          <cell r="A7786">
            <v>510614009</v>
          </cell>
          <cell r="B7786" t="str">
            <v>Seguros a filiales</v>
          </cell>
          <cell r="C7786">
            <v>0</v>
          </cell>
          <cell r="D7786">
            <v>0</v>
          </cell>
          <cell r="E7786">
            <v>0</v>
          </cell>
          <cell r="F7786">
            <v>0</v>
          </cell>
        </row>
        <row r="7787">
          <cell r="A7787">
            <v>51061400901</v>
          </cell>
          <cell r="B7787" t="str">
            <v>Seguro directo</v>
          </cell>
          <cell r="C7787">
            <v>0</v>
          </cell>
          <cell r="D7787">
            <v>0</v>
          </cell>
          <cell r="E7787">
            <v>0</v>
          </cell>
          <cell r="F7787">
            <v>0</v>
          </cell>
        </row>
        <row r="7788">
          <cell r="A7788">
            <v>51061400902</v>
          </cell>
          <cell r="B7788" t="str">
            <v>Reaseguro tomado</v>
          </cell>
          <cell r="C7788">
            <v>0</v>
          </cell>
          <cell r="D7788">
            <v>0</v>
          </cell>
          <cell r="E7788">
            <v>0</v>
          </cell>
          <cell r="F7788">
            <v>0</v>
          </cell>
        </row>
        <row r="7789">
          <cell r="A7789">
            <v>51061400903</v>
          </cell>
          <cell r="B7789" t="str">
            <v>Coaseguro</v>
          </cell>
          <cell r="C7789">
            <v>0</v>
          </cell>
          <cell r="D7789">
            <v>0</v>
          </cell>
          <cell r="E7789">
            <v>0</v>
          </cell>
          <cell r="F7789">
            <v>0</v>
          </cell>
        </row>
        <row r="7790">
          <cell r="A7790">
            <v>510615</v>
          </cell>
          <cell r="B7790" t="str">
            <v>Calderos</v>
          </cell>
          <cell r="C7790">
            <v>0</v>
          </cell>
          <cell r="D7790">
            <v>0</v>
          </cell>
          <cell r="E7790">
            <v>0</v>
          </cell>
          <cell r="F7790">
            <v>0</v>
          </cell>
        </row>
        <row r="7791">
          <cell r="A7791">
            <v>5106150</v>
          </cell>
          <cell r="B7791" t="str">
            <v>Calderos</v>
          </cell>
          <cell r="C7791">
            <v>0</v>
          </cell>
          <cell r="D7791">
            <v>0</v>
          </cell>
          <cell r="E7791">
            <v>0</v>
          </cell>
          <cell r="F7791">
            <v>0</v>
          </cell>
        </row>
        <row r="7792">
          <cell r="A7792">
            <v>510615001</v>
          </cell>
          <cell r="B7792" t="str">
            <v>Seguro directo</v>
          </cell>
          <cell r="C7792">
            <v>0</v>
          </cell>
          <cell r="D7792">
            <v>0</v>
          </cell>
          <cell r="E7792">
            <v>0</v>
          </cell>
          <cell r="F7792">
            <v>0</v>
          </cell>
        </row>
        <row r="7793">
          <cell r="A7793">
            <v>51061500101</v>
          </cell>
          <cell r="B7793" t="str">
            <v>Iniciales</v>
          </cell>
          <cell r="C7793">
            <v>0</v>
          </cell>
          <cell r="D7793">
            <v>0</v>
          </cell>
          <cell r="E7793">
            <v>0</v>
          </cell>
          <cell r="F7793">
            <v>0</v>
          </cell>
        </row>
        <row r="7794">
          <cell r="A7794">
            <v>51061500102</v>
          </cell>
          <cell r="B7794" t="str">
            <v>Renovaciones</v>
          </cell>
          <cell r="C7794">
            <v>0</v>
          </cell>
          <cell r="D7794">
            <v>0</v>
          </cell>
          <cell r="E7794">
            <v>0</v>
          </cell>
          <cell r="F7794">
            <v>0</v>
          </cell>
        </row>
        <row r="7795">
          <cell r="A7795">
            <v>510615002</v>
          </cell>
          <cell r="B7795" t="str">
            <v>Reaseguro tomado</v>
          </cell>
          <cell r="C7795">
            <v>0</v>
          </cell>
          <cell r="D7795">
            <v>0</v>
          </cell>
          <cell r="E7795">
            <v>0</v>
          </cell>
          <cell r="F7795">
            <v>0</v>
          </cell>
        </row>
        <row r="7796">
          <cell r="A7796">
            <v>510615003</v>
          </cell>
          <cell r="B7796" t="str">
            <v>Coaseguro</v>
          </cell>
          <cell r="C7796">
            <v>0</v>
          </cell>
          <cell r="D7796">
            <v>0</v>
          </cell>
          <cell r="E7796">
            <v>0</v>
          </cell>
          <cell r="F7796">
            <v>0</v>
          </cell>
        </row>
        <row r="7797">
          <cell r="A7797">
            <v>510615009</v>
          </cell>
          <cell r="B7797" t="str">
            <v>Seguros a filiales</v>
          </cell>
          <cell r="C7797">
            <v>0</v>
          </cell>
          <cell r="D7797">
            <v>0</v>
          </cell>
          <cell r="E7797">
            <v>0</v>
          </cell>
          <cell r="F7797">
            <v>0</v>
          </cell>
        </row>
        <row r="7798">
          <cell r="A7798">
            <v>51061500901</v>
          </cell>
          <cell r="B7798" t="str">
            <v>Seguro directo</v>
          </cell>
          <cell r="C7798">
            <v>0</v>
          </cell>
          <cell r="D7798">
            <v>0</v>
          </cell>
          <cell r="E7798">
            <v>0</v>
          </cell>
          <cell r="F7798">
            <v>0</v>
          </cell>
        </row>
        <row r="7799">
          <cell r="A7799">
            <v>51061500902</v>
          </cell>
          <cell r="B7799" t="str">
            <v>Reaseguro tomado</v>
          </cell>
          <cell r="C7799">
            <v>0</v>
          </cell>
          <cell r="D7799">
            <v>0</v>
          </cell>
          <cell r="E7799">
            <v>0</v>
          </cell>
          <cell r="F7799">
            <v>0</v>
          </cell>
        </row>
        <row r="7800">
          <cell r="A7800">
            <v>51061500903</v>
          </cell>
          <cell r="B7800" t="str">
            <v>Coaseguro</v>
          </cell>
          <cell r="C7800">
            <v>0</v>
          </cell>
          <cell r="D7800">
            <v>0</v>
          </cell>
          <cell r="E7800">
            <v>0</v>
          </cell>
          <cell r="F7800">
            <v>0</v>
          </cell>
        </row>
        <row r="7801">
          <cell r="A7801">
            <v>510616</v>
          </cell>
          <cell r="B7801" t="str">
            <v>Lucro cesante por interrupción de negocios</v>
          </cell>
          <cell r="C7801">
            <v>-91291.36</v>
          </cell>
          <cell r="D7801">
            <v>27190.42</v>
          </cell>
          <cell r="E7801">
            <v>98589.7</v>
          </cell>
          <cell r="F7801">
            <v>-162690.64000000001</v>
          </cell>
        </row>
        <row r="7802">
          <cell r="A7802">
            <v>5106160</v>
          </cell>
          <cell r="B7802" t="str">
            <v>Lucro cesante por interrupción de negocios</v>
          </cell>
          <cell r="C7802">
            <v>-91291.36</v>
          </cell>
          <cell r="D7802">
            <v>27190.42</v>
          </cell>
          <cell r="E7802">
            <v>98589.7</v>
          </cell>
          <cell r="F7802">
            <v>-162690.64000000001</v>
          </cell>
        </row>
        <row r="7803">
          <cell r="A7803">
            <v>510616001</v>
          </cell>
          <cell r="B7803" t="str">
            <v>Seguro directo</v>
          </cell>
          <cell r="C7803">
            <v>-91291.36</v>
          </cell>
          <cell r="D7803">
            <v>27190.42</v>
          </cell>
          <cell r="E7803">
            <v>98589.7</v>
          </cell>
          <cell r="F7803">
            <v>-162690.64000000001</v>
          </cell>
        </row>
        <row r="7804">
          <cell r="A7804">
            <v>51061600101</v>
          </cell>
          <cell r="B7804" t="str">
            <v>Iniciales</v>
          </cell>
          <cell r="C7804">
            <v>-22495.67</v>
          </cell>
          <cell r="D7804">
            <v>22497.22</v>
          </cell>
          <cell r="E7804">
            <v>32.57</v>
          </cell>
          <cell r="F7804">
            <v>-31.02</v>
          </cell>
        </row>
        <row r="7805">
          <cell r="A7805">
            <v>51061600102</v>
          </cell>
          <cell r="B7805" t="str">
            <v>Renovaciones</v>
          </cell>
          <cell r="C7805">
            <v>-68795.69</v>
          </cell>
          <cell r="D7805">
            <v>4693.2</v>
          </cell>
          <cell r="E7805">
            <v>98557.13</v>
          </cell>
          <cell r="F7805">
            <v>-162659.62</v>
          </cell>
        </row>
        <row r="7806">
          <cell r="A7806">
            <v>510616002</v>
          </cell>
          <cell r="B7806" t="str">
            <v>Reaseguro tomado</v>
          </cell>
          <cell r="C7806">
            <v>0</v>
          </cell>
          <cell r="D7806">
            <v>0</v>
          </cell>
          <cell r="E7806">
            <v>0</v>
          </cell>
          <cell r="F7806">
            <v>0</v>
          </cell>
        </row>
        <row r="7807">
          <cell r="A7807">
            <v>510616003</v>
          </cell>
          <cell r="B7807" t="str">
            <v>Coaseguro</v>
          </cell>
          <cell r="C7807">
            <v>0</v>
          </cell>
          <cell r="D7807">
            <v>0</v>
          </cell>
          <cell r="E7807">
            <v>0</v>
          </cell>
          <cell r="F7807">
            <v>0</v>
          </cell>
        </row>
        <row r="7808">
          <cell r="A7808">
            <v>510616009</v>
          </cell>
          <cell r="B7808" t="str">
            <v>Seguros a filiales</v>
          </cell>
          <cell r="C7808">
            <v>0</v>
          </cell>
          <cell r="D7808">
            <v>0</v>
          </cell>
          <cell r="E7808">
            <v>0</v>
          </cell>
          <cell r="F7808">
            <v>0</v>
          </cell>
        </row>
        <row r="7809">
          <cell r="A7809">
            <v>51061600901</v>
          </cell>
          <cell r="B7809" t="str">
            <v>Seguro directo</v>
          </cell>
          <cell r="C7809">
            <v>0</v>
          </cell>
          <cell r="D7809">
            <v>0</v>
          </cell>
          <cell r="E7809">
            <v>0</v>
          </cell>
          <cell r="F7809">
            <v>0</v>
          </cell>
        </row>
        <row r="7810">
          <cell r="A7810">
            <v>51061600902</v>
          </cell>
          <cell r="B7810" t="str">
            <v>Reaseguro tomado</v>
          </cell>
          <cell r="C7810">
            <v>0</v>
          </cell>
          <cell r="D7810">
            <v>0</v>
          </cell>
          <cell r="E7810">
            <v>0</v>
          </cell>
          <cell r="F7810">
            <v>0</v>
          </cell>
        </row>
        <row r="7811">
          <cell r="A7811">
            <v>51061600903</v>
          </cell>
          <cell r="B7811" t="str">
            <v>Coaseguro</v>
          </cell>
          <cell r="C7811">
            <v>0</v>
          </cell>
          <cell r="D7811">
            <v>0</v>
          </cell>
          <cell r="E7811">
            <v>0</v>
          </cell>
          <cell r="F7811">
            <v>0</v>
          </cell>
        </row>
        <row r="7812">
          <cell r="A7812">
            <v>5106170</v>
          </cell>
          <cell r="B7812" t="str">
            <v>Lucro cesante rotura de maquinaria</v>
          </cell>
          <cell r="C7812">
            <v>0</v>
          </cell>
          <cell r="D7812">
            <v>0</v>
          </cell>
          <cell r="E7812">
            <v>0</v>
          </cell>
          <cell r="F7812">
            <v>0</v>
          </cell>
        </row>
        <row r="7813">
          <cell r="A7813">
            <v>510617001</v>
          </cell>
          <cell r="B7813" t="str">
            <v>Seguro directo</v>
          </cell>
          <cell r="C7813">
            <v>0</v>
          </cell>
          <cell r="D7813">
            <v>0</v>
          </cell>
          <cell r="E7813">
            <v>0</v>
          </cell>
          <cell r="F7813">
            <v>0</v>
          </cell>
        </row>
        <row r="7814">
          <cell r="A7814">
            <v>51061700101</v>
          </cell>
          <cell r="B7814" t="str">
            <v>Iniciales</v>
          </cell>
          <cell r="C7814">
            <v>0</v>
          </cell>
          <cell r="D7814">
            <v>0</v>
          </cell>
          <cell r="E7814">
            <v>0</v>
          </cell>
          <cell r="F7814">
            <v>0</v>
          </cell>
        </row>
        <row r="7815">
          <cell r="A7815">
            <v>51061700102</v>
          </cell>
          <cell r="B7815" t="str">
            <v>Renovaciones</v>
          </cell>
          <cell r="C7815">
            <v>0</v>
          </cell>
          <cell r="D7815">
            <v>0</v>
          </cell>
          <cell r="E7815">
            <v>0</v>
          </cell>
          <cell r="F7815">
            <v>0</v>
          </cell>
        </row>
        <row r="7816">
          <cell r="A7816">
            <v>510617002</v>
          </cell>
          <cell r="B7816" t="str">
            <v>Reaseguro tomado</v>
          </cell>
          <cell r="C7816">
            <v>0</v>
          </cell>
          <cell r="D7816">
            <v>0</v>
          </cell>
          <cell r="E7816">
            <v>0</v>
          </cell>
          <cell r="F7816">
            <v>0</v>
          </cell>
        </row>
        <row r="7817">
          <cell r="A7817">
            <v>510617003</v>
          </cell>
          <cell r="B7817" t="str">
            <v>Coaseguro</v>
          </cell>
          <cell r="C7817">
            <v>0</v>
          </cell>
          <cell r="D7817">
            <v>0</v>
          </cell>
          <cell r="E7817">
            <v>0</v>
          </cell>
          <cell r="F7817">
            <v>0</v>
          </cell>
        </row>
        <row r="7818">
          <cell r="A7818">
            <v>510617009</v>
          </cell>
          <cell r="B7818" t="str">
            <v>Seguros a filiales</v>
          </cell>
          <cell r="C7818">
            <v>0</v>
          </cell>
          <cell r="D7818">
            <v>0</v>
          </cell>
          <cell r="E7818">
            <v>0</v>
          </cell>
          <cell r="F7818">
            <v>0</v>
          </cell>
        </row>
        <row r="7819">
          <cell r="A7819">
            <v>51061700901</v>
          </cell>
          <cell r="B7819" t="str">
            <v>Seguro directo</v>
          </cell>
          <cell r="C7819">
            <v>0</v>
          </cell>
          <cell r="D7819">
            <v>0</v>
          </cell>
          <cell r="E7819">
            <v>0</v>
          </cell>
          <cell r="F7819">
            <v>0</v>
          </cell>
        </row>
        <row r="7820">
          <cell r="A7820">
            <v>51061700902</v>
          </cell>
          <cell r="B7820" t="str">
            <v>Reaseguro tomado</v>
          </cell>
          <cell r="C7820">
            <v>0</v>
          </cell>
          <cell r="D7820">
            <v>0</v>
          </cell>
          <cell r="E7820">
            <v>0</v>
          </cell>
          <cell r="F7820">
            <v>0</v>
          </cell>
        </row>
        <row r="7821">
          <cell r="A7821">
            <v>51061700903</v>
          </cell>
          <cell r="B7821" t="str">
            <v>Coaseguro</v>
          </cell>
          <cell r="C7821">
            <v>0</v>
          </cell>
          <cell r="D7821">
            <v>0</v>
          </cell>
          <cell r="E7821">
            <v>0</v>
          </cell>
          <cell r="F7821">
            <v>0</v>
          </cell>
        </row>
        <row r="7822">
          <cell r="A7822">
            <v>510618</v>
          </cell>
          <cell r="B7822" t="str">
            <v>Responsabilidad civil</v>
          </cell>
          <cell r="C7822">
            <v>-226378.17</v>
          </cell>
          <cell r="D7822">
            <v>12357.69</v>
          </cell>
          <cell r="E7822">
            <v>172215.29</v>
          </cell>
          <cell r="F7822">
            <v>-386235.77</v>
          </cell>
        </row>
        <row r="7823">
          <cell r="A7823">
            <v>5106180</v>
          </cell>
          <cell r="B7823" t="str">
            <v>Responsabilidad civil</v>
          </cell>
          <cell r="C7823">
            <v>-226378.17</v>
          </cell>
          <cell r="D7823">
            <v>12357.69</v>
          </cell>
          <cell r="E7823">
            <v>172215.29</v>
          </cell>
          <cell r="F7823">
            <v>-386235.77</v>
          </cell>
        </row>
        <row r="7824">
          <cell r="A7824">
            <v>510618001</v>
          </cell>
          <cell r="B7824" t="str">
            <v>Seguro directo</v>
          </cell>
          <cell r="C7824">
            <v>-226378.17</v>
          </cell>
          <cell r="D7824">
            <v>12357.69</v>
          </cell>
          <cell r="E7824">
            <v>172215.29</v>
          </cell>
          <cell r="F7824">
            <v>-386235.77</v>
          </cell>
        </row>
        <row r="7825">
          <cell r="A7825">
            <v>51061800101</v>
          </cell>
          <cell r="B7825" t="str">
            <v>Iniciales</v>
          </cell>
          <cell r="C7825">
            <v>-140364.38</v>
          </cell>
          <cell r="D7825">
            <v>7018.28</v>
          </cell>
          <cell r="E7825">
            <v>60087.55</v>
          </cell>
          <cell r="F7825">
            <v>-193433.65</v>
          </cell>
        </row>
        <row r="7826">
          <cell r="A7826">
            <v>51061800102</v>
          </cell>
          <cell r="B7826" t="str">
            <v>Renovaciones</v>
          </cell>
          <cell r="C7826">
            <v>-86013.79</v>
          </cell>
          <cell r="D7826">
            <v>5339.41</v>
          </cell>
          <cell r="E7826">
            <v>112127.74</v>
          </cell>
          <cell r="F7826">
            <v>-192802.12</v>
          </cell>
        </row>
        <row r="7827">
          <cell r="A7827">
            <v>510618002</v>
          </cell>
          <cell r="B7827" t="str">
            <v>Reaseguro tomado</v>
          </cell>
          <cell r="C7827">
            <v>0</v>
          </cell>
          <cell r="D7827">
            <v>0</v>
          </cell>
          <cell r="E7827">
            <v>0</v>
          </cell>
          <cell r="F7827">
            <v>0</v>
          </cell>
        </row>
        <row r="7828">
          <cell r="A7828">
            <v>510618003</v>
          </cell>
          <cell r="B7828" t="str">
            <v>Coaseguro</v>
          </cell>
          <cell r="C7828">
            <v>0</v>
          </cell>
          <cell r="D7828">
            <v>0</v>
          </cell>
          <cell r="E7828">
            <v>0</v>
          </cell>
          <cell r="F7828">
            <v>0</v>
          </cell>
        </row>
        <row r="7829">
          <cell r="A7829">
            <v>510618009</v>
          </cell>
          <cell r="B7829" t="str">
            <v>Seguros a filiales</v>
          </cell>
          <cell r="C7829">
            <v>0</v>
          </cell>
          <cell r="D7829">
            <v>0</v>
          </cell>
          <cell r="E7829">
            <v>0</v>
          </cell>
          <cell r="F7829">
            <v>0</v>
          </cell>
        </row>
        <row r="7830">
          <cell r="A7830">
            <v>51061800901</v>
          </cell>
          <cell r="B7830" t="str">
            <v>Seguro directo</v>
          </cell>
          <cell r="C7830">
            <v>0</v>
          </cell>
          <cell r="D7830">
            <v>0</v>
          </cell>
          <cell r="E7830">
            <v>0</v>
          </cell>
          <cell r="F7830">
            <v>0</v>
          </cell>
        </row>
        <row r="7831">
          <cell r="A7831">
            <v>51061800902</v>
          </cell>
          <cell r="B7831" t="str">
            <v>Reaseguro tomado</v>
          </cell>
          <cell r="C7831">
            <v>0</v>
          </cell>
          <cell r="D7831">
            <v>0</v>
          </cell>
          <cell r="E7831">
            <v>0</v>
          </cell>
          <cell r="F7831">
            <v>0</v>
          </cell>
        </row>
        <row r="7832">
          <cell r="A7832">
            <v>51061800903</v>
          </cell>
          <cell r="B7832" t="str">
            <v>Coaseguro</v>
          </cell>
          <cell r="C7832">
            <v>0</v>
          </cell>
          <cell r="D7832">
            <v>0</v>
          </cell>
          <cell r="E7832">
            <v>0</v>
          </cell>
          <cell r="F7832">
            <v>0</v>
          </cell>
        </row>
        <row r="7833">
          <cell r="A7833">
            <v>5106190</v>
          </cell>
          <cell r="B7833" t="str">
            <v>Riesgos profesionales</v>
          </cell>
          <cell r="C7833">
            <v>0</v>
          </cell>
          <cell r="D7833">
            <v>0</v>
          </cell>
          <cell r="E7833">
            <v>0</v>
          </cell>
          <cell r="F7833">
            <v>0</v>
          </cell>
        </row>
        <row r="7834">
          <cell r="A7834">
            <v>510619001</v>
          </cell>
          <cell r="B7834" t="str">
            <v>Seguro directo</v>
          </cell>
          <cell r="C7834">
            <v>0</v>
          </cell>
          <cell r="D7834">
            <v>0</v>
          </cell>
          <cell r="E7834">
            <v>0</v>
          </cell>
          <cell r="F7834">
            <v>0</v>
          </cell>
        </row>
        <row r="7835">
          <cell r="A7835">
            <v>51061900101</v>
          </cell>
          <cell r="B7835" t="str">
            <v>Iniciales</v>
          </cell>
          <cell r="C7835">
            <v>0</v>
          </cell>
          <cell r="D7835">
            <v>0</v>
          </cell>
          <cell r="E7835">
            <v>0</v>
          </cell>
          <cell r="F7835">
            <v>0</v>
          </cell>
        </row>
        <row r="7836">
          <cell r="A7836">
            <v>51061900102</v>
          </cell>
          <cell r="B7836" t="str">
            <v>Renovaciones</v>
          </cell>
          <cell r="C7836">
            <v>0</v>
          </cell>
          <cell r="D7836">
            <v>0</v>
          </cell>
          <cell r="E7836">
            <v>0</v>
          </cell>
          <cell r="F7836">
            <v>0</v>
          </cell>
        </row>
        <row r="7837">
          <cell r="A7837">
            <v>510619002</v>
          </cell>
          <cell r="B7837" t="str">
            <v>Reaseguro tomado</v>
          </cell>
          <cell r="C7837">
            <v>0</v>
          </cell>
          <cell r="D7837">
            <v>0</v>
          </cell>
          <cell r="E7837">
            <v>0</v>
          </cell>
          <cell r="F7837">
            <v>0</v>
          </cell>
        </row>
        <row r="7838">
          <cell r="A7838">
            <v>510619003</v>
          </cell>
          <cell r="B7838" t="str">
            <v>Coaseguro</v>
          </cell>
          <cell r="C7838">
            <v>0</v>
          </cell>
          <cell r="D7838">
            <v>0</v>
          </cell>
          <cell r="E7838">
            <v>0</v>
          </cell>
          <cell r="F7838">
            <v>0</v>
          </cell>
        </row>
        <row r="7839">
          <cell r="A7839">
            <v>510619009</v>
          </cell>
          <cell r="B7839" t="str">
            <v>Seguros a filiales</v>
          </cell>
          <cell r="C7839">
            <v>0</v>
          </cell>
          <cell r="D7839">
            <v>0</v>
          </cell>
          <cell r="E7839">
            <v>0</v>
          </cell>
          <cell r="F7839">
            <v>0</v>
          </cell>
        </row>
        <row r="7840">
          <cell r="A7840">
            <v>51061900901</v>
          </cell>
          <cell r="B7840" t="str">
            <v>Seguro directo</v>
          </cell>
          <cell r="C7840">
            <v>0</v>
          </cell>
          <cell r="D7840">
            <v>0</v>
          </cell>
          <cell r="E7840">
            <v>0</v>
          </cell>
          <cell r="F7840">
            <v>0</v>
          </cell>
        </row>
        <row r="7841">
          <cell r="A7841">
            <v>51061900902</v>
          </cell>
          <cell r="B7841" t="str">
            <v>Reaseguro tomado</v>
          </cell>
          <cell r="C7841">
            <v>0</v>
          </cell>
          <cell r="D7841">
            <v>0</v>
          </cell>
          <cell r="E7841">
            <v>0</v>
          </cell>
          <cell r="F7841">
            <v>0</v>
          </cell>
        </row>
        <row r="7842">
          <cell r="A7842">
            <v>51061900903</v>
          </cell>
          <cell r="B7842" t="str">
            <v>Coaseguro</v>
          </cell>
          <cell r="C7842">
            <v>0</v>
          </cell>
          <cell r="D7842">
            <v>0</v>
          </cell>
          <cell r="E7842">
            <v>0</v>
          </cell>
          <cell r="F7842">
            <v>0</v>
          </cell>
        </row>
        <row r="7843">
          <cell r="A7843">
            <v>5106200</v>
          </cell>
          <cell r="B7843" t="str">
            <v>Ganadero</v>
          </cell>
          <cell r="C7843">
            <v>0</v>
          </cell>
          <cell r="D7843">
            <v>0</v>
          </cell>
          <cell r="E7843">
            <v>0</v>
          </cell>
          <cell r="F7843">
            <v>0</v>
          </cell>
        </row>
        <row r="7844">
          <cell r="A7844">
            <v>510620001</v>
          </cell>
          <cell r="B7844" t="str">
            <v>Seguro directo</v>
          </cell>
          <cell r="C7844">
            <v>0</v>
          </cell>
          <cell r="D7844">
            <v>0</v>
          </cell>
          <cell r="E7844">
            <v>0</v>
          </cell>
          <cell r="F7844">
            <v>0</v>
          </cell>
        </row>
        <row r="7845">
          <cell r="A7845">
            <v>51062000101</v>
          </cell>
          <cell r="B7845" t="str">
            <v>Iniciales</v>
          </cell>
          <cell r="C7845">
            <v>0</v>
          </cell>
          <cell r="D7845">
            <v>0</v>
          </cell>
          <cell r="E7845">
            <v>0</v>
          </cell>
          <cell r="F7845">
            <v>0</v>
          </cell>
        </row>
        <row r="7846">
          <cell r="A7846">
            <v>51062000102</v>
          </cell>
          <cell r="B7846" t="str">
            <v>Renovaciones</v>
          </cell>
          <cell r="C7846">
            <v>0</v>
          </cell>
          <cell r="D7846">
            <v>0</v>
          </cell>
          <cell r="E7846">
            <v>0</v>
          </cell>
          <cell r="F7846">
            <v>0</v>
          </cell>
        </row>
        <row r="7847">
          <cell r="A7847">
            <v>510620002</v>
          </cell>
          <cell r="B7847" t="str">
            <v>Reaseguro tomado</v>
          </cell>
          <cell r="C7847">
            <v>0</v>
          </cell>
          <cell r="D7847">
            <v>0</v>
          </cell>
          <cell r="E7847">
            <v>0</v>
          </cell>
          <cell r="F7847">
            <v>0</v>
          </cell>
        </row>
        <row r="7848">
          <cell r="A7848">
            <v>510620003</v>
          </cell>
          <cell r="B7848" t="str">
            <v>Coaseguro</v>
          </cell>
          <cell r="C7848">
            <v>0</v>
          </cell>
          <cell r="D7848">
            <v>0</v>
          </cell>
          <cell r="E7848">
            <v>0</v>
          </cell>
          <cell r="F7848">
            <v>0</v>
          </cell>
        </row>
        <row r="7849">
          <cell r="A7849">
            <v>510620009</v>
          </cell>
          <cell r="B7849" t="str">
            <v>Seguros a filiales</v>
          </cell>
          <cell r="C7849">
            <v>0</v>
          </cell>
          <cell r="D7849">
            <v>0</v>
          </cell>
          <cell r="E7849">
            <v>0</v>
          </cell>
          <cell r="F7849">
            <v>0</v>
          </cell>
        </row>
        <row r="7850">
          <cell r="A7850">
            <v>51062000901</v>
          </cell>
          <cell r="B7850" t="str">
            <v>Seguro directo</v>
          </cell>
          <cell r="C7850">
            <v>0</v>
          </cell>
          <cell r="D7850">
            <v>0</v>
          </cell>
          <cell r="E7850">
            <v>0</v>
          </cell>
          <cell r="F7850">
            <v>0</v>
          </cell>
        </row>
        <row r="7851">
          <cell r="A7851">
            <v>51062000902</v>
          </cell>
          <cell r="B7851" t="str">
            <v>Reaseguro tomado</v>
          </cell>
          <cell r="C7851">
            <v>0</v>
          </cell>
          <cell r="D7851">
            <v>0</v>
          </cell>
          <cell r="E7851">
            <v>0</v>
          </cell>
          <cell r="F7851">
            <v>0</v>
          </cell>
        </row>
        <row r="7852">
          <cell r="A7852">
            <v>51062000903</v>
          </cell>
          <cell r="B7852" t="str">
            <v>Coaseguro</v>
          </cell>
          <cell r="C7852">
            <v>0</v>
          </cell>
          <cell r="D7852">
            <v>0</v>
          </cell>
          <cell r="E7852">
            <v>0</v>
          </cell>
          <cell r="F7852">
            <v>0</v>
          </cell>
        </row>
        <row r="7853">
          <cell r="A7853">
            <v>510621</v>
          </cell>
          <cell r="B7853" t="str">
            <v>Agricola</v>
          </cell>
          <cell r="C7853">
            <v>0</v>
          </cell>
          <cell r="D7853">
            <v>0</v>
          </cell>
          <cell r="E7853">
            <v>0</v>
          </cell>
          <cell r="F7853">
            <v>0</v>
          </cell>
        </row>
        <row r="7854">
          <cell r="A7854">
            <v>5106210</v>
          </cell>
          <cell r="B7854" t="str">
            <v>Agrícola</v>
          </cell>
          <cell r="C7854">
            <v>0</v>
          </cell>
          <cell r="D7854">
            <v>0</v>
          </cell>
          <cell r="E7854">
            <v>0</v>
          </cell>
          <cell r="F7854">
            <v>0</v>
          </cell>
        </row>
        <row r="7855">
          <cell r="A7855">
            <v>510621001</v>
          </cell>
          <cell r="B7855" t="str">
            <v>Seguro directo</v>
          </cell>
          <cell r="C7855">
            <v>0</v>
          </cell>
          <cell r="D7855">
            <v>0</v>
          </cell>
          <cell r="E7855">
            <v>0</v>
          </cell>
          <cell r="F7855">
            <v>0</v>
          </cell>
        </row>
        <row r="7856">
          <cell r="A7856">
            <v>51062100101</v>
          </cell>
          <cell r="B7856" t="str">
            <v>Iniciales</v>
          </cell>
          <cell r="C7856">
            <v>0</v>
          </cell>
          <cell r="D7856">
            <v>0</v>
          </cell>
          <cell r="E7856">
            <v>0</v>
          </cell>
          <cell r="F7856">
            <v>0</v>
          </cell>
        </row>
        <row r="7857">
          <cell r="A7857">
            <v>51062100102</v>
          </cell>
          <cell r="B7857" t="str">
            <v>Renovaciones</v>
          </cell>
          <cell r="C7857">
            <v>0</v>
          </cell>
          <cell r="D7857">
            <v>0</v>
          </cell>
          <cell r="E7857">
            <v>0</v>
          </cell>
          <cell r="F7857">
            <v>0</v>
          </cell>
        </row>
        <row r="7858">
          <cell r="A7858">
            <v>510621002</v>
          </cell>
          <cell r="B7858" t="str">
            <v>Reaseguro tomado</v>
          </cell>
          <cell r="C7858">
            <v>0</v>
          </cell>
          <cell r="D7858">
            <v>0</v>
          </cell>
          <cell r="E7858">
            <v>0</v>
          </cell>
          <cell r="F7858">
            <v>0</v>
          </cell>
        </row>
        <row r="7859">
          <cell r="A7859">
            <v>510621003</v>
          </cell>
          <cell r="B7859" t="str">
            <v>Coaseguro</v>
          </cell>
          <cell r="C7859">
            <v>0</v>
          </cell>
          <cell r="D7859">
            <v>0</v>
          </cell>
          <cell r="E7859">
            <v>0</v>
          </cell>
          <cell r="F7859">
            <v>0</v>
          </cell>
        </row>
        <row r="7860">
          <cell r="A7860">
            <v>510621009</v>
          </cell>
          <cell r="B7860" t="str">
            <v>Seguros a filiales</v>
          </cell>
          <cell r="C7860">
            <v>0</v>
          </cell>
          <cell r="D7860">
            <v>0</v>
          </cell>
          <cell r="E7860">
            <v>0</v>
          </cell>
          <cell r="F7860">
            <v>0</v>
          </cell>
        </row>
        <row r="7861">
          <cell r="A7861">
            <v>51062100901</v>
          </cell>
          <cell r="B7861" t="str">
            <v>Seguro directo</v>
          </cell>
          <cell r="C7861">
            <v>0</v>
          </cell>
          <cell r="D7861">
            <v>0</v>
          </cell>
          <cell r="E7861">
            <v>0</v>
          </cell>
          <cell r="F7861">
            <v>0</v>
          </cell>
        </row>
        <row r="7862">
          <cell r="A7862">
            <v>51062100902</v>
          </cell>
          <cell r="B7862" t="str">
            <v>Reaseguro tomado</v>
          </cell>
          <cell r="C7862">
            <v>0</v>
          </cell>
          <cell r="D7862">
            <v>0</v>
          </cell>
          <cell r="E7862">
            <v>0</v>
          </cell>
          <cell r="F7862">
            <v>0</v>
          </cell>
        </row>
        <row r="7863">
          <cell r="A7863">
            <v>51062100903</v>
          </cell>
          <cell r="B7863" t="str">
            <v>Coaseguro</v>
          </cell>
          <cell r="C7863">
            <v>0</v>
          </cell>
          <cell r="D7863">
            <v>0</v>
          </cell>
          <cell r="E7863">
            <v>0</v>
          </cell>
          <cell r="F7863">
            <v>0</v>
          </cell>
        </row>
        <row r="7864">
          <cell r="A7864">
            <v>510622</v>
          </cell>
          <cell r="B7864" t="str">
            <v>Domiciliario</v>
          </cell>
          <cell r="C7864">
            <v>-9595.77</v>
          </cell>
          <cell r="D7864">
            <v>102.47</v>
          </cell>
          <cell r="E7864">
            <v>2151.84</v>
          </cell>
          <cell r="F7864">
            <v>-11645.14</v>
          </cell>
        </row>
        <row r="7865">
          <cell r="A7865">
            <v>5106220</v>
          </cell>
          <cell r="B7865" t="str">
            <v>Domiciliario</v>
          </cell>
          <cell r="C7865">
            <v>-9595.77</v>
          </cell>
          <cell r="D7865">
            <v>102.47</v>
          </cell>
          <cell r="E7865">
            <v>2151.84</v>
          </cell>
          <cell r="F7865">
            <v>-11645.14</v>
          </cell>
        </row>
        <row r="7866">
          <cell r="A7866">
            <v>510622001</v>
          </cell>
          <cell r="B7866" t="str">
            <v>Seguro directo</v>
          </cell>
          <cell r="C7866">
            <v>-9595.77</v>
          </cell>
          <cell r="D7866">
            <v>102.47</v>
          </cell>
          <cell r="E7866">
            <v>2151.84</v>
          </cell>
          <cell r="F7866">
            <v>-11645.14</v>
          </cell>
        </row>
        <row r="7867">
          <cell r="A7867">
            <v>51062200101</v>
          </cell>
          <cell r="B7867" t="str">
            <v>Iniciales</v>
          </cell>
          <cell r="C7867">
            <v>-455</v>
          </cell>
          <cell r="D7867">
            <v>47.7</v>
          </cell>
          <cell r="E7867">
            <v>1001.6</v>
          </cell>
          <cell r="F7867">
            <v>-1408.9</v>
          </cell>
        </row>
        <row r="7868">
          <cell r="A7868">
            <v>51062200102</v>
          </cell>
          <cell r="B7868" t="str">
            <v>Renovaciones</v>
          </cell>
          <cell r="C7868">
            <v>-9140.77</v>
          </cell>
          <cell r="D7868">
            <v>54.77</v>
          </cell>
          <cell r="E7868">
            <v>1150.24</v>
          </cell>
          <cell r="F7868">
            <v>-10236.24</v>
          </cell>
        </row>
        <row r="7869">
          <cell r="A7869">
            <v>510622002</v>
          </cell>
          <cell r="B7869" t="str">
            <v>Reaseguro tomado</v>
          </cell>
          <cell r="C7869">
            <v>0</v>
          </cell>
          <cell r="D7869">
            <v>0</v>
          </cell>
          <cell r="E7869">
            <v>0</v>
          </cell>
          <cell r="F7869">
            <v>0</v>
          </cell>
        </row>
        <row r="7870">
          <cell r="A7870">
            <v>510622003</v>
          </cell>
          <cell r="B7870" t="str">
            <v>Coaseguro</v>
          </cell>
          <cell r="C7870">
            <v>0</v>
          </cell>
          <cell r="D7870">
            <v>0</v>
          </cell>
          <cell r="E7870">
            <v>0</v>
          </cell>
          <cell r="F7870">
            <v>0</v>
          </cell>
        </row>
        <row r="7871">
          <cell r="A7871">
            <v>510622009</v>
          </cell>
          <cell r="B7871" t="str">
            <v>Seguros a filiales</v>
          </cell>
          <cell r="C7871">
            <v>0</v>
          </cell>
          <cell r="D7871">
            <v>0</v>
          </cell>
          <cell r="E7871">
            <v>0</v>
          </cell>
          <cell r="F7871">
            <v>0</v>
          </cell>
        </row>
        <row r="7872">
          <cell r="A7872">
            <v>51062200901</v>
          </cell>
          <cell r="B7872" t="str">
            <v>Seguro directo</v>
          </cell>
          <cell r="C7872">
            <v>0</v>
          </cell>
          <cell r="D7872">
            <v>0</v>
          </cell>
          <cell r="E7872">
            <v>0</v>
          </cell>
          <cell r="F7872">
            <v>0</v>
          </cell>
        </row>
        <row r="7873">
          <cell r="A7873">
            <v>51062200902</v>
          </cell>
          <cell r="B7873" t="str">
            <v>Reaseguro tomado</v>
          </cell>
          <cell r="C7873">
            <v>0</v>
          </cell>
          <cell r="D7873">
            <v>0</v>
          </cell>
          <cell r="E7873">
            <v>0</v>
          </cell>
          <cell r="F7873">
            <v>0</v>
          </cell>
        </row>
        <row r="7874">
          <cell r="A7874">
            <v>51062200903</v>
          </cell>
          <cell r="B7874" t="str">
            <v>Coaseguro</v>
          </cell>
          <cell r="C7874">
            <v>0</v>
          </cell>
          <cell r="D7874">
            <v>0</v>
          </cell>
          <cell r="E7874">
            <v>0</v>
          </cell>
          <cell r="F7874">
            <v>0</v>
          </cell>
        </row>
        <row r="7875">
          <cell r="A7875">
            <v>510623</v>
          </cell>
          <cell r="B7875" t="str">
            <v>Crédito interno</v>
          </cell>
          <cell r="C7875">
            <v>0</v>
          </cell>
          <cell r="D7875">
            <v>0</v>
          </cell>
          <cell r="E7875">
            <v>0</v>
          </cell>
          <cell r="F7875">
            <v>0</v>
          </cell>
        </row>
        <row r="7876">
          <cell r="A7876">
            <v>5106230</v>
          </cell>
          <cell r="B7876" t="str">
            <v>Crédito interno</v>
          </cell>
          <cell r="C7876">
            <v>0</v>
          </cell>
          <cell r="D7876">
            <v>0</v>
          </cell>
          <cell r="E7876">
            <v>0</v>
          </cell>
          <cell r="F7876">
            <v>0</v>
          </cell>
        </row>
        <row r="7877">
          <cell r="A7877">
            <v>510623001</v>
          </cell>
          <cell r="B7877" t="str">
            <v>Seguro directo</v>
          </cell>
          <cell r="C7877">
            <v>0</v>
          </cell>
          <cell r="D7877">
            <v>0</v>
          </cell>
          <cell r="E7877">
            <v>0</v>
          </cell>
          <cell r="F7877">
            <v>0</v>
          </cell>
        </row>
        <row r="7878">
          <cell r="A7878">
            <v>51062300101</v>
          </cell>
          <cell r="B7878" t="str">
            <v>Iniciales</v>
          </cell>
          <cell r="C7878">
            <v>0</v>
          </cell>
          <cell r="D7878">
            <v>0</v>
          </cell>
          <cell r="E7878">
            <v>0</v>
          </cell>
          <cell r="F7878">
            <v>0</v>
          </cell>
        </row>
        <row r="7879">
          <cell r="A7879">
            <v>51062300102</v>
          </cell>
          <cell r="B7879" t="str">
            <v>Renovaciones</v>
          </cell>
          <cell r="C7879">
            <v>0</v>
          </cell>
          <cell r="D7879">
            <v>0</v>
          </cell>
          <cell r="E7879">
            <v>0</v>
          </cell>
          <cell r="F7879">
            <v>0</v>
          </cell>
        </row>
        <row r="7880">
          <cell r="A7880">
            <v>510623002</v>
          </cell>
          <cell r="B7880" t="str">
            <v>Reaseguro tomado</v>
          </cell>
          <cell r="C7880">
            <v>0</v>
          </cell>
          <cell r="D7880">
            <v>0</v>
          </cell>
          <cell r="E7880">
            <v>0</v>
          </cell>
          <cell r="F7880">
            <v>0</v>
          </cell>
        </row>
        <row r="7881">
          <cell r="A7881">
            <v>510623003</v>
          </cell>
          <cell r="B7881" t="str">
            <v>Coaseguro</v>
          </cell>
          <cell r="C7881">
            <v>0</v>
          </cell>
          <cell r="D7881">
            <v>0</v>
          </cell>
          <cell r="E7881">
            <v>0</v>
          </cell>
          <cell r="F7881">
            <v>0</v>
          </cell>
        </row>
        <row r="7882">
          <cell r="A7882">
            <v>510623009</v>
          </cell>
          <cell r="B7882" t="str">
            <v>Seguros a filiales</v>
          </cell>
          <cell r="C7882">
            <v>0</v>
          </cell>
          <cell r="D7882">
            <v>0</v>
          </cell>
          <cell r="E7882">
            <v>0</v>
          </cell>
          <cell r="F7882">
            <v>0</v>
          </cell>
        </row>
        <row r="7883">
          <cell r="A7883">
            <v>51062300901</v>
          </cell>
          <cell r="B7883" t="str">
            <v>Seguro directo</v>
          </cell>
          <cell r="C7883">
            <v>0</v>
          </cell>
          <cell r="D7883">
            <v>0</v>
          </cell>
          <cell r="E7883">
            <v>0</v>
          </cell>
          <cell r="F7883">
            <v>0</v>
          </cell>
        </row>
        <row r="7884">
          <cell r="A7884">
            <v>51062300902</v>
          </cell>
          <cell r="B7884" t="str">
            <v>Reaseguro tomado</v>
          </cell>
          <cell r="C7884">
            <v>0</v>
          </cell>
          <cell r="D7884">
            <v>0</v>
          </cell>
          <cell r="E7884">
            <v>0</v>
          </cell>
          <cell r="F7884">
            <v>0</v>
          </cell>
        </row>
        <row r="7885">
          <cell r="A7885">
            <v>51062300903</v>
          </cell>
          <cell r="B7885" t="str">
            <v>Coaseguro</v>
          </cell>
          <cell r="C7885">
            <v>0</v>
          </cell>
          <cell r="D7885">
            <v>0</v>
          </cell>
          <cell r="E7885">
            <v>0</v>
          </cell>
          <cell r="F7885">
            <v>0</v>
          </cell>
        </row>
        <row r="7886">
          <cell r="A7886">
            <v>5106240</v>
          </cell>
          <cell r="B7886" t="str">
            <v>Crédito a la exportación</v>
          </cell>
          <cell r="C7886">
            <v>0</v>
          </cell>
          <cell r="D7886">
            <v>0</v>
          </cell>
          <cell r="E7886">
            <v>0</v>
          </cell>
          <cell r="F7886">
            <v>0</v>
          </cell>
        </row>
        <row r="7887">
          <cell r="A7887">
            <v>510624001</v>
          </cell>
          <cell r="B7887" t="str">
            <v>Seguro directo</v>
          </cell>
          <cell r="C7887">
            <v>0</v>
          </cell>
          <cell r="D7887">
            <v>0</v>
          </cell>
          <cell r="E7887">
            <v>0</v>
          </cell>
          <cell r="F7887">
            <v>0</v>
          </cell>
        </row>
        <row r="7888">
          <cell r="A7888">
            <v>51062400101</v>
          </cell>
          <cell r="B7888" t="str">
            <v>Iniciales</v>
          </cell>
          <cell r="C7888">
            <v>0</v>
          </cell>
          <cell r="D7888">
            <v>0</v>
          </cell>
          <cell r="E7888">
            <v>0</v>
          </cell>
          <cell r="F7888">
            <v>0</v>
          </cell>
        </row>
        <row r="7889">
          <cell r="A7889">
            <v>51062400102</v>
          </cell>
          <cell r="B7889" t="str">
            <v>Renovaciones</v>
          </cell>
          <cell r="C7889">
            <v>0</v>
          </cell>
          <cell r="D7889">
            <v>0</v>
          </cell>
          <cell r="E7889">
            <v>0</v>
          </cell>
          <cell r="F7889">
            <v>0</v>
          </cell>
        </row>
        <row r="7890">
          <cell r="A7890">
            <v>510624002</v>
          </cell>
          <cell r="B7890" t="str">
            <v>Reaseguro tomado</v>
          </cell>
          <cell r="C7890">
            <v>0</v>
          </cell>
          <cell r="D7890">
            <v>0</v>
          </cell>
          <cell r="E7890">
            <v>0</v>
          </cell>
          <cell r="F7890">
            <v>0</v>
          </cell>
        </row>
        <row r="7891">
          <cell r="A7891">
            <v>510624003</v>
          </cell>
          <cell r="B7891" t="str">
            <v>Coaseguro</v>
          </cell>
          <cell r="C7891">
            <v>0</v>
          </cell>
          <cell r="D7891">
            <v>0</v>
          </cell>
          <cell r="E7891">
            <v>0</v>
          </cell>
          <cell r="F7891">
            <v>0</v>
          </cell>
        </row>
        <row r="7892">
          <cell r="A7892">
            <v>510624009</v>
          </cell>
          <cell r="B7892" t="str">
            <v>Seguros a filiales</v>
          </cell>
          <cell r="C7892">
            <v>0</v>
          </cell>
          <cell r="D7892">
            <v>0</v>
          </cell>
          <cell r="E7892">
            <v>0</v>
          </cell>
          <cell r="F7892">
            <v>0</v>
          </cell>
        </row>
        <row r="7893">
          <cell r="A7893">
            <v>51062400901</v>
          </cell>
          <cell r="B7893" t="str">
            <v>Seguro directo</v>
          </cell>
          <cell r="C7893">
            <v>0</v>
          </cell>
          <cell r="D7893">
            <v>0</v>
          </cell>
          <cell r="E7893">
            <v>0</v>
          </cell>
          <cell r="F7893">
            <v>0</v>
          </cell>
        </row>
        <row r="7894">
          <cell r="A7894">
            <v>51062400902</v>
          </cell>
          <cell r="B7894" t="str">
            <v>Reaseguro tomado</v>
          </cell>
          <cell r="C7894">
            <v>0</v>
          </cell>
          <cell r="D7894">
            <v>0</v>
          </cell>
          <cell r="E7894">
            <v>0</v>
          </cell>
          <cell r="F7894">
            <v>0</v>
          </cell>
        </row>
        <row r="7895">
          <cell r="A7895">
            <v>51062400903</v>
          </cell>
          <cell r="B7895" t="str">
            <v>Coaseguro</v>
          </cell>
          <cell r="C7895">
            <v>0</v>
          </cell>
          <cell r="D7895">
            <v>0</v>
          </cell>
          <cell r="E7895">
            <v>0</v>
          </cell>
          <cell r="F7895">
            <v>0</v>
          </cell>
        </row>
        <row r="7896">
          <cell r="A7896">
            <v>510625</v>
          </cell>
          <cell r="B7896" t="str">
            <v>Misceláneos</v>
          </cell>
          <cell r="C7896">
            <v>-4514469.67</v>
          </cell>
          <cell r="D7896">
            <v>0</v>
          </cell>
          <cell r="E7896">
            <v>0</v>
          </cell>
          <cell r="F7896">
            <v>-4514469.67</v>
          </cell>
        </row>
        <row r="7897">
          <cell r="A7897">
            <v>5106250</v>
          </cell>
          <cell r="B7897" t="str">
            <v>Miscelaneos</v>
          </cell>
          <cell r="C7897">
            <v>-4514469.67</v>
          </cell>
          <cell r="D7897">
            <v>0</v>
          </cell>
          <cell r="E7897">
            <v>0</v>
          </cell>
          <cell r="F7897">
            <v>-4514469.67</v>
          </cell>
        </row>
        <row r="7898">
          <cell r="A7898">
            <v>510625001</v>
          </cell>
          <cell r="B7898" t="str">
            <v>Seguro directo</v>
          </cell>
          <cell r="C7898">
            <v>-4514469.67</v>
          </cell>
          <cell r="D7898">
            <v>0</v>
          </cell>
          <cell r="E7898">
            <v>0</v>
          </cell>
          <cell r="F7898">
            <v>-4514469.67</v>
          </cell>
        </row>
        <row r="7899">
          <cell r="A7899">
            <v>51062500101</v>
          </cell>
          <cell r="B7899" t="str">
            <v>Iniciales</v>
          </cell>
          <cell r="C7899">
            <v>-4475611.5999999996</v>
          </cell>
          <cell r="D7899">
            <v>0</v>
          </cell>
          <cell r="E7899">
            <v>0</v>
          </cell>
          <cell r="F7899">
            <v>-4475611.5999999996</v>
          </cell>
        </row>
        <row r="7900">
          <cell r="A7900">
            <v>51062500102</v>
          </cell>
          <cell r="B7900" t="str">
            <v>Renovaciones</v>
          </cell>
          <cell r="C7900">
            <v>-38858.07</v>
          </cell>
          <cell r="D7900">
            <v>0</v>
          </cell>
          <cell r="E7900">
            <v>0</v>
          </cell>
          <cell r="F7900">
            <v>-38858.07</v>
          </cell>
        </row>
        <row r="7901">
          <cell r="A7901">
            <v>510625002</v>
          </cell>
          <cell r="B7901" t="str">
            <v>Reaseguro tomado</v>
          </cell>
          <cell r="C7901">
            <v>0</v>
          </cell>
          <cell r="D7901">
            <v>0</v>
          </cell>
          <cell r="E7901">
            <v>0</v>
          </cell>
          <cell r="F7901">
            <v>0</v>
          </cell>
        </row>
        <row r="7902">
          <cell r="A7902">
            <v>510625003</v>
          </cell>
          <cell r="B7902" t="str">
            <v>Coaseguro</v>
          </cell>
          <cell r="C7902">
            <v>0</v>
          </cell>
          <cell r="D7902">
            <v>0</v>
          </cell>
          <cell r="E7902">
            <v>0</v>
          </cell>
          <cell r="F7902">
            <v>0</v>
          </cell>
        </row>
        <row r="7903">
          <cell r="A7903">
            <v>510625009</v>
          </cell>
          <cell r="B7903" t="str">
            <v>Seguros a filiales</v>
          </cell>
          <cell r="C7903">
            <v>0</v>
          </cell>
          <cell r="D7903">
            <v>0</v>
          </cell>
          <cell r="E7903">
            <v>0</v>
          </cell>
          <cell r="F7903">
            <v>0</v>
          </cell>
        </row>
        <row r="7904">
          <cell r="A7904">
            <v>51062500901</v>
          </cell>
          <cell r="B7904" t="str">
            <v>Seguro directo</v>
          </cell>
          <cell r="C7904">
            <v>0</v>
          </cell>
          <cell r="D7904">
            <v>0</v>
          </cell>
          <cell r="E7904">
            <v>0</v>
          </cell>
          <cell r="F7904">
            <v>0</v>
          </cell>
        </row>
        <row r="7905">
          <cell r="A7905">
            <v>51062500902</v>
          </cell>
          <cell r="B7905" t="str">
            <v>Reaseguro tomado</v>
          </cell>
          <cell r="C7905">
            <v>0</v>
          </cell>
          <cell r="D7905">
            <v>0</v>
          </cell>
          <cell r="E7905">
            <v>0</v>
          </cell>
          <cell r="F7905">
            <v>0</v>
          </cell>
        </row>
        <row r="7906">
          <cell r="A7906">
            <v>51062500903</v>
          </cell>
          <cell r="B7906" t="str">
            <v>Coaseguro</v>
          </cell>
          <cell r="C7906">
            <v>0</v>
          </cell>
          <cell r="D7906">
            <v>0</v>
          </cell>
          <cell r="E7906">
            <v>0</v>
          </cell>
          <cell r="F7906">
            <v>0</v>
          </cell>
        </row>
        <row r="7907">
          <cell r="A7907">
            <v>5107</v>
          </cell>
          <cell r="B7907" t="str">
            <v>DE FIANZAS</v>
          </cell>
          <cell r="C7907">
            <v>-2293273.1</v>
          </cell>
          <cell r="D7907">
            <v>110945.59</v>
          </cell>
          <cell r="E7907">
            <v>416540.71</v>
          </cell>
          <cell r="F7907">
            <v>-2598868.2200000002</v>
          </cell>
        </row>
        <row r="7908">
          <cell r="A7908">
            <v>510701</v>
          </cell>
          <cell r="B7908" t="str">
            <v>FIDELIDAD</v>
          </cell>
          <cell r="C7908">
            <v>0</v>
          </cell>
          <cell r="D7908">
            <v>0</v>
          </cell>
          <cell r="E7908">
            <v>0</v>
          </cell>
          <cell r="F7908">
            <v>0</v>
          </cell>
        </row>
        <row r="7909">
          <cell r="A7909">
            <v>5107010</v>
          </cell>
          <cell r="B7909" t="str">
            <v>Fidelidad</v>
          </cell>
          <cell r="C7909">
            <v>0</v>
          </cell>
          <cell r="D7909">
            <v>0</v>
          </cell>
          <cell r="E7909">
            <v>0</v>
          </cell>
          <cell r="F7909">
            <v>0</v>
          </cell>
        </row>
        <row r="7910">
          <cell r="A7910">
            <v>510701001</v>
          </cell>
          <cell r="B7910" t="str">
            <v>Fianzas directas</v>
          </cell>
          <cell r="C7910">
            <v>0</v>
          </cell>
          <cell r="D7910">
            <v>0</v>
          </cell>
          <cell r="E7910">
            <v>0</v>
          </cell>
          <cell r="F7910">
            <v>0</v>
          </cell>
        </row>
        <row r="7911">
          <cell r="A7911">
            <v>51070100101</v>
          </cell>
          <cell r="B7911" t="str">
            <v>Iniciales</v>
          </cell>
          <cell r="C7911">
            <v>0</v>
          </cell>
          <cell r="D7911">
            <v>0</v>
          </cell>
          <cell r="E7911">
            <v>0</v>
          </cell>
          <cell r="F7911">
            <v>0</v>
          </cell>
        </row>
        <row r="7912">
          <cell r="A7912">
            <v>51070100102</v>
          </cell>
          <cell r="B7912" t="str">
            <v>Renovaciones</v>
          </cell>
          <cell r="C7912">
            <v>0</v>
          </cell>
          <cell r="D7912">
            <v>0</v>
          </cell>
          <cell r="E7912">
            <v>0</v>
          </cell>
          <cell r="F7912">
            <v>0</v>
          </cell>
        </row>
        <row r="7913">
          <cell r="A7913">
            <v>510701002</v>
          </cell>
          <cell r="B7913" t="str">
            <v>Reafianzamientos tomados</v>
          </cell>
          <cell r="C7913">
            <v>0</v>
          </cell>
          <cell r="D7913">
            <v>0</v>
          </cell>
          <cell r="E7913">
            <v>0</v>
          </cell>
          <cell r="F7913">
            <v>0</v>
          </cell>
        </row>
        <row r="7914">
          <cell r="A7914">
            <v>510701003</v>
          </cell>
          <cell r="B7914" t="str">
            <v>Coafianzamientos</v>
          </cell>
          <cell r="C7914">
            <v>0</v>
          </cell>
          <cell r="D7914">
            <v>0</v>
          </cell>
          <cell r="E7914">
            <v>0</v>
          </cell>
          <cell r="F7914">
            <v>0</v>
          </cell>
        </row>
        <row r="7915">
          <cell r="A7915">
            <v>510701009</v>
          </cell>
          <cell r="B7915" t="str">
            <v>Fianzas con filiales</v>
          </cell>
          <cell r="C7915">
            <v>0</v>
          </cell>
          <cell r="D7915">
            <v>0</v>
          </cell>
          <cell r="E7915">
            <v>0</v>
          </cell>
          <cell r="F7915">
            <v>0</v>
          </cell>
        </row>
        <row r="7916">
          <cell r="A7916">
            <v>51070100901</v>
          </cell>
          <cell r="B7916" t="str">
            <v>Fianzas directas</v>
          </cell>
          <cell r="C7916">
            <v>0</v>
          </cell>
          <cell r="D7916">
            <v>0</v>
          </cell>
          <cell r="E7916">
            <v>0</v>
          </cell>
          <cell r="F7916">
            <v>0</v>
          </cell>
        </row>
        <row r="7917">
          <cell r="A7917">
            <v>51070100902</v>
          </cell>
          <cell r="B7917" t="str">
            <v>Reafianzamientos tomados</v>
          </cell>
          <cell r="C7917">
            <v>0</v>
          </cell>
          <cell r="D7917">
            <v>0</v>
          </cell>
          <cell r="E7917">
            <v>0</v>
          </cell>
          <cell r="F7917">
            <v>0</v>
          </cell>
        </row>
        <row r="7918">
          <cell r="A7918">
            <v>51070100903</v>
          </cell>
          <cell r="B7918" t="str">
            <v>Coafianzamientos</v>
          </cell>
          <cell r="C7918">
            <v>0</v>
          </cell>
          <cell r="D7918">
            <v>0</v>
          </cell>
          <cell r="E7918">
            <v>0</v>
          </cell>
          <cell r="F7918">
            <v>0</v>
          </cell>
        </row>
        <row r="7919">
          <cell r="A7919">
            <v>510702</v>
          </cell>
          <cell r="B7919" t="str">
            <v>Garantía</v>
          </cell>
          <cell r="C7919">
            <v>-2293273.1</v>
          </cell>
          <cell r="D7919">
            <v>110945.59</v>
          </cell>
          <cell r="E7919">
            <v>416540.71</v>
          </cell>
          <cell r="F7919">
            <v>-2598868.2200000002</v>
          </cell>
        </row>
        <row r="7920">
          <cell r="A7920">
            <v>5107020</v>
          </cell>
          <cell r="B7920" t="str">
            <v>Garantía</v>
          </cell>
          <cell r="C7920">
            <v>-2293273.1</v>
          </cell>
          <cell r="D7920">
            <v>110945.59</v>
          </cell>
          <cell r="E7920">
            <v>416540.71</v>
          </cell>
          <cell r="F7920">
            <v>-2598868.2200000002</v>
          </cell>
        </row>
        <row r="7921">
          <cell r="A7921">
            <v>510702001</v>
          </cell>
          <cell r="B7921" t="str">
            <v>Fianzas directas</v>
          </cell>
          <cell r="C7921">
            <v>-2241681.3199999998</v>
          </cell>
          <cell r="D7921">
            <v>110945.59</v>
          </cell>
          <cell r="E7921">
            <v>416540.71</v>
          </cell>
          <cell r="F7921">
            <v>-2547276.44</v>
          </cell>
        </row>
        <row r="7922">
          <cell r="A7922">
            <v>51070200101</v>
          </cell>
          <cell r="B7922" t="str">
            <v>Iniciales</v>
          </cell>
          <cell r="C7922">
            <v>-2192159.5499999998</v>
          </cell>
          <cell r="D7922">
            <v>110945.59</v>
          </cell>
          <cell r="E7922">
            <v>416540.71</v>
          </cell>
          <cell r="F7922">
            <v>-2497754.67</v>
          </cell>
        </row>
        <row r="7923">
          <cell r="A7923">
            <v>51070200102</v>
          </cell>
          <cell r="B7923" t="str">
            <v>Renovaciones</v>
          </cell>
          <cell r="C7923">
            <v>-49521.77</v>
          </cell>
          <cell r="D7923">
            <v>0</v>
          </cell>
          <cell r="E7923">
            <v>0</v>
          </cell>
          <cell r="F7923">
            <v>-49521.77</v>
          </cell>
        </row>
        <row r="7924">
          <cell r="A7924">
            <v>510702002</v>
          </cell>
          <cell r="B7924" t="str">
            <v>Reafianzamientos tomados</v>
          </cell>
          <cell r="C7924">
            <v>-51591.78</v>
          </cell>
          <cell r="D7924">
            <v>0</v>
          </cell>
          <cell r="E7924">
            <v>0</v>
          </cell>
          <cell r="F7924">
            <v>-51591.78</v>
          </cell>
        </row>
        <row r="7925">
          <cell r="A7925">
            <v>510702003</v>
          </cell>
          <cell r="B7925" t="str">
            <v>Coafianzamientos</v>
          </cell>
          <cell r="C7925">
            <v>0</v>
          </cell>
          <cell r="D7925">
            <v>0</v>
          </cell>
          <cell r="E7925">
            <v>0</v>
          </cell>
          <cell r="F7925">
            <v>0</v>
          </cell>
        </row>
        <row r="7926">
          <cell r="A7926">
            <v>510702009</v>
          </cell>
          <cell r="B7926" t="str">
            <v>Fianzas con filiales</v>
          </cell>
          <cell r="C7926">
            <v>0</v>
          </cell>
          <cell r="D7926">
            <v>0</v>
          </cell>
          <cell r="E7926">
            <v>0</v>
          </cell>
          <cell r="F7926">
            <v>0</v>
          </cell>
        </row>
        <row r="7927">
          <cell r="A7927">
            <v>51070200901</v>
          </cell>
          <cell r="B7927" t="str">
            <v>Fianzas directas</v>
          </cell>
          <cell r="C7927">
            <v>0</v>
          </cell>
          <cell r="D7927">
            <v>0</v>
          </cell>
          <cell r="E7927">
            <v>0</v>
          </cell>
          <cell r="F7927">
            <v>0</v>
          </cell>
        </row>
        <row r="7928">
          <cell r="A7928">
            <v>51070200902</v>
          </cell>
          <cell r="B7928" t="str">
            <v>Reafianzamientos tomados</v>
          </cell>
          <cell r="C7928">
            <v>0</v>
          </cell>
          <cell r="D7928">
            <v>0</v>
          </cell>
          <cell r="E7928">
            <v>0</v>
          </cell>
          <cell r="F7928">
            <v>0</v>
          </cell>
        </row>
        <row r="7929">
          <cell r="A7929">
            <v>51070200903</v>
          </cell>
          <cell r="B7929" t="str">
            <v>Coafianzamientos</v>
          </cell>
          <cell r="C7929">
            <v>0</v>
          </cell>
          <cell r="D7929">
            <v>0</v>
          </cell>
          <cell r="E7929">
            <v>0</v>
          </cell>
          <cell r="F7929">
            <v>0</v>
          </cell>
        </row>
        <row r="7930">
          <cell r="A7930">
            <v>5107030</v>
          </cell>
          <cell r="B7930" t="str">
            <v>Motoristas</v>
          </cell>
          <cell r="C7930">
            <v>0</v>
          </cell>
          <cell r="D7930">
            <v>0</v>
          </cell>
          <cell r="E7930">
            <v>0</v>
          </cell>
          <cell r="F7930">
            <v>0</v>
          </cell>
        </row>
        <row r="7931">
          <cell r="A7931">
            <v>510703001</v>
          </cell>
          <cell r="B7931" t="str">
            <v>Fianzas directas</v>
          </cell>
          <cell r="C7931">
            <v>0</v>
          </cell>
          <cell r="D7931">
            <v>0</v>
          </cell>
          <cell r="E7931">
            <v>0</v>
          </cell>
          <cell r="F7931">
            <v>0</v>
          </cell>
        </row>
        <row r="7932">
          <cell r="A7932">
            <v>51070300101</v>
          </cell>
          <cell r="B7932" t="str">
            <v>Iniciales</v>
          </cell>
          <cell r="C7932">
            <v>0</v>
          </cell>
          <cell r="D7932">
            <v>0</v>
          </cell>
          <cell r="E7932">
            <v>0</v>
          </cell>
          <cell r="F7932">
            <v>0</v>
          </cell>
        </row>
        <row r="7933">
          <cell r="A7933">
            <v>51070300102</v>
          </cell>
          <cell r="B7933" t="str">
            <v>Renovaciones</v>
          </cell>
          <cell r="C7933">
            <v>0</v>
          </cell>
          <cell r="D7933">
            <v>0</v>
          </cell>
          <cell r="E7933">
            <v>0</v>
          </cell>
          <cell r="F7933">
            <v>0</v>
          </cell>
        </row>
        <row r="7934">
          <cell r="A7934">
            <v>510703002</v>
          </cell>
          <cell r="B7934" t="str">
            <v>Reafianzamientos tomados</v>
          </cell>
          <cell r="C7934">
            <v>0</v>
          </cell>
          <cell r="D7934">
            <v>0</v>
          </cell>
          <cell r="E7934">
            <v>0</v>
          </cell>
          <cell r="F7934">
            <v>0</v>
          </cell>
        </row>
        <row r="7935">
          <cell r="A7935">
            <v>510703003</v>
          </cell>
          <cell r="B7935" t="str">
            <v>Coafianzamientos</v>
          </cell>
          <cell r="C7935">
            <v>0</v>
          </cell>
          <cell r="D7935">
            <v>0</v>
          </cell>
          <cell r="E7935">
            <v>0</v>
          </cell>
          <cell r="F7935">
            <v>0</v>
          </cell>
        </row>
        <row r="7936">
          <cell r="A7936">
            <v>510703009</v>
          </cell>
          <cell r="B7936" t="str">
            <v>Fianzas con filiales</v>
          </cell>
          <cell r="C7936">
            <v>0</v>
          </cell>
          <cell r="D7936">
            <v>0</v>
          </cell>
          <cell r="E7936">
            <v>0</v>
          </cell>
          <cell r="F7936">
            <v>0</v>
          </cell>
        </row>
        <row r="7937">
          <cell r="A7937">
            <v>51070300901</v>
          </cell>
          <cell r="B7937" t="str">
            <v>Fianzas directas</v>
          </cell>
          <cell r="C7937">
            <v>0</v>
          </cell>
          <cell r="D7937">
            <v>0</v>
          </cell>
          <cell r="E7937">
            <v>0</v>
          </cell>
          <cell r="F7937">
            <v>0</v>
          </cell>
        </row>
        <row r="7938">
          <cell r="A7938">
            <v>51070300902</v>
          </cell>
          <cell r="B7938" t="str">
            <v>Reafianzamientos tomados</v>
          </cell>
          <cell r="C7938">
            <v>0</v>
          </cell>
          <cell r="D7938">
            <v>0</v>
          </cell>
          <cell r="E7938">
            <v>0</v>
          </cell>
          <cell r="F7938">
            <v>0</v>
          </cell>
        </row>
        <row r="7939">
          <cell r="A7939">
            <v>51070300903</v>
          </cell>
          <cell r="B7939" t="str">
            <v>Coafianzamientos</v>
          </cell>
          <cell r="C7939">
            <v>0</v>
          </cell>
          <cell r="D7939">
            <v>0</v>
          </cell>
          <cell r="E7939">
            <v>0</v>
          </cell>
          <cell r="F7939">
            <v>0</v>
          </cell>
        </row>
        <row r="7940">
          <cell r="A7940">
            <v>5199</v>
          </cell>
          <cell r="B7940" t="str">
            <v>Otros</v>
          </cell>
          <cell r="C7940">
            <v>-600042.12</v>
          </cell>
          <cell r="D7940">
            <v>0</v>
          </cell>
          <cell r="E7940">
            <v>131590.44</v>
          </cell>
          <cell r="F7940">
            <v>-731632.56</v>
          </cell>
        </row>
        <row r="7941">
          <cell r="A7941">
            <v>519901</v>
          </cell>
          <cell r="B7941" t="str">
            <v>Otros</v>
          </cell>
          <cell r="C7941">
            <v>-600042.12</v>
          </cell>
          <cell r="D7941">
            <v>0</v>
          </cell>
          <cell r="E7941">
            <v>131590.44</v>
          </cell>
          <cell r="F7941">
            <v>-731632.56</v>
          </cell>
        </row>
        <row r="7942">
          <cell r="A7942">
            <v>5199010</v>
          </cell>
          <cell r="B7942" t="str">
            <v>Otros</v>
          </cell>
          <cell r="C7942">
            <v>-600042.12</v>
          </cell>
          <cell r="D7942">
            <v>0</v>
          </cell>
          <cell r="E7942">
            <v>131590.44</v>
          </cell>
          <cell r="F7942">
            <v>-731632.56</v>
          </cell>
        </row>
        <row r="7943">
          <cell r="A7943">
            <v>519901001</v>
          </cell>
          <cell r="B7943" t="str">
            <v>SEGUROS DE VIDA</v>
          </cell>
          <cell r="C7943">
            <v>0</v>
          </cell>
          <cell r="D7943">
            <v>0</v>
          </cell>
          <cell r="E7943">
            <v>0</v>
          </cell>
          <cell r="F7943">
            <v>0</v>
          </cell>
        </row>
        <row r="7944">
          <cell r="A7944">
            <v>51990100101</v>
          </cell>
          <cell r="B7944" t="str">
            <v>Individual</v>
          </cell>
          <cell r="C7944">
            <v>0</v>
          </cell>
          <cell r="D7944">
            <v>0</v>
          </cell>
          <cell r="E7944">
            <v>0</v>
          </cell>
          <cell r="F7944">
            <v>0</v>
          </cell>
        </row>
        <row r="7945">
          <cell r="A7945">
            <v>5199010010101</v>
          </cell>
          <cell r="B7945" t="str">
            <v>Individual de largo plazo</v>
          </cell>
          <cell r="C7945">
            <v>0</v>
          </cell>
          <cell r="D7945">
            <v>0</v>
          </cell>
          <cell r="E7945">
            <v>0</v>
          </cell>
          <cell r="F7945">
            <v>0</v>
          </cell>
        </row>
        <row r="7946">
          <cell r="A7946">
            <v>5199010010102</v>
          </cell>
          <cell r="B7946" t="str">
            <v>De vida individual de corto plazo</v>
          </cell>
          <cell r="C7946">
            <v>0</v>
          </cell>
          <cell r="D7946">
            <v>0</v>
          </cell>
          <cell r="E7946">
            <v>0</v>
          </cell>
          <cell r="F7946">
            <v>0</v>
          </cell>
        </row>
        <row r="7947">
          <cell r="A7947">
            <v>51990100102</v>
          </cell>
          <cell r="B7947" t="str">
            <v>Colectivo</v>
          </cell>
          <cell r="C7947">
            <v>0</v>
          </cell>
          <cell r="D7947">
            <v>0</v>
          </cell>
          <cell r="E7947">
            <v>0</v>
          </cell>
          <cell r="F7947">
            <v>0</v>
          </cell>
        </row>
        <row r="7948">
          <cell r="A7948">
            <v>5199010010201</v>
          </cell>
          <cell r="B7948" t="str">
            <v>Colectivo</v>
          </cell>
          <cell r="C7948">
            <v>0</v>
          </cell>
          <cell r="D7948">
            <v>0</v>
          </cell>
          <cell r="E7948">
            <v>0</v>
          </cell>
          <cell r="F7948">
            <v>0</v>
          </cell>
        </row>
        <row r="7949">
          <cell r="A7949">
            <v>519901001020101</v>
          </cell>
          <cell r="B7949" t="str">
            <v>Iniciales Colectivo</v>
          </cell>
          <cell r="C7949">
            <v>0</v>
          </cell>
          <cell r="D7949">
            <v>0</v>
          </cell>
          <cell r="E7949">
            <v>0</v>
          </cell>
          <cell r="F7949">
            <v>0</v>
          </cell>
        </row>
        <row r="7950">
          <cell r="A7950">
            <v>519901001020102</v>
          </cell>
          <cell r="B7950" t="str">
            <v>Renovaciones Colectivo</v>
          </cell>
          <cell r="C7950">
            <v>0</v>
          </cell>
          <cell r="D7950">
            <v>0</v>
          </cell>
          <cell r="E7950">
            <v>0</v>
          </cell>
          <cell r="F7950">
            <v>0</v>
          </cell>
        </row>
        <row r="7951">
          <cell r="A7951">
            <v>519901003</v>
          </cell>
          <cell r="B7951" t="str">
            <v>SEGUROS DE ACCIDENTES Y ENFERMEDADES</v>
          </cell>
          <cell r="C7951">
            <v>0</v>
          </cell>
          <cell r="D7951">
            <v>0</v>
          </cell>
          <cell r="E7951">
            <v>0</v>
          </cell>
          <cell r="F7951">
            <v>0</v>
          </cell>
        </row>
        <row r="7952">
          <cell r="A7952">
            <v>51990100301</v>
          </cell>
          <cell r="B7952" t="str">
            <v>Salud y hospitalización</v>
          </cell>
          <cell r="C7952">
            <v>0</v>
          </cell>
          <cell r="D7952">
            <v>0</v>
          </cell>
          <cell r="E7952">
            <v>0</v>
          </cell>
          <cell r="F7952">
            <v>0</v>
          </cell>
        </row>
        <row r="7953">
          <cell r="A7953">
            <v>51990100302</v>
          </cell>
          <cell r="B7953" t="str">
            <v>Accidentes personales</v>
          </cell>
          <cell r="C7953">
            <v>0</v>
          </cell>
          <cell r="D7953">
            <v>0</v>
          </cell>
          <cell r="E7953">
            <v>0</v>
          </cell>
          <cell r="F7953">
            <v>0</v>
          </cell>
        </row>
        <row r="7954">
          <cell r="A7954">
            <v>51990100303</v>
          </cell>
          <cell r="B7954" t="str">
            <v>Accidentes viajes aéreos</v>
          </cell>
          <cell r="C7954">
            <v>0</v>
          </cell>
          <cell r="D7954">
            <v>0</v>
          </cell>
          <cell r="E7954">
            <v>0</v>
          </cell>
          <cell r="F7954">
            <v>0</v>
          </cell>
        </row>
        <row r="7955">
          <cell r="A7955">
            <v>51990100304</v>
          </cell>
          <cell r="B7955" t="str">
            <v>Escolares</v>
          </cell>
          <cell r="C7955">
            <v>0</v>
          </cell>
          <cell r="D7955">
            <v>0</v>
          </cell>
          <cell r="E7955">
            <v>0</v>
          </cell>
          <cell r="F7955">
            <v>0</v>
          </cell>
        </row>
        <row r="7956">
          <cell r="A7956">
            <v>519901004</v>
          </cell>
          <cell r="B7956" t="str">
            <v>DE SEGUROS DE INCENDIOS Y LINEAS ALIADAS</v>
          </cell>
          <cell r="C7956">
            <v>-48368.46</v>
          </cell>
          <cell r="D7956">
            <v>0</v>
          </cell>
          <cell r="E7956">
            <v>95585.12</v>
          </cell>
          <cell r="F7956">
            <v>-143953.57999999999</v>
          </cell>
        </row>
        <row r="7957">
          <cell r="A7957">
            <v>51990100401</v>
          </cell>
          <cell r="B7957" t="str">
            <v>Incendios</v>
          </cell>
          <cell r="C7957">
            <v>-48368.46</v>
          </cell>
          <cell r="D7957">
            <v>0</v>
          </cell>
          <cell r="E7957">
            <v>95585.12</v>
          </cell>
          <cell r="F7957">
            <v>-143953.57999999999</v>
          </cell>
        </row>
        <row r="7958">
          <cell r="A7958">
            <v>5199010040101</v>
          </cell>
          <cell r="B7958" t="str">
            <v>Iniciales Incendios</v>
          </cell>
          <cell r="C7958">
            <v>-13160.29</v>
          </cell>
          <cell r="D7958">
            <v>0</v>
          </cell>
          <cell r="E7958">
            <v>48625.63</v>
          </cell>
          <cell r="F7958">
            <v>-61785.919999999998</v>
          </cell>
        </row>
        <row r="7959">
          <cell r="A7959">
            <v>5199010040102</v>
          </cell>
          <cell r="B7959" t="str">
            <v>Renovaciones Incendios</v>
          </cell>
          <cell r="C7959">
            <v>-35208.17</v>
          </cell>
          <cell r="D7959">
            <v>0</v>
          </cell>
          <cell r="E7959">
            <v>46959.49</v>
          </cell>
          <cell r="F7959">
            <v>-82167.66</v>
          </cell>
        </row>
        <row r="7960">
          <cell r="A7960">
            <v>51990100402</v>
          </cell>
          <cell r="B7960" t="str">
            <v>Líneas aliadas</v>
          </cell>
          <cell r="C7960">
            <v>0</v>
          </cell>
          <cell r="D7960">
            <v>0</v>
          </cell>
          <cell r="E7960">
            <v>0</v>
          </cell>
          <cell r="F7960">
            <v>0</v>
          </cell>
        </row>
        <row r="7961">
          <cell r="A7961">
            <v>5199010040201</v>
          </cell>
          <cell r="B7961" t="str">
            <v>Iniciales Lineas aliadas</v>
          </cell>
          <cell r="C7961">
            <v>0</v>
          </cell>
          <cell r="D7961">
            <v>0</v>
          </cell>
          <cell r="E7961">
            <v>0</v>
          </cell>
          <cell r="F7961">
            <v>0</v>
          </cell>
        </row>
        <row r="7962">
          <cell r="A7962">
            <v>5199010040202</v>
          </cell>
          <cell r="B7962" t="str">
            <v>Renovaciones Lineas aliadas</v>
          </cell>
          <cell r="C7962">
            <v>0</v>
          </cell>
          <cell r="D7962">
            <v>0</v>
          </cell>
          <cell r="E7962">
            <v>0</v>
          </cell>
          <cell r="F7962">
            <v>0</v>
          </cell>
        </row>
        <row r="7963">
          <cell r="A7963">
            <v>519901005</v>
          </cell>
          <cell r="B7963" t="str">
            <v>DE SEGUROS DE AUTOMOTORES</v>
          </cell>
          <cell r="C7963">
            <v>-8282.4699999999993</v>
          </cell>
          <cell r="D7963">
            <v>0</v>
          </cell>
          <cell r="E7963">
            <v>4646.3999999999996</v>
          </cell>
          <cell r="F7963">
            <v>-12928.87</v>
          </cell>
        </row>
        <row r="7964">
          <cell r="A7964">
            <v>51990100501</v>
          </cell>
          <cell r="B7964" t="str">
            <v>Automotores</v>
          </cell>
          <cell r="C7964">
            <v>-8282.4699999999993</v>
          </cell>
          <cell r="D7964">
            <v>0</v>
          </cell>
          <cell r="E7964">
            <v>4646.3999999999996</v>
          </cell>
          <cell r="F7964">
            <v>-12928.87</v>
          </cell>
        </row>
        <row r="7965">
          <cell r="A7965">
            <v>5199010050101</v>
          </cell>
          <cell r="B7965" t="str">
            <v>Iniciales Automotores</v>
          </cell>
          <cell r="C7965">
            <v>-3073.17</v>
          </cell>
          <cell r="D7965">
            <v>0</v>
          </cell>
          <cell r="E7965">
            <v>528.71</v>
          </cell>
          <cell r="F7965">
            <v>-3601.88</v>
          </cell>
        </row>
        <row r="7966">
          <cell r="A7966">
            <v>5199010050102</v>
          </cell>
          <cell r="B7966" t="str">
            <v>Renovaciones Automotores</v>
          </cell>
          <cell r="C7966">
            <v>-5209.3</v>
          </cell>
          <cell r="D7966">
            <v>0</v>
          </cell>
          <cell r="E7966">
            <v>4117.6899999999996</v>
          </cell>
          <cell r="F7966">
            <v>-9326.99</v>
          </cell>
        </row>
        <row r="7967">
          <cell r="A7967">
            <v>519901006</v>
          </cell>
          <cell r="B7967" t="str">
            <v>DE OTROS SEGUROS GENERALES</v>
          </cell>
          <cell r="C7967">
            <v>-543391.18999999994</v>
          </cell>
          <cell r="D7967">
            <v>0</v>
          </cell>
          <cell r="E7967">
            <v>31358.92</v>
          </cell>
          <cell r="F7967">
            <v>-574750.11</v>
          </cell>
        </row>
        <row r="7968">
          <cell r="A7968">
            <v>51990100601</v>
          </cell>
          <cell r="B7968" t="str">
            <v>Rotura de Cristales</v>
          </cell>
          <cell r="C7968">
            <v>0</v>
          </cell>
          <cell r="D7968">
            <v>0</v>
          </cell>
          <cell r="E7968">
            <v>0</v>
          </cell>
          <cell r="F7968">
            <v>0</v>
          </cell>
        </row>
        <row r="7969">
          <cell r="A7969">
            <v>51990100602</v>
          </cell>
          <cell r="B7969" t="str">
            <v>Transporte marítimo</v>
          </cell>
          <cell r="C7969">
            <v>-613.66999999999996</v>
          </cell>
          <cell r="D7969">
            <v>0</v>
          </cell>
          <cell r="E7969">
            <v>17.78</v>
          </cell>
          <cell r="F7969">
            <v>-631.45000000000005</v>
          </cell>
        </row>
        <row r="7970">
          <cell r="A7970">
            <v>5199010060201</v>
          </cell>
          <cell r="B7970" t="str">
            <v>Iniciales Transporte maritimo</v>
          </cell>
          <cell r="C7970">
            <v>-345.24</v>
          </cell>
          <cell r="D7970">
            <v>0</v>
          </cell>
          <cell r="E7970">
            <v>8.57</v>
          </cell>
          <cell r="F7970">
            <v>-353.81</v>
          </cell>
        </row>
        <row r="7971">
          <cell r="A7971">
            <v>5199010060202</v>
          </cell>
          <cell r="B7971" t="str">
            <v>Renovaciones Transporte maritimo</v>
          </cell>
          <cell r="C7971">
            <v>-268.43</v>
          </cell>
          <cell r="D7971">
            <v>0</v>
          </cell>
          <cell r="E7971">
            <v>9.2100000000000009</v>
          </cell>
          <cell r="F7971">
            <v>-277.64</v>
          </cell>
        </row>
        <row r="7972">
          <cell r="A7972">
            <v>51990100603</v>
          </cell>
          <cell r="B7972" t="str">
            <v>Transporte aéreo</v>
          </cell>
          <cell r="C7972">
            <v>0</v>
          </cell>
          <cell r="D7972">
            <v>0</v>
          </cell>
          <cell r="E7972">
            <v>0</v>
          </cell>
          <cell r="F7972">
            <v>0</v>
          </cell>
        </row>
        <row r="7973">
          <cell r="A7973">
            <v>51990100604</v>
          </cell>
          <cell r="B7973" t="str">
            <v>Transporte terrestre</v>
          </cell>
          <cell r="C7973">
            <v>-65.63</v>
          </cell>
          <cell r="D7973">
            <v>0</v>
          </cell>
          <cell r="E7973">
            <v>196.17</v>
          </cell>
          <cell r="F7973">
            <v>-261.8</v>
          </cell>
        </row>
        <row r="7974">
          <cell r="A7974">
            <v>5199010060401</v>
          </cell>
          <cell r="B7974" t="str">
            <v>Iniciales Transporte terrestre</v>
          </cell>
          <cell r="C7974">
            <v>0</v>
          </cell>
          <cell r="D7974">
            <v>0</v>
          </cell>
          <cell r="E7974">
            <v>65.17</v>
          </cell>
          <cell r="F7974">
            <v>-65.17</v>
          </cell>
        </row>
        <row r="7975">
          <cell r="A7975">
            <v>5199010060402</v>
          </cell>
          <cell r="B7975" t="str">
            <v>Renovaciones Transporte terrestre</v>
          </cell>
          <cell r="C7975">
            <v>-65.63</v>
          </cell>
          <cell r="D7975">
            <v>0</v>
          </cell>
          <cell r="E7975">
            <v>131</v>
          </cell>
          <cell r="F7975">
            <v>-196.63</v>
          </cell>
        </row>
        <row r="7976">
          <cell r="A7976">
            <v>51990100605</v>
          </cell>
          <cell r="B7976" t="str">
            <v>Marítimos casco</v>
          </cell>
          <cell r="C7976">
            <v>0</v>
          </cell>
          <cell r="D7976">
            <v>0</v>
          </cell>
          <cell r="E7976">
            <v>0</v>
          </cell>
          <cell r="F7976">
            <v>0</v>
          </cell>
        </row>
        <row r="7977">
          <cell r="A7977">
            <v>51990100606</v>
          </cell>
          <cell r="B7977" t="str">
            <v>Aviación</v>
          </cell>
          <cell r="C7977">
            <v>-12.86</v>
          </cell>
          <cell r="D7977">
            <v>0</v>
          </cell>
          <cell r="E7977">
            <v>0</v>
          </cell>
          <cell r="F7977">
            <v>-12.86</v>
          </cell>
        </row>
        <row r="7978">
          <cell r="A7978">
            <v>5199010060601</v>
          </cell>
          <cell r="B7978" t="str">
            <v>Iniciales Aviación</v>
          </cell>
          <cell r="C7978">
            <v>0</v>
          </cell>
          <cell r="D7978">
            <v>0</v>
          </cell>
          <cell r="E7978">
            <v>0</v>
          </cell>
          <cell r="F7978">
            <v>0</v>
          </cell>
        </row>
        <row r="7979">
          <cell r="A7979">
            <v>5199010060602</v>
          </cell>
          <cell r="B7979" t="str">
            <v>Renovaciones Aviación</v>
          </cell>
          <cell r="C7979">
            <v>-12.86</v>
          </cell>
          <cell r="D7979">
            <v>0</v>
          </cell>
          <cell r="E7979">
            <v>0</v>
          </cell>
          <cell r="F7979">
            <v>-12.86</v>
          </cell>
        </row>
        <row r="7980">
          <cell r="A7980">
            <v>51990100607</v>
          </cell>
          <cell r="B7980" t="str">
            <v>Robo y hurto</v>
          </cell>
          <cell r="C7980">
            <v>-668.1</v>
          </cell>
          <cell r="D7980">
            <v>0</v>
          </cell>
          <cell r="E7980">
            <v>147.22999999999999</v>
          </cell>
          <cell r="F7980">
            <v>-815.33</v>
          </cell>
        </row>
        <row r="7981">
          <cell r="A7981">
            <v>5199010060701</v>
          </cell>
          <cell r="B7981" t="str">
            <v>Iniciales Robo y hurto</v>
          </cell>
          <cell r="C7981">
            <v>0</v>
          </cell>
          <cell r="D7981">
            <v>0</v>
          </cell>
          <cell r="E7981">
            <v>147.22999999999999</v>
          </cell>
          <cell r="F7981">
            <v>-147.22999999999999</v>
          </cell>
        </row>
        <row r="7982">
          <cell r="A7982">
            <v>5199010060702</v>
          </cell>
          <cell r="B7982" t="str">
            <v>Renovaciones Robo y hurto</v>
          </cell>
          <cell r="C7982">
            <v>-37.5</v>
          </cell>
          <cell r="D7982">
            <v>0</v>
          </cell>
          <cell r="E7982">
            <v>0</v>
          </cell>
          <cell r="F7982">
            <v>-37.5</v>
          </cell>
        </row>
        <row r="7983">
          <cell r="A7983">
            <v>51990100608</v>
          </cell>
          <cell r="B7983" t="str">
            <v>Fidelidad</v>
          </cell>
          <cell r="C7983">
            <v>-225</v>
          </cell>
          <cell r="D7983">
            <v>0</v>
          </cell>
          <cell r="E7983">
            <v>188.62</v>
          </cell>
          <cell r="F7983">
            <v>-413.62</v>
          </cell>
        </row>
        <row r="7984">
          <cell r="A7984">
            <v>5199010060801</v>
          </cell>
          <cell r="B7984" t="str">
            <v>Iniciales Fidelidad</v>
          </cell>
          <cell r="C7984">
            <v>-130</v>
          </cell>
          <cell r="D7984">
            <v>0</v>
          </cell>
          <cell r="E7984">
            <v>95.24</v>
          </cell>
          <cell r="F7984">
            <v>-225.24</v>
          </cell>
        </row>
        <row r="7985">
          <cell r="A7985">
            <v>5199010060802</v>
          </cell>
          <cell r="B7985" t="str">
            <v>Renovaciones Fidelidad</v>
          </cell>
          <cell r="C7985">
            <v>-95</v>
          </cell>
          <cell r="D7985">
            <v>0</v>
          </cell>
          <cell r="E7985">
            <v>93.38</v>
          </cell>
          <cell r="F7985">
            <v>-188.38</v>
          </cell>
        </row>
        <row r="7986">
          <cell r="A7986">
            <v>51990100609</v>
          </cell>
          <cell r="B7986" t="str">
            <v>SEGURO DE BANCOS</v>
          </cell>
          <cell r="C7986">
            <v>0</v>
          </cell>
          <cell r="D7986">
            <v>0</v>
          </cell>
          <cell r="E7986">
            <v>0</v>
          </cell>
          <cell r="F7986">
            <v>0</v>
          </cell>
        </row>
        <row r="7987">
          <cell r="A7987">
            <v>51990100610</v>
          </cell>
          <cell r="B7987" t="str">
            <v>Todo Riesgo Para Contratistas</v>
          </cell>
          <cell r="C7987">
            <v>-4701.3</v>
          </cell>
          <cell r="D7987">
            <v>0</v>
          </cell>
          <cell r="E7987">
            <v>102.47</v>
          </cell>
          <cell r="F7987">
            <v>-4803.7700000000004</v>
          </cell>
        </row>
        <row r="7988">
          <cell r="A7988">
            <v>5199010061001</v>
          </cell>
          <cell r="B7988" t="str">
            <v>Iniciales Todo Riesgo Para Contratistas</v>
          </cell>
          <cell r="C7988">
            <v>-4701.3</v>
          </cell>
          <cell r="D7988">
            <v>0</v>
          </cell>
          <cell r="E7988">
            <v>47.7</v>
          </cell>
          <cell r="F7988">
            <v>-4749</v>
          </cell>
        </row>
        <row r="7989">
          <cell r="A7989">
            <v>5199010061002</v>
          </cell>
          <cell r="B7989" t="str">
            <v>Renovaciones Todo Riesgo Para Contratistas</v>
          </cell>
          <cell r="C7989">
            <v>0</v>
          </cell>
          <cell r="D7989">
            <v>0</v>
          </cell>
          <cell r="E7989">
            <v>54.77</v>
          </cell>
          <cell r="F7989">
            <v>-54.77</v>
          </cell>
        </row>
        <row r="7990">
          <cell r="A7990">
            <v>51990100611</v>
          </cell>
          <cell r="B7990" t="str">
            <v>Todo riesgo equipo para contratistas</v>
          </cell>
          <cell r="C7990">
            <v>-1982.28</v>
          </cell>
          <cell r="D7990">
            <v>0</v>
          </cell>
          <cell r="E7990">
            <v>1491.17</v>
          </cell>
          <cell r="F7990">
            <v>-3473.45</v>
          </cell>
        </row>
        <row r="7991">
          <cell r="A7991">
            <v>5199010061101</v>
          </cell>
          <cell r="B7991" t="str">
            <v>Iniciales Todo riesgo equipo para contratistas</v>
          </cell>
          <cell r="C7991">
            <v>-427.27</v>
          </cell>
          <cell r="D7991">
            <v>0</v>
          </cell>
          <cell r="E7991">
            <v>1423.16</v>
          </cell>
          <cell r="F7991">
            <v>-1850.43</v>
          </cell>
        </row>
        <row r="7992">
          <cell r="A7992">
            <v>5199010061102</v>
          </cell>
          <cell r="B7992" t="str">
            <v>Renovaciones Todo riesgo equipo para contratistas</v>
          </cell>
          <cell r="C7992">
            <v>-1555.01</v>
          </cell>
          <cell r="D7992">
            <v>0</v>
          </cell>
          <cell r="E7992">
            <v>68.010000000000005</v>
          </cell>
          <cell r="F7992">
            <v>-1623.02</v>
          </cell>
        </row>
        <row r="7993">
          <cell r="A7993">
            <v>51990100612</v>
          </cell>
          <cell r="B7993" t="str">
            <v>Rotura de maquinaria</v>
          </cell>
          <cell r="C7993">
            <v>0</v>
          </cell>
          <cell r="D7993">
            <v>0</v>
          </cell>
          <cell r="E7993">
            <v>151.31</v>
          </cell>
          <cell r="F7993">
            <v>-151.31</v>
          </cell>
        </row>
        <row r="7994">
          <cell r="A7994">
            <v>51990100613</v>
          </cell>
          <cell r="B7994" t="str">
            <v>Seguro de montaje</v>
          </cell>
          <cell r="C7994">
            <v>0</v>
          </cell>
          <cell r="D7994">
            <v>0</v>
          </cell>
          <cell r="E7994">
            <v>0</v>
          </cell>
          <cell r="F7994">
            <v>0</v>
          </cell>
        </row>
        <row r="7995">
          <cell r="A7995">
            <v>51990100614</v>
          </cell>
          <cell r="B7995" t="str">
            <v>Todo riesgo equipo electrónico</v>
          </cell>
          <cell r="C7995">
            <v>-29.96</v>
          </cell>
          <cell r="D7995">
            <v>0</v>
          </cell>
          <cell r="E7995">
            <v>68.03</v>
          </cell>
          <cell r="F7995">
            <v>-97.99</v>
          </cell>
        </row>
        <row r="7996">
          <cell r="A7996">
            <v>5199010061401</v>
          </cell>
          <cell r="B7996" t="str">
            <v>Iniciales Todo riesgo equipo electrónico</v>
          </cell>
          <cell r="C7996">
            <v>-0.59</v>
          </cell>
          <cell r="D7996">
            <v>0</v>
          </cell>
          <cell r="E7996">
            <v>35.71</v>
          </cell>
          <cell r="F7996">
            <v>-36.299999999999997</v>
          </cell>
        </row>
        <row r="7997">
          <cell r="A7997">
            <v>5199010061402</v>
          </cell>
          <cell r="B7997" t="str">
            <v>Renovaciones Todo riesgo equipo electrónico</v>
          </cell>
          <cell r="C7997">
            <v>-29.37</v>
          </cell>
          <cell r="D7997">
            <v>0</v>
          </cell>
          <cell r="E7997">
            <v>32.32</v>
          </cell>
          <cell r="F7997">
            <v>-61.69</v>
          </cell>
        </row>
        <row r="7998">
          <cell r="A7998">
            <v>51990100615</v>
          </cell>
          <cell r="B7998" t="str">
            <v>Calderos</v>
          </cell>
          <cell r="C7998">
            <v>0</v>
          </cell>
          <cell r="D7998">
            <v>0</v>
          </cell>
          <cell r="E7998">
            <v>0</v>
          </cell>
          <cell r="F7998">
            <v>0</v>
          </cell>
        </row>
        <row r="7999">
          <cell r="A7999">
            <v>51990100616</v>
          </cell>
          <cell r="B7999" t="str">
            <v>Lucro cesante por interrupción de negocios</v>
          </cell>
          <cell r="C7999">
            <v>0</v>
          </cell>
          <cell r="D7999">
            <v>0</v>
          </cell>
          <cell r="E7999">
            <v>4694.75</v>
          </cell>
          <cell r="F7999">
            <v>-4694.75</v>
          </cell>
        </row>
        <row r="8000">
          <cell r="A8000">
            <v>51990100617</v>
          </cell>
          <cell r="B8000" t="str">
            <v>Lucro cesante rotura de maquinaria</v>
          </cell>
          <cell r="C8000">
            <v>0</v>
          </cell>
          <cell r="D8000">
            <v>0</v>
          </cell>
          <cell r="E8000">
            <v>29.19</v>
          </cell>
          <cell r="F8000">
            <v>-29.19</v>
          </cell>
        </row>
        <row r="8001">
          <cell r="A8001">
            <v>51990100618</v>
          </cell>
          <cell r="B8001" t="str">
            <v>Responsabilidad civil</v>
          </cell>
          <cell r="C8001">
            <v>-13265.62</v>
          </cell>
          <cell r="D8001">
            <v>0</v>
          </cell>
          <cell r="E8001">
            <v>8200.7199999999993</v>
          </cell>
          <cell r="F8001">
            <v>-21466.34</v>
          </cell>
        </row>
        <row r="8002">
          <cell r="A8002">
            <v>5199010061801</v>
          </cell>
          <cell r="B8002" t="str">
            <v>Iniciales Responsabilidad civil</v>
          </cell>
          <cell r="C8002">
            <v>-8936.11</v>
          </cell>
          <cell r="D8002">
            <v>0</v>
          </cell>
          <cell r="E8002">
            <v>2861.31</v>
          </cell>
          <cell r="F8002">
            <v>-11797.42</v>
          </cell>
        </row>
        <row r="8003">
          <cell r="A8003">
            <v>5199010061802</v>
          </cell>
          <cell r="B8003" t="str">
            <v>Renovaciones Responsabilidad civil</v>
          </cell>
          <cell r="C8003">
            <v>-4329.51</v>
          </cell>
          <cell r="D8003">
            <v>0</v>
          </cell>
          <cell r="E8003">
            <v>5339.41</v>
          </cell>
          <cell r="F8003">
            <v>-9668.92</v>
          </cell>
        </row>
        <row r="8004">
          <cell r="A8004">
            <v>51990100619</v>
          </cell>
          <cell r="B8004" t="str">
            <v>Riesgos profesionales</v>
          </cell>
          <cell r="C8004">
            <v>0</v>
          </cell>
          <cell r="D8004">
            <v>0</v>
          </cell>
          <cell r="E8004">
            <v>0</v>
          </cell>
          <cell r="F8004">
            <v>0</v>
          </cell>
        </row>
        <row r="8005">
          <cell r="A8005">
            <v>51990100620</v>
          </cell>
          <cell r="B8005" t="str">
            <v>Ganadero</v>
          </cell>
          <cell r="C8005">
            <v>0</v>
          </cell>
          <cell r="D8005">
            <v>0</v>
          </cell>
          <cell r="E8005">
            <v>0</v>
          </cell>
          <cell r="F8005">
            <v>0</v>
          </cell>
        </row>
        <row r="8006">
          <cell r="A8006">
            <v>51990100621</v>
          </cell>
          <cell r="B8006" t="str">
            <v>Agricola</v>
          </cell>
          <cell r="C8006">
            <v>0</v>
          </cell>
          <cell r="D8006">
            <v>0</v>
          </cell>
          <cell r="E8006">
            <v>0</v>
          </cell>
          <cell r="F8006">
            <v>0</v>
          </cell>
        </row>
        <row r="8007">
          <cell r="A8007">
            <v>51990100622</v>
          </cell>
          <cell r="B8007" t="str">
            <v>Domiciliario</v>
          </cell>
          <cell r="C8007">
            <v>-331.3</v>
          </cell>
          <cell r="D8007">
            <v>0</v>
          </cell>
          <cell r="E8007">
            <v>0</v>
          </cell>
          <cell r="F8007">
            <v>-331.3</v>
          </cell>
        </row>
        <row r="8008">
          <cell r="A8008">
            <v>5199010062201</v>
          </cell>
          <cell r="B8008" t="str">
            <v>Iniciales Domiciliario</v>
          </cell>
          <cell r="C8008">
            <v>0</v>
          </cell>
          <cell r="D8008">
            <v>0</v>
          </cell>
          <cell r="E8008">
            <v>0</v>
          </cell>
          <cell r="F8008">
            <v>0</v>
          </cell>
        </row>
        <row r="8009">
          <cell r="A8009">
            <v>5199010062202</v>
          </cell>
          <cell r="B8009" t="str">
            <v>Renovaciones Domiciliario</v>
          </cell>
          <cell r="C8009">
            <v>-331.3</v>
          </cell>
          <cell r="D8009">
            <v>0</v>
          </cell>
          <cell r="E8009">
            <v>0</v>
          </cell>
          <cell r="F8009">
            <v>-331.3</v>
          </cell>
        </row>
        <row r="8010">
          <cell r="A8010">
            <v>51990100623</v>
          </cell>
          <cell r="B8010" t="str">
            <v>Crédito interno</v>
          </cell>
          <cell r="C8010">
            <v>0</v>
          </cell>
          <cell r="D8010">
            <v>0</v>
          </cell>
          <cell r="E8010">
            <v>0</v>
          </cell>
          <cell r="F8010">
            <v>0</v>
          </cell>
        </row>
        <row r="8011">
          <cell r="A8011">
            <v>5199010062301</v>
          </cell>
          <cell r="B8011" t="str">
            <v>Iniciales Credito interno</v>
          </cell>
          <cell r="C8011">
            <v>0</v>
          </cell>
          <cell r="D8011">
            <v>0</v>
          </cell>
          <cell r="E8011">
            <v>0</v>
          </cell>
          <cell r="F8011">
            <v>0</v>
          </cell>
        </row>
        <row r="8012">
          <cell r="A8012">
            <v>5199010062302</v>
          </cell>
          <cell r="B8012" t="str">
            <v>Renovaciones Credito interno</v>
          </cell>
          <cell r="C8012">
            <v>0</v>
          </cell>
          <cell r="D8012">
            <v>0</v>
          </cell>
          <cell r="E8012">
            <v>0</v>
          </cell>
          <cell r="F8012">
            <v>0</v>
          </cell>
        </row>
        <row r="8013">
          <cell r="A8013">
            <v>51990100624</v>
          </cell>
          <cell r="B8013" t="str">
            <v>Crédito a la exportación</v>
          </cell>
          <cell r="C8013">
            <v>0</v>
          </cell>
          <cell r="D8013">
            <v>0</v>
          </cell>
          <cell r="E8013">
            <v>0</v>
          </cell>
          <cell r="F8013">
            <v>0</v>
          </cell>
        </row>
        <row r="8014">
          <cell r="A8014">
            <v>51990100625</v>
          </cell>
          <cell r="B8014" t="str">
            <v>Misceláneos</v>
          </cell>
          <cell r="C8014">
            <v>-521495.47</v>
          </cell>
          <cell r="D8014">
            <v>0</v>
          </cell>
          <cell r="E8014">
            <v>16071.48</v>
          </cell>
          <cell r="F8014">
            <v>-537566.94999999995</v>
          </cell>
        </row>
        <row r="8015">
          <cell r="A8015">
            <v>5199010062501</v>
          </cell>
          <cell r="B8015" t="str">
            <v>Iniciales Misceláneos</v>
          </cell>
          <cell r="C8015">
            <v>-18902.11</v>
          </cell>
          <cell r="D8015">
            <v>0</v>
          </cell>
          <cell r="E8015">
            <v>16071.48</v>
          </cell>
          <cell r="F8015">
            <v>-34973.589999999997</v>
          </cell>
        </row>
        <row r="8016">
          <cell r="A8016">
            <v>5199010062502</v>
          </cell>
          <cell r="B8016" t="str">
            <v>Renovaciones Misceláneos</v>
          </cell>
          <cell r="C8016">
            <v>-502593.36</v>
          </cell>
          <cell r="D8016">
            <v>0</v>
          </cell>
          <cell r="E8016">
            <v>0</v>
          </cell>
          <cell r="F8016">
            <v>-502593.36</v>
          </cell>
        </row>
        <row r="8017">
          <cell r="A8017">
            <v>52</v>
          </cell>
          <cell r="B8017" t="str">
            <v>INGRESO POR DECREMENTO DE RVAS TECNICAS Y CONTINGENCIAL DE F</v>
          </cell>
          <cell r="C8017">
            <v>-2213287.6</v>
          </cell>
          <cell r="D8017">
            <v>0</v>
          </cell>
          <cell r="E8017">
            <v>288483.58</v>
          </cell>
          <cell r="F8017">
            <v>-2501771.1800000002</v>
          </cell>
        </row>
        <row r="8018">
          <cell r="A8018">
            <v>5201</v>
          </cell>
          <cell r="B8018" t="str">
            <v>DE SEGUROS DE VIDA</v>
          </cell>
          <cell r="C8018">
            <v>0</v>
          </cell>
          <cell r="D8018">
            <v>0</v>
          </cell>
          <cell r="E8018">
            <v>0</v>
          </cell>
          <cell r="F8018">
            <v>0</v>
          </cell>
        </row>
        <row r="8019">
          <cell r="A8019">
            <v>5201010</v>
          </cell>
          <cell r="B8019" t="str">
            <v>Matematicas de vida individual de largo plazo</v>
          </cell>
          <cell r="C8019">
            <v>0</v>
          </cell>
          <cell r="D8019">
            <v>0</v>
          </cell>
          <cell r="E8019">
            <v>0</v>
          </cell>
          <cell r="F8019">
            <v>0</v>
          </cell>
        </row>
        <row r="8020">
          <cell r="A8020">
            <v>520101001</v>
          </cell>
          <cell r="B8020" t="str">
            <v>Seguros directos</v>
          </cell>
          <cell r="C8020">
            <v>0</v>
          </cell>
          <cell r="D8020">
            <v>0</v>
          </cell>
          <cell r="E8020">
            <v>0</v>
          </cell>
          <cell r="F8020">
            <v>0</v>
          </cell>
        </row>
        <row r="8021">
          <cell r="A8021">
            <v>520101002</v>
          </cell>
          <cell r="B8021" t="str">
            <v>Reaseguros tomados</v>
          </cell>
          <cell r="C8021">
            <v>0</v>
          </cell>
          <cell r="D8021">
            <v>0</v>
          </cell>
          <cell r="E8021">
            <v>0</v>
          </cell>
          <cell r="F8021">
            <v>0</v>
          </cell>
        </row>
        <row r="8022">
          <cell r="A8022">
            <v>520101003</v>
          </cell>
          <cell r="B8022" t="str">
            <v>Coaseguros</v>
          </cell>
          <cell r="C8022">
            <v>0</v>
          </cell>
          <cell r="D8022">
            <v>0</v>
          </cell>
          <cell r="E8022">
            <v>0</v>
          </cell>
          <cell r="F8022">
            <v>0</v>
          </cell>
        </row>
        <row r="8023">
          <cell r="A8023">
            <v>520101009</v>
          </cell>
          <cell r="B8023" t="str">
            <v>Seguros con filiales</v>
          </cell>
          <cell r="C8023">
            <v>0</v>
          </cell>
          <cell r="D8023">
            <v>0</v>
          </cell>
          <cell r="E8023">
            <v>0</v>
          </cell>
          <cell r="F8023">
            <v>0</v>
          </cell>
        </row>
        <row r="8024">
          <cell r="A8024">
            <v>52010100901</v>
          </cell>
          <cell r="B8024" t="str">
            <v>Seguros directos</v>
          </cell>
          <cell r="C8024">
            <v>0</v>
          </cell>
          <cell r="D8024">
            <v>0</v>
          </cell>
          <cell r="E8024">
            <v>0</v>
          </cell>
          <cell r="F8024">
            <v>0</v>
          </cell>
        </row>
        <row r="8025">
          <cell r="A8025">
            <v>52010100902</v>
          </cell>
          <cell r="B8025" t="str">
            <v>Reaseguros tomados</v>
          </cell>
          <cell r="C8025">
            <v>0</v>
          </cell>
          <cell r="D8025">
            <v>0</v>
          </cell>
          <cell r="E8025">
            <v>0</v>
          </cell>
          <cell r="F8025">
            <v>0</v>
          </cell>
        </row>
        <row r="8026">
          <cell r="A8026">
            <v>52010100903</v>
          </cell>
          <cell r="B8026" t="str">
            <v>Coaseguros</v>
          </cell>
          <cell r="C8026">
            <v>0</v>
          </cell>
          <cell r="D8026">
            <v>0</v>
          </cell>
          <cell r="E8026">
            <v>0</v>
          </cell>
          <cell r="F8026">
            <v>0</v>
          </cell>
        </row>
        <row r="8027">
          <cell r="A8027">
            <v>520102</v>
          </cell>
          <cell r="B8027" t="str">
            <v>De riesgos en curso de vida individual de corto plazo</v>
          </cell>
          <cell r="C8027">
            <v>0</v>
          </cell>
          <cell r="D8027">
            <v>0</v>
          </cell>
          <cell r="E8027">
            <v>0</v>
          </cell>
          <cell r="F8027">
            <v>0</v>
          </cell>
        </row>
        <row r="8028">
          <cell r="A8028">
            <v>5201020</v>
          </cell>
          <cell r="B8028" t="str">
            <v>De riesgos en curso de vida individual de corto plazo</v>
          </cell>
          <cell r="C8028">
            <v>0</v>
          </cell>
          <cell r="D8028">
            <v>0</v>
          </cell>
          <cell r="E8028">
            <v>0</v>
          </cell>
          <cell r="F8028">
            <v>0</v>
          </cell>
        </row>
        <row r="8029">
          <cell r="A8029">
            <v>520102001</v>
          </cell>
          <cell r="B8029" t="str">
            <v>Seguros directos</v>
          </cell>
          <cell r="C8029">
            <v>0</v>
          </cell>
          <cell r="D8029">
            <v>0</v>
          </cell>
          <cell r="E8029">
            <v>0</v>
          </cell>
          <cell r="F8029">
            <v>0</v>
          </cell>
        </row>
        <row r="8030">
          <cell r="A8030">
            <v>520102002</v>
          </cell>
          <cell r="B8030" t="str">
            <v>Reaseguros tomados</v>
          </cell>
          <cell r="C8030">
            <v>0</v>
          </cell>
          <cell r="D8030">
            <v>0</v>
          </cell>
          <cell r="E8030">
            <v>0</v>
          </cell>
          <cell r="F8030">
            <v>0</v>
          </cell>
        </row>
        <row r="8031">
          <cell r="A8031">
            <v>520102003</v>
          </cell>
          <cell r="B8031" t="str">
            <v>Coaseguros</v>
          </cell>
          <cell r="C8031">
            <v>0</v>
          </cell>
          <cell r="D8031">
            <v>0</v>
          </cell>
          <cell r="E8031">
            <v>0</v>
          </cell>
          <cell r="F8031">
            <v>0</v>
          </cell>
        </row>
        <row r="8032">
          <cell r="A8032">
            <v>520102004</v>
          </cell>
          <cell r="B8032" t="str">
            <v>REASEGUROS CEDIDOS</v>
          </cell>
          <cell r="C8032">
            <v>0</v>
          </cell>
          <cell r="D8032">
            <v>0</v>
          </cell>
          <cell r="E8032">
            <v>0</v>
          </cell>
          <cell r="F8032">
            <v>0</v>
          </cell>
        </row>
        <row r="8033">
          <cell r="A8033">
            <v>520102009</v>
          </cell>
          <cell r="B8033" t="str">
            <v>Seguros con filiales</v>
          </cell>
          <cell r="C8033">
            <v>0</v>
          </cell>
          <cell r="D8033">
            <v>0</v>
          </cell>
          <cell r="E8033">
            <v>0</v>
          </cell>
          <cell r="F8033">
            <v>0</v>
          </cell>
        </row>
        <row r="8034">
          <cell r="A8034">
            <v>52010200901</v>
          </cell>
          <cell r="B8034" t="str">
            <v>Seguros directos</v>
          </cell>
          <cell r="C8034">
            <v>0</v>
          </cell>
          <cell r="D8034">
            <v>0</v>
          </cell>
          <cell r="E8034">
            <v>0</v>
          </cell>
          <cell r="F8034">
            <v>0</v>
          </cell>
        </row>
        <row r="8035">
          <cell r="A8035">
            <v>52010200902</v>
          </cell>
          <cell r="B8035" t="str">
            <v>Reaseguros tomados</v>
          </cell>
          <cell r="C8035">
            <v>0</v>
          </cell>
          <cell r="D8035">
            <v>0</v>
          </cell>
          <cell r="E8035">
            <v>0</v>
          </cell>
          <cell r="F8035">
            <v>0</v>
          </cell>
        </row>
        <row r="8036">
          <cell r="A8036">
            <v>52010200903</v>
          </cell>
          <cell r="B8036" t="str">
            <v>Coaseguros</v>
          </cell>
          <cell r="C8036">
            <v>0</v>
          </cell>
          <cell r="D8036">
            <v>0</v>
          </cell>
          <cell r="E8036">
            <v>0</v>
          </cell>
          <cell r="F8036">
            <v>0</v>
          </cell>
        </row>
        <row r="8037">
          <cell r="A8037">
            <v>520103</v>
          </cell>
          <cell r="B8037" t="str">
            <v>De riesgos en curso de vida colectivo</v>
          </cell>
          <cell r="C8037">
            <v>0</v>
          </cell>
          <cell r="D8037">
            <v>0</v>
          </cell>
          <cell r="E8037">
            <v>0</v>
          </cell>
          <cell r="F8037">
            <v>0</v>
          </cell>
        </row>
        <row r="8038">
          <cell r="A8038">
            <v>5201030</v>
          </cell>
          <cell r="B8038" t="str">
            <v>De riesgos en curso de vida colectivo</v>
          </cell>
          <cell r="C8038">
            <v>0</v>
          </cell>
          <cell r="D8038">
            <v>0</v>
          </cell>
          <cell r="E8038">
            <v>0</v>
          </cell>
          <cell r="F8038">
            <v>0</v>
          </cell>
        </row>
        <row r="8039">
          <cell r="A8039">
            <v>520103001</v>
          </cell>
          <cell r="B8039" t="str">
            <v>Seguros directos</v>
          </cell>
          <cell r="C8039">
            <v>0</v>
          </cell>
          <cell r="D8039">
            <v>0</v>
          </cell>
          <cell r="E8039">
            <v>0</v>
          </cell>
          <cell r="F8039">
            <v>0</v>
          </cell>
        </row>
        <row r="8040">
          <cell r="A8040">
            <v>520103002</v>
          </cell>
          <cell r="B8040" t="str">
            <v>Reaseguros tomados</v>
          </cell>
          <cell r="C8040">
            <v>0</v>
          </cell>
          <cell r="D8040">
            <v>0</v>
          </cell>
          <cell r="E8040">
            <v>0</v>
          </cell>
          <cell r="F8040">
            <v>0</v>
          </cell>
        </row>
        <row r="8041">
          <cell r="A8041">
            <v>520103003</v>
          </cell>
          <cell r="B8041" t="str">
            <v>Coaseguros</v>
          </cell>
          <cell r="C8041">
            <v>0</v>
          </cell>
          <cell r="D8041">
            <v>0</v>
          </cell>
          <cell r="E8041">
            <v>0</v>
          </cell>
          <cell r="F8041">
            <v>0</v>
          </cell>
        </row>
        <row r="8042">
          <cell r="A8042">
            <v>520103009</v>
          </cell>
          <cell r="B8042" t="str">
            <v>Seguros con filiales</v>
          </cell>
          <cell r="C8042">
            <v>0</v>
          </cell>
          <cell r="D8042">
            <v>0</v>
          </cell>
          <cell r="E8042">
            <v>0</v>
          </cell>
          <cell r="F8042">
            <v>0</v>
          </cell>
        </row>
        <row r="8043">
          <cell r="A8043">
            <v>52010300901</v>
          </cell>
          <cell r="B8043" t="str">
            <v>Seguros directos</v>
          </cell>
          <cell r="C8043">
            <v>0</v>
          </cell>
          <cell r="D8043">
            <v>0</v>
          </cell>
          <cell r="E8043">
            <v>0</v>
          </cell>
          <cell r="F8043">
            <v>0</v>
          </cell>
        </row>
        <row r="8044">
          <cell r="A8044">
            <v>52010300902</v>
          </cell>
          <cell r="B8044" t="str">
            <v>Reaseguros tomados</v>
          </cell>
          <cell r="C8044">
            <v>0</v>
          </cell>
          <cell r="D8044">
            <v>0</v>
          </cell>
          <cell r="E8044">
            <v>0</v>
          </cell>
          <cell r="F8044">
            <v>0</v>
          </cell>
        </row>
        <row r="8045">
          <cell r="A8045">
            <v>52010300903</v>
          </cell>
          <cell r="B8045" t="str">
            <v>Coaseguros</v>
          </cell>
          <cell r="C8045">
            <v>0</v>
          </cell>
          <cell r="D8045">
            <v>0</v>
          </cell>
          <cell r="E8045">
            <v>0</v>
          </cell>
          <cell r="F8045">
            <v>0</v>
          </cell>
        </row>
        <row r="8046">
          <cell r="A8046">
            <v>5201040</v>
          </cell>
          <cell r="B8046" t="str">
            <v>De riesgos en curso de otros planes</v>
          </cell>
          <cell r="C8046">
            <v>0</v>
          </cell>
          <cell r="D8046">
            <v>0</v>
          </cell>
          <cell r="E8046">
            <v>0</v>
          </cell>
          <cell r="F8046">
            <v>0</v>
          </cell>
        </row>
        <row r="8047">
          <cell r="A8047">
            <v>520104001</v>
          </cell>
          <cell r="B8047" t="str">
            <v>Seguros directos</v>
          </cell>
          <cell r="C8047">
            <v>0</v>
          </cell>
          <cell r="D8047">
            <v>0</v>
          </cell>
          <cell r="E8047">
            <v>0</v>
          </cell>
          <cell r="F8047">
            <v>0</v>
          </cell>
        </row>
        <row r="8048">
          <cell r="A8048">
            <v>520104002</v>
          </cell>
          <cell r="B8048" t="str">
            <v>Reaseguros tomados</v>
          </cell>
          <cell r="C8048">
            <v>0</v>
          </cell>
          <cell r="D8048">
            <v>0</v>
          </cell>
          <cell r="E8048">
            <v>0</v>
          </cell>
          <cell r="F8048">
            <v>0</v>
          </cell>
        </row>
        <row r="8049">
          <cell r="A8049">
            <v>520104003</v>
          </cell>
          <cell r="B8049" t="str">
            <v>Coaseguros</v>
          </cell>
          <cell r="C8049">
            <v>0</v>
          </cell>
          <cell r="D8049">
            <v>0</v>
          </cell>
          <cell r="E8049">
            <v>0</v>
          </cell>
          <cell r="F8049">
            <v>0</v>
          </cell>
        </row>
        <row r="8050">
          <cell r="A8050">
            <v>520104009</v>
          </cell>
          <cell r="B8050" t="str">
            <v>Seguros con filiales</v>
          </cell>
          <cell r="C8050">
            <v>0</v>
          </cell>
          <cell r="D8050">
            <v>0</v>
          </cell>
          <cell r="E8050">
            <v>0</v>
          </cell>
          <cell r="F8050">
            <v>0</v>
          </cell>
        </row>
        <row r="8051">
          <cell r="A8051">
            <v>52010400901</v>
          </cell>
          <cell r="B8051" t="str">
            <v>Seguros directos</v>
          </cell>
          <cell r="C8051">
            <v>0</v>
          </cell>
          <cell r="D8051">
            <v>0</v>
          </cell>
          <cell r="E8051">
            <v>0</v>
          </cell>
          <cell r="F8051">
            <v>0</v>
          </cell>
        </row>
        <row r="8052">
          <cell r="A8052">
            <v>52010400902</v>
          </cell>
          <cell r="B8052" t="str">
            <v>Reaseguros tomados</v>
          </cell>
          <cell r="C8052">
            <v>0</v>
          </cell>
          <cell r="D8052">
            <v>0</v>
          </cell>
          <cell r="E8052">
            <v>0</v>
          </cell>
          <cell r="F8052">
            <v>0</v>
          </cell>
        </row>
        <row r="8053">
          <cell r="A8053">
            <v>52010400903</v>
          </cell>
          <cell r="B8053" t="str">
            <v>Coaseguros</v>
          </cell>
          <cell r="C8053">
            <v>0</v>
          </cell>
          <cell r="D8053">
            <v>0</v>
          </cell>
          <cell r="E8053">
            <v>0</v>
          </cell>
          <cell r="F8053">
            <v>0</v>
          </cell>
        </row>
        <row r="8054">
          <cell r="A8054">
            <v>5201090</v>
          </cell>
          <cell r="B8054" t="str">
            <v>Ajuste de reservas adicionales de seguro de vida</v>
          </cell>
          <cell r="C8054">
            <v>0</v>
          </cell>
          <cell r="D8054">
            <v>0</v>
          </cell>
          <cell r="E8054">
            <v>0</v>
          </cell>
          <cell r="F8054">
            <v>0</v>
          </cell>
        </row>
        <row r="8055">
          <cell r="A8055">
            <v>520109001</v>
          </cell>
          <cell r="B8055" t="str">
            <v>Seguros directos</v>
          </cell>
          <cell r="C8055">
            <v>0</v>
          </cell>
          <cell r="D8055">
            <v>0</v>
          </cell>
          <cell r="E8055">
            <v>0</v>
          </cell>
          <cell r="F8055">
            <v>0</v>
          </cell>
        </row>
        <row r="8056">
          <cell r="A8056">
            <v>52010900101</v>
          </cell>
          <cell r="B8056" t="str">
            <v>De accidentes</v>
          </cell>
          <cell r="C8056">
            <v>0</v>
          </cell>
          <cell r="D8056">
            <v>0</v>
          </cell>
          <cell r="E8056">
            <v>0</v>
          </cell>
          <cell r="F8056">
            <v>0</v>
          </cell>
        </row>
        <row r="8057">
          <cell r="A8057">
            <v>52010900102</v>
          </cell>
          <cell r="B8057" t="str">
            <v>De exoneraciÛn del pago de primas</v>
          </cell>
          <cell r="C8057">
            <v>0</v>
          </cell>
          <cell r="D8057">
            <v>0</v>
          </cell>
          <cell r="E8057">
            <v>0</v>
          </cell>
          <cell r="F8057">
            <v>0</v>
          </cell>
        </row>
        <row r="8058">
          <cell r="A8058">
            <v>52010900103</v>
          </cell>
          <cell r="B8058" t="str">
            <v>De extraprimas y riesgos tarados</v>
          </cell>
          <cell r="C8058">
            <v>0</v>
          </cell>
          <cell r="D8058">
            <v>0</v>
          </cell>
          <cell r="E8058">
            <v>0</v>
          </cell>
          <cell r="F8058">
            <v>0</v>
          </cell>
        </row>
        <row r="8059">
          <cell r="A8059">
            <v>52010900104</v>
          </cell>
          <cell r="B8059" t="str">
            <v>De dividendos, cupones y bonos sobre pÛlizas</v>
          </cell>
          <cell r="C8059">
            <v>0</v>
          </cell>
          <cell r="D8059">
            <v>0</v>
          </cell>
          <cell r="E8059">
            <v>0</v>
          </cell>
          <cell r="F8059">
            <v>0</v>
          </cell>
        </row>
        <row r="8060">
          <cell r="A8060">
            <v>52010900105</v>
          </cell>
          <cell r="B8060" t="str">
            <v>De capitales complementarios</v>
          </cell>
          <cell r="C8060">
            <v>0</v>
          </cell>
          <cell r="D8060">
            <v>0</v>
          </cell>
          <cell r="E8060">
            <v>0</v>
          </cell>
          <cell r="F8060">
            <v>0</v>
          </cell>
        </row>
        <row r="8061">
          <cell r="A8061">
            <v>52010900109</v>
          </cell>
          <cell r="B8061" t="str">
            <v>Diversas</v>
          </cell>
          <cell r="C8061">
            <v>0</v>
          </cell>
          <cell r="D8061">
            <v>0</v>
          </cell>
          <cell r="E8061">
            <v>0</v>
          </cell>
          <cell r="F8061">
            <v>0</v>
          </cell>
        </row>
        <row r="8062">
          <cell r="A8062">
            <v>520109002</v>
          </cell>
          <cell r="B8062" t="str">
            <v>Reaseguros tomados</v>
          </cell>
          <cell r="C8062">
            <v>0</v>
          </cell>
          <cell r="D8062">
            <v>0</v>
          </cell>
          <cell r="E8062">
            <v>0</v>
          </cell>
          <cell r="F8062">
            <v>0</v>
          </cell>
        </row>
        <row r="8063">
          <cell r="A8063">
            <v>52010900201</v>
          </cell>
          <cell r="B8063" t="str">
            <v>De accidentes</v>
          </cell>
          <cell r="C8063">
            <v>0</v>
          </cell>
          <cell r="D8063">
            <v>0</v>
          </cell>
          <cell r="E8063">
            <v>0</v>
          </cell>
          <cell r="F8063">
            <v>0</v>
          </cell>
        </row>
        <row r="8064">
          <cell r="A8064">
            <v>52010900202</v>
          </cell>
          <cell r="B8064" t="str">
            <v>De exoneraciÛn del pago de primas</v>
          </cell>
          <cell r="C8064">
            <v>0</v>
          </cell>
          <cell r="D8064">
            <v>0</v>
          </cell>
          <cell r="E8064">
            <v>0</v>
          </cell>
          <cell r="F8064">
            <v>0</v>
          </cell>
        </row>
        <row r="8065">
          <cell r="A8065">
            <v>52010900203</v>
          </cell>
          <cell r="B8065" t="str">
            <v>De extraprimas y riesgos tarados</v>
          </cell>
          <cell r="C8065">
            <v>0</v>
          </cell>
          <cell r="D8065">
            <v>0</v>
          </cell>
          <cell r="E8065">
            <v>0</v>
          </cell>
          <cell r="F8065">
            <v>0</v>
          </cell>
        </row>
        <row r="8066">
          <cell r="A8066">
            <v>52010900204</v>
          </cell>
          <cell r="B8066" t="str">
            <v>De dividendos, cupones y bonos sobre pÛlizas</v>
          </cell>
          <cell r="C8066">
            <v>0</v>
          </cell>
          <cell r="D8066">
            <v>0</v>
          </cell>
          <cell r="E8066">
            <v>0</v>
          </cell>
          <cell r="F8066">
            <v>0</v>
          </cell>
        </row>
        <row r="8067">
          <cell r="A8067">
            <v>52010900205</v>
          </cell>
          <cell r="B8067" t="str">
            <v>De capitales complementarios</v>
          </cell>
          <cell r="C8067">
            <v>0</v>
          </cell>
          <cell r="D8067">
            <v>0</v>
          </cell>
          <cell r="E8067">
            <v>0</v>
          </cell>
          <cell r="F8067">
            <v>0</v>
          </cell>
        </row>
        <row r="8068">
          <cell r="A8068">
            <v>52010900209</v>
          </cell>
          <cell r="B8068" t="str">
            <v>Diversas</v>
          </cell>
          <cell r="C8068">
            <v>0</v>
          </cell>
          <cell r="D8068">
            <v>0</v>
          </cell>
          <cell r="E8068">
            <v>0</v>
          </cell>
          <cell r="F8068">
            <v>0</v>
          </cell>
        </row>
        <row r="8069">
          <cell r="A8069">
            <v>520109003</v>
          </cell>
          <cell r="B8069" t="str">
            <v>Coaseguros</v>
          </cell>
          <cell r="C8069">
            <v>0</v>
          </cell>
          <cell r="D8069">
            <v>0</v>
          </cell>
          <cell r="E8069">
            <v>0</v>
          </cell>
          <cell r="F8069">
            <v>0</v>
          </cell>
        </row>
        <row r="8070">
          <cell r="A8070">
            <v>52010900301</v>
          </cell>
          <cell r="B8070" t="str">
            <v>De accidentes</v>
          </cell>
          <cell r="C8070">
            <v>0</v>
          </cell>
          <cell r="D8070">
            <v>0</v>
          </cell>
          <cell r="E8070">
            <v>0</v>
          </cell>
          <cell r="F8070">
            <v>0</v>
          </cell>
        </row>
        <row r="8071">
          <cell r="A8071">
            <v>52010900302</v>
          </cell>
          <cell r="B8071" t="str">
            <v>De exoneraciÛn del pago de primas</v>
          </cell>
          <cell r="C8071">
            <v>0</v>
          </cell>
          <cell r="D8071">
            <v>0</v>
          </cell>
          <cell r="E8071">
            <v>0</v>
          </cell>
          <cell r="F8071">
            <v>0</v>
          </cell>
        </row>
        <row r="8072">
          <cell r="A8072">
            <v>52010900303</v>
          </cell>
          <cell r="B8072" t="str">
            <v>De extraprimas y riesgos tarados</v>
          </cell>
          <cell r="C8072">
            <v>0</v>
          </cell>
          <cell r="D8072">
            <v>0</v>
          </cell>
          <cell r="E8072">
            <v>0</v>
          </cell>
          <cell r="F8072">
            <v>0</v>
          </cell>
        </row>
        <row r="8073">
          <cell r="A8073">
            <v>52010900304</v>
          </cell>
          <cell r="B8073" t="str">
            <v>De dividendos, cupones y bonos sobre pÛlizas</v>
          </cell>
          <cell r="C8073">
            <v>0</v>
          </cell>
          <cell r="D8073">
            <v>0</v>
          </cell>
          <cell r="E8073">
            <v>0</v>
          </cell>
          <cell r="F8073">
            <v>0</v>
          </cell>
        </row>
        <row r="8074">
          <cell r="A8074">
            <v>52010900305</v>
          </cell>
          <cell r="B8074" t="str">
            <v>De capitales complementarios</v>
          </cell>
          <cell r="C8074">
            <v>0</v>
          </cell>
          <cell r="D8074">
            <v>0</v>
          </cell>
          <cell r="E8074">
            <v>0</v>
          </cell>
          <cell r="F8074">
            <v>0</v>
          </cell>
        </row>
        <row r="8075">
          <cell r="A8075">
            <v>52010900309</v>
          </cell>
          <cell r="B8075" t="str">
            <v>Diversas</v>
          </cell>
          <cell r="C8075">
            <v>0</v>
          </cell>
          <cell r="D8075">
            <v>0</v>
          </cell>
          <cell r="E8075">
            <v>0</v>
          </cell>
          <cell r="F8075">
            <v>0</v>
          </cell>
        </row>
        <row r="8076">
          <cell r="A8076">
            <v>520109009</v>
          </cell>
          <cell r="B8076" t="str">
            <v>Seguros con filiales</v>
          </cell>
          <cell r="C8076">
            <v>0</v>
          </cell>
          <cell r="D8076">
            <v>0</v>
          </cell>
          <cell r="E8076">
            <v>0</v>
          </cell>
          <cell r="F8076">
            <v>0</v>
          </cell>
        </row>
        <row r="8077">
          <cell r="A8077">
            <v>52010900901</v>
          </cell>
          <cell r="B8077" t="str">
            <v>Seguro directo</v>
          </cell>
          <cell r="C8077">
            <v>0</v>
          </cell>
          <cell r="D8077">
            <v>0</v>
          </cell>
          <cell r="E8077">
            <v>0</v>
          </cell>
          <cell r="F8077">
            <v>0</v>
          </cell>
        </row>
        <row r="8078">
          <cell r="A8078">
            <v>52010900902</v>
          </cell>
          <cell r="B8078" t="str">
            <v>Reaseguro tomado</v>
          </cell>
          <cell r="C8078">
            <v>0</v>
          </cell>
          <cell r="D8078">
            <v>0</v>
          </cell>
          <cell r="E8078">
            <v>0</v>
          </cell>
          <cell r="F8078">
            <v>0</v>
          </cell>
        </row>
        <row r="8079">
          <cell r="A8079">
            <v>52010900903</v>
          </cell>
          <cell r="B8079" t="str">
            <v>Coaseguro</v>
          </cell>
          <cell r="C8079">
            <v>0</v>
          </cell>
          <cell r="D8079">
            <v>0</v>
          </cell>
          <cell r="E8079">
            <v>0</v>
          </cell>
          <cell r="F8079">
            <v>0</v>
          </cell>
        </row>
        <row r="8080">
          <cell r="A8080">
            <v>5202</v>
          </cell>
          <cell r="B8080" t="str">
            <v>MATEMATICAS DE SEGUROS  PREVISIONALES, RENTAS Y PENSIONES</v>
          </cell>
          <cell r="C8080">
            <v>0</v>
          </cell>
          <cell r="D8080">
            <v>0</v>
          </cell>
          <cell r="E8080">
            <v>0</v>
          </cell>
          <cell r="F8080">
            <v>0</v>
          </cell>
        </row>
        <row r="8081">
          <cell r="A8081">
            <v>5202010</v>
          </cell>
          <cell r="B8081" t="str">
            <v>Rentas de invalidez y sobrevivencia</v>
          </cell>
          <cell r="C8081">
            <v>0</v>
          </cell>
          <cell r="D8081">
            <v>0</v>
          </cell>
          <cell r="E8081">
            <v>0</v>
          </cell>
          <cell r="F8081">
            <v>0</v>
          </cell>
        </row>
        <row r="8082">
          <cell r="A8082">
            <v>520201001</v>
          </cell>
          <cell r="B8082" t="str">
            <v>Seguros directos</v>
          </cell>
          <cell r="C8082">
            <v>0</v>
          </cell>
          <cell r="D8082">
            <v>0</v>
          </cell>
          <cell r="E8082">
            <v>0</v>
          </cell>
          <cell r="F8082">
            <v>0</v>
          </cell>
        </row>
        <row r="8083">
          <cell r="A8083">
            <v>52020100101</v>
          </cell>
          <cell r="B8083" t="str">
            <v>Rentas Ciertas</v>
          </cell>
          <cell r="C8083">
            <v>0</v>
          </cell>
          <cell r="D8083">
            <v>0</v>
          </cell>
          <cell r="E8083">
            <v>0</v>
          </cell>
          <cell r="F8083">
            <v>0</v>
          </cell>
        </row>
        <row r="8084">
          <cell r="A8084">
            <v>52020100102</v>
          </cell>
          <cell r="B8084" t="str">
            <v>Rentas Temporales</v>
          </cell>
          <cell r="C8084">
            <v>0</v>
          </cell>
          <cell r="D8084">
            <v>0</v>
          </cell>
          <cell r="E8084">
            <v>0</v>
          </cell>
          <cell r="F8084">
            <v>0</v>
          </cell>
        </row>
        <row r="8085">
          <cell r="A8085">
            <v>52020100103</v>
          </cell>
          <cell r="B8085" t="str">
            <v>Rentas Vitalicias</v>
          </cell>
          <cell r="C8085">
            <v>0</v>
          </cell>
          <cell r="D8085">
            <v>0</v>
          </cell>
          <cell r="E8085">
            <v>0</v>
          </cell>
          <cell r="F8085">
            <v>0</v>
          </cell>
        </row>
        <row r="8086">
          <cell r="A8086">
            <v>52020100109</v>
          </cell>
          <cell r="B8086" t="str">
            <v>Otros Planes</v>
          </cell>
          <cell r="C8086">
            <v>0</v>
          </cell>
          <cell r="D8086">
            <v>0</v>
          </cell>
          <cell r="E8086">
            <v>0</v>
          </cell>
          <cell r="F8086">
            <v>0</v>
          </cell>
        </row>
        <row r="8087">
          <cell r="A8087">
            <v>520201002</v>
          </cell>
          <cell r="B8087" t="str">
            <v>Reaseguros tomados</v>
          </cell>
          <cell r="C8087">
            <v>0</v>
          </cell>
          <cell r="D8087">
            <v>0</v>
          </cell>
          <cell r="E8087">
            <v>0</v>
          </cell>
          <cell r="F8087">
            <v>0</v>
          </cell>
        </row>
        <row r="8088">
          <cell r="A8088">
            <v>520201003</v>
          </cell>
          <cell r="B8088" t="str">
            <v>Coaseguros</v>
          </cell>
          <cell r="C8088">
            <v>0</v>
          </cell>
          <cell r="D8088">
            <v>0</v>
          </cell>
          <cell r="E8088">
            <v>0</v>
          </cell>
          <cell r="F8088">
            <v>0</v>
          </cell>
        </row>
        <row r="8089">
          <cell r="A8089">
            <v>520201009</v>
          </cell>
          <cell r="B8089" t="str">
            <v>Seguros con filiales</v>
          </cell>
          <cell r="C8089">
            <v>0</v>
          </cell>
          <cell r="D8089">
            <v>0</v>
          </cell>
          <cell r="E8089">
            <v>0</v>
          </cell>
          <cell r="F8089">
            <v>0</v>
          </cell>
        </row>
        <row r="8090">
          <cell r="A8090">
            <v>52020100901</v>
          </cell>
          <cell r="B8090" t="str">
            <v>Seguro directo</v>
          </cell>
          <cell r="C8090">
            <v>0</v>
          </cell>
          <cell r="D8090">
            <v>0</v>
          </cell>
          <cell r="E8090">
            <v>0</v>
          </cell>
          <cell r="F8090">
            <v>0</v>
          </cell>
        </row>
        <row r="8091">
          <cell r="A8091">
            <v>52020100902</v>
          </cell>
          <cell r="B8091" t="str">
            <v>Reaseguro tomado</v>
          </cell>
          <cell r="C8091">
            <v>0</v>
          </cell>
          <cell r="D8091">
            <v>0</v>
          </cell>
          <cell r="E8091">
            <v>0</v>
          </cell>
          <cell r="F8091">
            <v>0</v>
          </cell>
        </row>
        <row r="8092">
          <cell r="A8092">
            <v>52020100903</v>
          </cell>
          <cell r="B8092" t="str">
            <v>Coaseguro</v>
          </cell>
          <cell r="C8092">
            <v>0</v>
          </cell>
          <cell r="D8092">
            <v>0</v>
          </cell>
          <cell r="E8092">
            <v>0</v>
          </cell>
          <cell r="F8092">
            <v>0</v>
          </cell>
        </row>
        <row r="8093">
          <cell r="A8093">
            <v>5202020</v>
          </cell>
          <cell r="B8093" t="str">
            <v>Sepelio</v>
          </cell>
          <cell r="C8093">
            <v>0</v>
          </cell>
          <cell r="D8093">
            <v>0</v>
          </cell>
          <cell r="E8093">
            <v>0</v>
          </cell>
          <cell r="F8093">
            <v>0</v>
          </cell>
        </row>
        <row r="8094">
          <cell r="A8094">
            <v>520202001</v>
          </cell>
          <cell r="B8094" t="str">
            <v>Seguros directos</v>
          </cell>
          <cell r="C8094">
            <v>0</v>
          </cell>
          <cell r="D8094">
            <v>0</v>
          </cell>
          <cell r="E8094">
            <v>0</v>
          </cell>
          <cell r="F8094">
            <v>0</v>
          </cell>
        </row>
        <row r="8095">
          <cell r="A8095">
            <v>520202002</v>
          </cell>
          <cell r="B8095" t="str">
            <v>Reaseguros tomados</v>
          </cell>
          <cell r="C8095">
            <v>0</v>
          </cell>
          <cell r="D8095">
            <v>0</v>
          </cell>
          <cell r="E8095">
            <v>0</v>
          </cell>
          <cell r="F8095">
            <v>0</v>
          </cell>
        </row>
        <row r="8096">
          <cell r="A8096">
            <v>520202003</v>
          </cell>
          <cell r="B8096" t="str">
            <v>Coaseguros</v>
          </cell>
          <cell r="C8096">
            <v>0</v>
          </cell>
          <cell r="D8096">
            <v>0</v>
          </cell>
          <cell r="E8096">
            <v>0</v>
          </cell>
          <cell r="F8096">
            <v>0</v>
          </cell>
        </row>
        <row r="8097">
          <cell r="A8097">
            <v>520202009</v>
          </cell>
          <cell r="B8097" t="str">
            <v>Seguros con filiales</v>
          </cell>
          <cell r="C8097">
            <v>0</v>
          </cell>
          <cell r="D8097">
            <v>0</v>
          </cell>
          <cell r="E8097">
            <v>0</v>
          </cell>
          <cell r="F8097">
            <v>0</v>
          </cell>
        </row>
        <row r="8098">
          <cell r="A8098">
            <v>52020200901</v>
          </cell>
          <cell r="B8098" t="str">
            <v>Seguro directo</v>
          </cell>
          <cell r="C8098">
            <v>0</v>
          </cell>
          <cell r="D8098">
            <v>0</v>
          </cell>
          <cell r="E8098">
            <v>0</v>
          </cell>
          <cell r="F8098">
            <v>0</v>
          </cell>
        </row>
        <row r="8099">
          <cell r="A8099">
            <v>52020200902</v>
          </cell>
          <cell r="B8099" t="str">
            <v>Reaseguro tomado</v>
          </cell>
          <cell r="C8099">
            <v>0</v>
          </cell>
          <cell r="D8099">
            <v>0</v>
          </cell>
          <cell r="E8099">
            <v>0</v>
          </cell>
          <cell r="F8099">
            <v>0</v>
          </cell>
        </row>
        <row r="8100">
          <cell r="A8100">
            <v>52020200903</v>
          </cell>
          <cell r="B8100" t="str">
            <v>Coaseguro</v>
          </cell>
          <cell r="C8100">
            <v>0</v>
          </cell>
          <cell r="D8100">
            <v>0</v>
          </cell>
          <cell r="E8100">
            <v>0</v>
          </cell>
          <cell r="F8100">
            <v>0</v>
          </cell>
        </row>
        <row r="8101">
          <cell r="A8101">
            <v>5202030</v>
          </cell>
          <cell r="B8101" t="str">
            <v>Otras rentas</v>
          </cell>
          <cell r="C8101">
            <v>0</v>
          </cell>
          <cell r="D8101">
            <v>0</v>
          </cell>
          <cell r="E8101">
            <v>0</v>
          </cell>
          <cell r="F8101">
            <v>0</v>
          </cell>
        </row>
        <row r="8102">
          <cell r="A8102">
            <v>520203001</v>
          </cell>
          <cell r="B8102" t="str">
            <v>Seguros directos</v>
          </cell>
          <cell r="C8102">
            <v>0</v>
          </cell>
          <cell r="D8102">
            <v>0</v>
          </cell>
          <cell r="E8102">
            <v>0</v>
          </cell>
          <cell r="F8102">
            <v>0</v>
          </cell>
        </row>
        <row r="8103">
          <cell r="A8103">
            <v>520203002</v>
          </cell>
          <cell r="B8103" t="str">
            <v>Reaseguros tomados</v>
          </cell>
          <cell r="C8103">
            <v>0</v>
          </cell>
          <cell r="D8103">
            <v>0</v>
          </cell>
          <cell r="E8103">
            <v>0</v>
          </cell>
          <cell r="F8103">
            <v>0</v>
          </cell>
        </row>
        <row r="8104">
          <cell r="A8104">
            <v>520203003</v>
          </cell>
          <cell r="B8104" t="str">
            <v>Coaseguros</v>
          </cell>
          <cell r="C8104">
            <v>0</v>
          </cell>
          <cell r="D8104">
            <v>0</v>
          </cell>
          <cell r="E8104">
            <v>0</v>
          </cell>
          <cell r="F8104">
            <v>0</v>
          </cell>
        </row>
        <row r="8105">
          <cell r="A8105">
            <v>520203009</v>
          </cell>
          <cell r="B8105" t="str">
            <v>Seguros con filiales</v>
          </cell>
          <cell r="C8105">
            <v>0</v>
          </cell>
          <cell r="D8105">
            <v>0</v>
          </cell>
          <cell r="E8105">
            <v>0</v>
          </cell>
          <cell r="F8105">
            <v>0</v>
          </cell>
        </row>
        <row r="8106">
          <cell r="A8106">
            <v>52020300901</v>
          </cell>
          <cell r="B8106" t="str">
            <v>Seguro directo</v>
          </cell>
          <cell r="C8106">
            <v>0</v>
          </cell>
          <cell r="D8106">
            <v>0</v>
          </cell>
          <cell r="E8106">
            <v>0</v>
          </cell>
          <cell r="F8106">
            <v>0</v>
          </cell>
        </row>
        <row r="8107">
          <cell r="A8107">
            <v>52020300902</v>
          </cell>
          <cell r="B8107" t="str">
            <v>Reaseguro tomado</v>
          </cell>
          <cell r="C8107">
            <v>0</v>
          </cell>
          <cell r="D8107">
            <v>0</v>
          </cell>
          <cell r="E8107">
            <v>0</v>
          </cell>
          <cell r="F8107">
            <v>0</v>
          </cell>
        </row>
        <row r="8108">
          <cell r="A8108">
            <v>52020300903</v>
          </cell>
          <cell r="B8108" t="str">
            <v>Coaseguro</v>
          </cell>
          <cell r="C8108">
            <v>0</v>
          </cell>
          <cell r="D8108">
            <v>0</v>
          </cell>
          <cell r="E8108">
            <v>0</v>
          </cell>
          <cell r="F8108">
            <v>0</v>
          </cell>
        </row>
        <row r="8109">
          <cell r="A8109">
            <v>5202040</v>
          </cell>
          <cell r="B8109" t="str">
            <v>Pensiones</v>
          </cell>
          <cell r="C8109">
            <v>0</v>
          </cell>
          <cell r="D8109">
            <v>0</v>
          </cell>
          <cell r="E8109">
            <v>0</v>
          </cell>
          <cell r="F8109">
            <v>0</v>
          </cell>
        </row>
        <row r="8110">
          <cell r="A8110">
            <v>520204001</v>
          </cell>
          <cell r="B8110" t="str">
            <v>Seguros directos</v>
          </cell>
          <cell r="C8110">
            <v>0</v>
          </cell>
          <cell r="D8110">
            <v>0</v>
          </cell>
          <cell r="E8110">
            <v>0</v>
          </cell>
          <cell r="F8110">
            <v>0</v>
          </cell>
        </row>
        <row r="8111">
          <cell r="A8111">
            <v>520204002</v>
          </cell>
          <cell r="B8111" t="str">
            <v>Reaseguros tomados</v>
          </cell>
          <cell r="C8111">
            <v>0</v>
          </cell>
          <cell r="D8111">
            <v>0</v>
          </cell>
          <cell r="E8111">
            <v>0</v>
          </cell>
          <cell r="F8111">
            <v>0</v>
          </cell>
        </row>
        <row r="8112">
          <cell r="A8112">
            <v>520204003</v>
          </cell>
          <cell r="B8112" t="str">
            <v>Coaseguros</v>
          </cell>
          <cell r="C8112">
            <v>0</v>
          </cell>
          <cell r="D8112">
            <v>0</v>
          </cell>
          <cell r="E8112">
            <v>0</v>
          </cell>
          <cell r="F8112">
            <v>0</v>
          </cell>
        </row>
        <row r="8113">
          <cell r="A8113">
            <v>520204009</v>
          </cell>
          <cell r="B8113" t="str">
            <v>Seguros con filiales</v>
          </cell>
          <cell r="C8113">
            <v>0</v>
          </cell>
          <cell r="D8113">
            <v>0</v>
          </cell>
          <cell r="E8113">
            <v>0</v>
          </cell>
          <cell r="F8113">
            <v>0</v>
          </cell>
        </row>
        <row r="8114">
          <cell r="A8114">
            <v>52020400901</v>
          </cell>
          <cell r="B8114" t="str">
            <v>Seguro directo</v>
          </cell>
          <cell r="C8114">
            <v>0</v>
          </cell>
          <cell r="D8114">
            <v>0</v>
          </cell>
          <cell r="E8114">
            <v>0</v>
          </cell>
          <cell r="F8114">
            <v>0</v>
          </cell>
        </row>
        <row r="8115">
          <cell r="A8115">
            <v>52020400902</v>
          </cell>
          <cell r="B8115" t="str">
            <v>Reaseguro tomado</v>
          </cell>
          <cell r="C8115">
            <v>0</v>
          </cell>
          <cell r="D8115">
            <v>0</v>
          </cell>
          <cell r="E8115">
            <v>0</v>
          </cell>
          <cell r="F8115">
            <v>0</v>
          </cell>
        </row>
        <row r="8116">
          <cell r="A8116">
            <v>52020400903</v>
          </cell>
          <cell r="B8116" t="str">
            <v>Coaseguro</v>
          </cell>
          <cell r="C8116">
            <v>0</v>
          </cell>
          <cell r="D8116">
            <v>0</v>
          </cell>
          <cell r="E8116">
            <v>0</v>
          </cell>
          <cell r="F8116">
            <v>0</v>
          </cell>
        </row>
        <row r="8117">
          <cell r="A8117">
            <v>5203</v>
          </cell>
          <cell r="B8117" t="str">
            <v>PARA RIESGOS EN CURSO DE ACCIDENTES Y ENFERMEDADES</v>
          </cell>
          <cell r="C8117">
            <v>-37.43</v>
          </cell>
          <cell r="D8117">
            <v>0</v>
          </cell>
          <cell r="E8117">
            <v>0</v>
          </cell>
          <cell r="F8117">
            <v>-37.43</v>
          </cell>
        </row>
        <row r="8118">
          <cell r="A8118">
            <v>520301</v>
          </cell>
          <cell r="B8118" t="str">
            <v>Salud y hospitalización</v>
          </cell>
          <cell r="C8118">
            <v>0</v>
          </cell>
          <cell r="D8118">
            <v>0</v>
          </cell>
          <cell r="E8118">
            <v>0</v>
          </cell>
          <cell r="F8118">
            <v>0</v>
          </cell>
        </row>
        <row r="8119">
          <cell r="A8119">
            <v>5203010</v>
          </cell>
          <cell r="B8119" t="str">
            <v>Salud y hospitalización</v>
          </cell>
          <cell r="C8119">
            <v>0</v>
          </cell>
          <cell r="D8119">
            <v>0</v>
          </cell>
          <cell r="E8119">
            <v>0</v>
          </cell>
          <cell r="F8119">
            <v>0</v>
          </cell>
        </row>
        <row r="8120">
          <cell r="A8120">
            <v>520301001</v>
          </cell>
          <cell r="B8120" t="str">
            <v>Seguros directos</v>
          </cell>
          <cell r="C8120">
            <v>0</v>
          </cell>
          <cell r="D8120">
            <v>0</v>
          </cell>
          <cell r="E8120">
            <v>0</v>
          </cell>
          <cell r="F8120">
            <v>0</v>
          </cell>
        </row>
        <row r="8121">
          <cell r="A8121">
            <v>520301002</v>
          </cell>
          <cell r="B8121" t="str">
            <v>Reaseguros tomados</v>
          </cell>
          <cell r="C8121">
            <v>0</v>
          </cell>
          <cell r="D8121">
            <v>0</v>
          </cell>
          <cell r="E8121">
            <v>0</v>
          </cell>
          <cell r="F8121">
            <v>0</v>
          </cell>
        </row>
        <row r="8122">
          <cell r="A8122">
            <v>520301003</v>
          </cell>
          <cell r="B8122" t="str">
            <v>Coaseguros</v>
          </cell>
          <cell r="C8122">
            <v>0</v>
          </cell>
          <cell r="D8122">
            <v>0</v>
          </cell>
          <cell r="E8122">
            <v>0</v>
          </cell>
          <cell r="F8122">
            <v>0</v>
          </cell>
        </row>
        <row r="8123">
          <cell r="A8123">
            <v>520301004</v>
          </cell>
          <cell r="B8123" t="str">
            <v>REASEGURO CEDIDO</v>
          </cell>
          <cell r="C8123">
            <v>0</v>
          </cell>
          <cell r="D8123">
            <v>0</v>
          </cell>
          <cell r="E8123">
            <v>0</v>
          </cell>
          <cell r="F8123">
            <v>0</v>
          </cell>
        </row>
        <row r="8124">
          <cell r="A8124">
            <v>520301009</v>
          </cell>
          <cell r="B8124" t="str">
            <v>Seguros con filiales</v>
          </cell>
          <cell r="C8124">
            <v>0</v>
          </cell>
          <cell r="D8124">
            <v>0</v>
          </cell>
          <cell r="E8124">
            <v>0</v>
          </cell>
          <cell r="F8124">
            <v>0</v>
          </cell>
        </row>
        <row r="8125">
          <cell r="A8125">
            <v>52030100901</v>
          </cell>
          <cell r="B8125" t="str">
            <v>Seguro directo</v>
          </cell>
          <cell r="C8125">
            <v>0</v>
          </cell>
          <cell r="D8125">
            <v>0</v>
          </cell>
          <cell r="E8125">
            <v>0</v>
          </cell>
          <cell r="F8125">
            <v>0</v>
          </cell>
        </row>
        <row r="8126">
          <cell r="A8126">
            <v>52030100902</v>
          </cell>
          <cell r="B8126" t="str">
            <v>Reaseguro tomado</v>
          </cell>
          <cell r="C8126">
            <v>0</v>
          </cell>
          <cell r="D8126">
            <v>0</v>
          </cell>
          <cell r="E8126">
            <v>0</v>
          </cell>
          <cell r="F8126">
            <v>0</v>
          </cell>
        </row>
        <row r="8127">
          <cell r="A8127">
            <v>52030100903</v>
          </cell>
          <cell r="B8127" t="str">
            <v>Coaseguro</v>
          </cell>
          <cell r="C8127">
            <v>0</v>
          </cell>
          <cell r="D8127">
            <v>0</v>
          </cell>
          <cell r="E8127">
            <v>0</v>
          </cell>
          <cell r="F8127">
            <v>0</v>
          </cell>
        </row>
        <row r="8128">
          <cell r="A8128">
            <v>520302</v>
          </cell>
          <cell r="B8128" t="str">
            <v>Accidentes personales</v>
          </cell>
          <cell r="C8128">
            <v>-37.43</v>
          </cell>
          <cell r="D8128">
            <v>0</v>
          </cell>
          <cell r="E8128">
            <v>0</v>
          </cell>
          <cell r="F8128">
            <v>-37.43</v>
          </cell>
        </row>
        <row r="8129">
          <cell r="A8129">
            <v>5203020</v>
          </cell>
          <cell r="B8129" t="str">
            <v>Accidentes personales</v>
          </cell>
          <cell r="C8129">
            <v>-37.43</v>
          </cell>
          <cell r="D8129">
            <v>0</v>
          </cell>
          <cell r="E8129">
            <v>0</v>
          </cell>
          <cell r="F8129">
            <v>-37.43</v>
          </cell>
        </row>
        <row r="8130">
          <cell r="A8130">
            <v>520302001</v>
          </cell>
          <cell r="B8130" t="str">
            <v>Seguros directos</v>
          </cell>
          <cell r="C8130">
            <v>-37.43</v>
          </cell>
          <cell r="D8130">
            <v>0</v>
          </cell>
          <cell r="E8130">
            <v>0</v>
          </cell>
          <cell r="F8130">
            <v>-37.43</v>
          </cell>
        </row>
        <row r="8131">
          <cell r="A8131">
            <v>520302002</v>
          </cell>
          <cell r="B8131" t="str">
            <v>Reaseguros tomados</v>
          </cell>
          <cell r="C8131">
            <v>0</v>
          </cell>
          <cell r="D8131">
            <v>0</v>
          </cell>
          <cell r="E8131">
            <v>0</v>
          </cell>
          <cell r="F8131">
            <v>0</v>
          </cell>
        </row>
        <row r="8132">
          <cell r="A8132">
            <v>520302003</v>
          </cell>
          <cell r="B8132" t="str">
            <v>Coaseguros</v>
          </cell>
          <cell r="C8132">
            <v>0</v>
          </cell>
          <cell r="D8132">
            <v>0</v>
          </cell>
          <cell r="E8132">
            <v>0</v>
          </cell>
          <cell r="F8132">
            <v>0</v>
          </cell>
        </row>
        <row r="8133">
          <cell r="A8133">
            <v>520302004</v>
          </cell>
          <cell r="B8133" t="str">
            <v>REASEGURO CEDIDO</v>
          </cell>
          <cell r="C8133">
            <v>0</v>
          </cell>
          <cell r="D8133">
            <v>0</v>
          </cell>
          <cell r="E8133">
            <v>0</v>
          </cell>
          <cell r="F8133">
            <v>0</v>
          </cell>
        </row>
        <row r="8134">
          <cell r="A8134">
            <v>520302009</v>
          </cell>
          <cell r="B8134" t="str">
            <v>Seguros con filiales</v>
          </cell>
          <cell r="C8134">
            <v>0</v>
          </cell>
          <cell r="D8134">
            <v>0</v>
          </cell>
          <cell r="E8134">
            <v>0</v>
          </cell>
          <cell r="F8134">
            <v>0</v>
          </cell>
        </row>
        <row r="8135">
          <cell r="A8135">
            <v>52030200901</v>
          </cell>
          <cell r="B8135" t="str">
            <v>Seguro directo</v>
          </cell>
          <cell r="C8135">
            <v>0</v>
          </cell>
          <cell r="D8135">
            <v>0</v>
          </cell>
          <cell r="E8135">
            <v>0</v>
          </cell>
          <cell r="F8135">
            <v>0</v>
          </cell>
        </row>
        <row r="8136">
          <cell r="A8136">
            <v>52030200902</v>
          </cell>
          <cell r="B8136" t="str">
            <v>Reaseguro tomado</v>
          </cell>
          <cell r="C8136">
            <v>0</v>
          </cell>
          <cell r="D8136">
            <v>0</v>
          </cell>
          <cell r="E8136">
            <v>0</v>
          </cell>
          <cell r="F8136">
            <v>0</v>
          </cell>
        </row>
        <row r="8137">
          <cell r="A8137">
            <v>52030200903</v>
          </cell>
          <cell r="B8137" t="str">
            <v>Coaseguro</v>
          </cell>
          <cell r="C8137">
            <v>0</v>
          </cell>
          <cell r="D8137">
            <v>0</v>
          </cell>
          <cell r="E8137">
            <v>0</v>
          </cell>
          <cell r="F8137">
            <v>0</v>
          </cell>
        </row>
        <row r="8138">
          <cell r="A8138">
            <v>520303</v>
          </cell>
          <cell r="B8138" t="str">
            <v>Accidentes viajes aéreos</v>
          </cell>
          <cell r="C8138">
            <v>0</v>
          </cell>
          <cell r="D8138">
            <v>0</v>
          </cell>
          <cell r="E8138">
            <v>0</v>
          </cell>
          <cell r="F8138">
            <v>0</v>
          </cell>
        </row>
        <row r="8139">
          <cell r="A8139">
            <v>5203030</v>
          </cell>
          <cell r="B8139" t="str">
            <v>Accidentes viajes aéreos</v>
          </cell>
          <cell r="C8139">
            <v>0</v>
          </cell>
          <cell r="D8139">
            <v>0</v>
          </cell>
          <cell r="E8139">
            <v>0</v>
          </cell>
          <cell r="F8139">
            <v>0</v>
          </cell>
        </row>
        <row r="8140">
          <cell r="A8140">
            <v>520303001</v>
          </cell>
          <cell r="B8140" t="str">
            <v>Seguros directos</v>
          </cell>
          <cell r="C8140">
            <v>0</v>
          </cell>
          <cell r="D8140">
            <v>0</v>
          </cell>
          <cell r="E8140">
            <v>0</v>
          </cell>
          <cell r="F8140">
            <v>0</v>
          </cell>
        </row>
        <row r="8141">
          <cell r="A8141">
            <v>520303002</v>
          </cell>
          <cell r="B8141" t="str">
            <v>Reaseguros tomados</v>
          </cell>
          <cell r="C8141">
            <v>0</v>
          </cell>
          <cell r="D8141">
            <v>0</v>
          </cell>
          <cell r="E8141">
            <v>0</v>
          </cell>
          <cell r="F8141">
            <v>0</v>
          </cell>
        </row>
        <row r="8142">
          <cell r="A8142">
            <v>520303003</v>
          </cell>
          <cell r="B8142" t="str">
            <v>Coaseguros</v>
          </cell>
          <cell r="C8142">
            <v>0</v>
          </cell>
          <cell r="D8142">
            <v>0</v>
          </cell>
          <cell r="E8142">
            <v>0</v>
          </cell>
          <cell r="F8142">
            <v>0</v>
          </cell>
        </row>
        <row r="8143">
          <cell r="A8143">
            <v>520303009</v>
          </cell>
          <cell r="B8143" t="str">
            <v>Seguros con filiales</v>
          </cell>
          <cell r="C8143">
            <v>0</v>
          </cell>
          <cell r="D8143">
            <v>0</v>
          </cell>
          <cell r="E8143">
            <v>0</v>
          </cell>
          <cell r="F8143">
            <v>0</v>
          </cell>
        </row>
        <row r="8144">
          <cell r="A8144">
            <v>52030300901</v>
          </cell>
          <cell r="B8144" t="str">
            <v>Seguro directo</v>
          </cell>
          <cell r="C8144">
            <v>0</v>
          </cell>
          <cell r="D8144">
            <v>0</v>
          </cell>
          <cell r="E8144">
            <v>0</v>
          </cell>
          <cell r="F8144">
            <v>0</v>
          </cell>
        </row>
        <row r="8145">
          <cell r="A8145">
            <v>52030300902</v>
          </cell>
          <cell r="B8145" t="str">
            <v>Reaseguro tomado</v>
          </cell>
          <cell r="C8145">
            <v>0</v>
          </cell>
          <cell r="D8145">
            <v>0</v>
          </cell>
          <cell r="E8145">
            <v>0</v>
          </cell>
          <cell r="F8145">
            <v>0</v>
          </cell>
        </row>
        <row r="8146">
          <cell r="A8146">
            <v>52030300903</v>
          </cell>
          <cell r="B8146" t="str">
            <v>Coaseguro</v>
          </cell>
          <cell r="C8146">
            <v>0</v>
          </cell>
          <cell r="D8146">
            <v>0</v>
          </cell>
          <cell r="E8146">
            <v>0</v>
          </cell>
          <cell r="F8146">
            <v>0</v>
          </cell>
        </row>
        <row r="8147">
          <cell r="A8147">
            <v>5203040</v>
          </cell>
          <cell r="B8147" t="str">
            <v>Escolares</v>
          </cell>
          <cell r="C8147">
            <v>0</v>
          </cell>
          <cell r="D8147">
            <v>0</v>
          </cell>
          <cell r="E8147">
            <v>0</v>
          </cell>
          <cell r="F8147">
            <v>0</v>
          </cell>
        </row>
        <row r="8148">
          <cell r="A8148">
            <v>520304001</v>
          </cell>
          <cell r="B8148" t="str">
            <v>Seguros directos</v>
          </cell>
          <cell r="C8148">
            <v>0</v>
          </cell>
          <cell r="D8148">
            <v>0</v>
          </cell>
          <cell r="E8148">
            <v>0</v>
          </cell>
          <cell r="F8148">
            <v>0</v>
          </cell>
        </row>
        <row r="8149">
          <cell r="A8149">
            <v>520304002</v>
          </cell>
          <cell r="B8149" t="str">
            <v>Reaseguros tomados</v>
          </cell>
          <cell r="C8149">
            <v>0</v>
          </cell>
          <cell r="D8149">
            <v>0</v>
          </cell>
          <cell r="E8149">
            <v>0</v>
          </cell>
          <cell r="F8149">
            <v>0</v>
          </cell>
        </row>
        <row r="8150">
          <cell r="A8150">
            <v>520304003</v>
          </cell>
          <cell r="B8150" t="str">
            <v>Coaseguros</v>
          </cell>
          <cell r="C8150">
            <v>0</v>
          </cell>
          <cell r="D8150">
            <v>0</v>
          </cell>
          <cell r="E8150">
            <v>0</v>
          </cell>
          <cell r="F8150">
            <v>0</v>
          </cell>
        </row>
        <row r="8151">
          <cell r="A8151">
            <v>520304009</v>
          </cell>
          <cell r="B8151" t="str">
            <v>Seguros con filiales</v>
          </cell>
          <cell r="C8151">
            <v>0</v>
          </cell>
          <cell r="D8151">
            <v>0</v>
          </cell>
          <cell r="E8151">
            <v>0</v>
          </cell>
          <cell r="F8151">
            <v>0</v>
          </cell>
        </row>
        <row r="8152">
          <cell r="A8152">
            <v>52030400901</v>
          </cell>
          <cell r="B8152" t="str">
            <v>Seguro directo</v>
          </cell>
          <cell r="C8152">
            <v>0</v>
          </cell>
          <cell r="D8152">
            <v>0</v>
          </cell>
          <cell r="E8152">
            <v>0</v>
          </cell>
          <cell r="F8152">
            <v>0</v>
          </cell>
        </row>
        <row r="8153">
          <cell r="A8153">
            <v>52030400902</v>
          </cell>
          <cell r="B8153" t="str">
            <v>Reaseguro tomado</v>
          </cell>
          <cell r="C8153">
            <v>0</v>
          </cell>
          <cell r="D8153">
            <v>0</v>
          </cell>
          <cell r="E8153">
            <v>0</v>
          </cell>
          <cell r="F8153">
            <v>0</v>
          </cell>
        </row>
        <row r="8154">
          <cell r="A8154">
            <v>52030400903</v>
          </cell>
          <cell r="B8154" t="str">
            <v>Coaseguro</v>
          </cell>
          <cell r="C8154">
            <v>0</v>
          </cell>
          <cell r="D8154">
            <v>0</v>
          </cell>
          <cell r="E8154">
            <v>0</v>
          </cell>
          <cell r="F8154">
            <v>0</v>
          </cell>
        </row>
        <row r="8155">
          <cell r="A8155">
            <v>5204</v>
          </cell>
          <cell r="B8155" t="str">
            <v>DE RIESGOS EN CURSO DE INCENDIOS Y LINEAS ALIADAS</v>
          </cell>
          <cell r="C8155">
            <v>-555600.9</v>
          </cell>
          <cell r="D8155">
            <v>0</v>
          </cell>
          <cell r="E8155">
            <v>89295.25</v>
          </cell>
          <cell r="F8155">
            <v>-644896.15</v>
          </cell>
        </row>
        <row r="8156">
          <cell r="A8156">
            <v>520401</v>
          </cell>
          <cell r="B8156" t="str">
            <v>Incendios</v>
          </cell>
          <cell r="C8156">
            <v>-274078.05</v>
          </cell>
          <cell r="D8156">
            <v>0</v>
          </cell>
          <cell r="E8156">
            <v>37520.69</v>
          </cell>
          <cell r="F8156">
            <v>-311598.74</v>
          </cell>
        </row>
        <row r="8157">
          <cell r="A8157">
            <v>5204010</v>
          </cell>
          <cell r="B8157" t="str">
            <v>Incendios</v>
          </cell>
          <cell r="C8157">
            <v>-274078.05</v>
          </cell>
          <cell r="D8157">
            <v>0</v>
          </cell>
          <cell r="E8157">
            <v>37520.69</v>
          </cell>
          <cell r="F8157">
            <v>-311598.74</v>
          </cell>
        </row>
        <row r="8158">
          <cell r="A8158">
            <v>520401001</v>
          </cell>
          <cell r="B8158" t="str">
            <v>Seguros directos</v>
          </cell>
          <cell r="C8158">
            <v>-185078.63</v>
          </cell>
          <cell r="D8158">
            <v>0</v>
          </cell>
          <cell r="E8158">
            <v>33020.25</v>
          </cell>
          <cell r="F8158">
            <v>-218098.88</v>
          </cell>
        </row>
        <row r="8159">
          <cell r="A8159">
            <v>520401002</v>
          </cell>
          <cell r="B8159" t="str">
            <v>Reaseguros tomados</v>
          </cell>
          <cell r="C8159">
            <v>-88999.42</v>
          </cell>
          <cell r="D8159">
            <v>0</v>
          </cell>
          <cell r="E8159">
            <v>4500.4399999999996</v>
          </cell>
          <cell r="F8159">
            <v>-93499.86</v>
          </cell>
        </row>
        <row r="8160">
          <cell r="A8160">
            <v>520401003</v>
          </cell>
          <cell r="B8160" t="str">
            <v>Coaseguros</v>
          </cell>
          <cell r="C8160">
            <v>0</v>
          </cell>
          <cell r="D8160">
            <v>0</v>
          </cell>
          <cell r="E8160">
            <v>0</v>
          </cell>
          <cell r="F8160">
            <v>0</v>
          </cell>
        </row>
        <row r="8161">
          <cell r="A8161">
            <v>520401004</v>
          </cell>
          <cell r="B8161" t="str">
            <v>REASEGUROS CEDIDOS</v>
          </cell>
          <cell r="C8161">
            <v>0</v>
          </cell>
          <cell r="D8161">
            <v>0</v>
          </cell>
          <cell r="E8161">
            <v>0</v>
          </cell>
          <cell r="F8161">
            <v>0</v>
          </cell>
        </row>
        <row r="8162">
          <cell r="A8162">
            <v>520401009</v>
          </cell>
          <cell r="B8162" t="str">
            <v>Seguros con filiales</v>
          </cell>
          <cell r="C8162">
            <v>0</v>
          </cell>
          <cell r="D8162">
            <v>0</v>
          </cell>
          <cell r="E8162">
            <v>0</v>
          </cell>
          <cell r="F8162">
            <v>0</v>
          </cell>
        </row>
        <row r="8163">
          <cell r="A8163">
            <v>52040100901</v>
          </cell>
          <cell r="B8163" t="str">
            <v>Seguro directo</v>
          </cell>
          <cell r="C8163">
            <v>0</v>
          </cell>
          <cell r="D8163">
            <v>0</v>
          </cell>
          <cell r="E8163">
            <v>0</v>
          </cell>
          <cell r="F8163">
            <v>0</v>
          </cell>
        </row>
        <row r="8164">
          <cell r="A8164">
            <v>52040100902</v>
          </cell>
          <cell r="B8164" t="str">
            <v>Reaseguro tomado</v>
          </cell>
          <cell r="C8164">
            <v>0</v>
          </cell>
          <cell r="D8164">
            <v>0</v>
          </cell>
          <cell r="E8164">
            <v>0</v>
          </cell>
          <cell r="F8164">
            <v>0</v>
          </cell>
        </row>
        <row r="8165">
          <cell r="A8165">
            <v>52040100903</v>
          </cell>
          <cell r="B8165" t="str">
            <v>Coaseguro</v>
          </cell>
          <cell r="C8165">
            <v>0</v>
          </cell>
          <cell r="D8165">
            <v>0</v>
          </cell>
          <cell r="E8165">
            <v>0</v>
          </cell>
          <cell r="F8165">
            <v>0</v>
          </cell>
        </row>
        <row r="8166">
          <cell r="A8166">
            <v>520402</v>
          </cell>
          <cell r="B8166" t="str">
            <v>Líneas aliadas</v>
          </cell>
          <cell r="C8166">
            <v>-281522.84999999998</v>
          </cell>
          <cell r="D8166">
            <v>0</v>
          </cell>
          <cell r="E8166">
            <v>51774.559999999998</v>
          </cell>
          <cell r="F8166">
            <v>-333297.40999999997</v>
          </cell>
        </row>
        <row r="8167">
          <cell r="A8167">
            <v>5204020</v>
          </cell>
          <cell r="B8167" t="str">
            <v>Líneas aliadas</v>
          </cell>
          <cell r="C8167">
            <v>-281522.84999999998</v>
          </cell>
          <cell r="D8167">
            <v>0</v>
          </cell>
          <cell r="E8167">
            <v>51774.559999999998</v>
          </cell>
          <cell r="F8167">
            <v>-333297.40999999997</v>
          </cell>
        </row>
        <row r="8168">
          <cell r="A8168">
            <v>520402001</v>
          </cell>
          <cell r="B8168" t="str">
            <v>Seguros directos</v>
          </cell>
          <cell r="C8168">
            <v>-192523.42</v>
          </cell>
          <cell r="D8168">
            <v>0</v>
          </cell>
          <cell r="E8168">
            <v>34240</v>
          </cell>
          <cell r="F8168">
            <v>-226763.42</v>
          </cell>
        </row>
        <row r="8169">
          <cell r="A8169">
            <v>520402002</v>
          </cell>
          <cell r="B8169" t="str">
            <v>Reaseguros tomados</v>
          </cell>
          <cell r="C8169">
            <v>-88999.43</v>
          </cell>
          <cell r="D8169">
            <v>0</v>
          </cell>
          <cell r="E8169">
            <v>17534.560000000001</v>
          </cell>
          <cell r="F8169">
            <v>-106533.99</v>
          </cell>
        </row>
        <row r="8170">
          <cell r="A8170">
            <v>520402003</v>
          </cell>
          <cell r="B8170" t="str">
            <v>Coaseguros</v>
          </cell>
          <cell r="C8170">
            <v>0</v>
          </cell>
          <cell r="D8170">
            <v>0</v>
          </cell>
          <cell r="E8170">
            <v>0</v>
          </cell>
          <cell r="F8170">
            <v>0</v>
          </cell>
        </row>
        <row r="8171">
          <cell r="A8171">
            <v>520402009</v>
          </cell>
          <cell r="B8171" t="str">
            <v>Seguros con filiales</v>
          </cell>
          <cell r="C8171">
            <v>0</v>
          </cell>
          <cell r="D8171">
            <v>0</v>
          </cell>
          <cell r="E8171">
            <v>0</v>
          </cell>
          <cell r="F8171">
            <v>0</v>
          </cell>
        </row>
        <row r="8172">
          <cell r="A8172">
            <v>52040200901</v>
          </cell>
          <cell r="B8172" t="str">
            <v>Seguro directo</v>
          </cell>
          <cell r="C8172">
            <v>0</v>
          </cell>
          <cell r="D8172">
            <v>0</v>
          </cell>
          <cell r="E8172">
            <v>0</v>
          </cell>
          <cell r="F8172">
            <v>0</v>
          </cell>
        </row>
        <row r="8173">
          <cell r="A8173">
            <v>52040200902</v>
          </cell>
          <cell r="B8173" t="str">
            <v>Reaseguro tomado</v>
          </cell>
          <cell r="C8173">
            <v>0</v>
          </cell>
          <cell r="D8173">
            <v>0</v>
          </cell>
          <cell r="E8173">
            <v>0</v>
          </cell>
          <cell r="F8173">
            <v>0</v>
          </cell>
        </row>
        <row r="8174">
          <cell r="A8174">
            <v>52040200903</v>
          </cell>
          <cell r="B8174" t="str">
            <v>Coaseguro</v>
          </cell>
          <cell r="C8174">
            <v>0</v>
          </cell>
          <cell r="D8174">
            <v>0</v>
          </cell>
          <cell r="E8174">
            <v>0</v>
          </cell>
          <cell r="F8174">
            <v>0</v>
          </cell>
        </row>
        <row r="8175">
          <cell r="A8175">
            <v>5205</v>
          </cell>
          <cell r="B8175" t="str">
            <v>DE RIESGOS EN CURSO DE AUTOMOTORES</v>
          </cell>
          <cell r="C8175">
            <v>-169987.84</v>
          </cell>
          <cell r="D8175">
            <v>0</v>
          </cell>
          <cell r="E8175">
            <v>34338.410000000003</v>
          </cell>
          <cell r="F8175">
            <v>-204326.25</v>
          </cell>
        </row>
        <row r="8176">
          <cell r="A8176">
            <v>520501</v>
          </cell>
          <cell r="B8176" t="str">
            <v>Automotores</v>
          </cell>
          <cell r="C8176">
            <v>-169987.84</v>
          </cell>
          <cell r="D8176">
            <v>0</v>
          </cell>
          <cell r="E8176">
            <v>34338.410000000003</v>
          </cell>
          <cell r="F8176">
            <v>-204326.25</v>
          </cell>
        </row>
        <row r="8177">
          <cell r="A8177">
            <v>5205010</v>
          </cell>
          <cell r="B8177" t="str">
            <v>Automotores</v>
          </cell>
          <cell r="C8177">
            <v>-169987.84</v>
          </cell>
          <cell r="D8177">
            <v>0</v>
          </cell>
          <cell r="E8177">
            <v>34338.410000000003</v>
          </cell>
          <cell r="F8177">
            <v>-204326.25</v>
          </cell>
        </row>
        <row r="8178">
          <cell r="A8178">
            <v>520501001</v>
          </cell>
          <cell r="B8178" t="str">
            <v>Seguros directos</v>
          </cell>
          <cell r="C8178">
            <v>-169987.84</v>
          </cell>
          <cell r="D8178">
            <v>0</v>
          </cell>
          <cell r="E8178">
            <v>34338.410000000003</v>
          </cell>
          <cell r="F8178">
            <v>-204326.25</v>
          </cell>
        </row>
        <row r="8179">
          <cell r="A8179">
            <v>520501002</v>
          </cell>
          <cell r="B8179" t="str">
            <v>Reaseguros tomados</v>
          </cell>
          <cell r="C8179">
            <v>0</v>
          </cell>
          <cell r="D8179">
            <v>0</v>
          </cell>
          <cell r="E8179">
            <v>0</v>
          </cell>
          <cell r="F8179">
            <v>0</v>
          </cell>
        </row>
        <row r="8180">
          <cell r="A8180">
            <v>520501003</v>
          </cell>
          <cell r="B8180" t="str">
            <v>Coaseguros</v>
          </cell>
          <cell r="C8180">
            <v>0</v>
          </cell>
          <cell r="D8180">
            <v>0</v>
          </cell>
          <cell r="E8180">
            <v>0</v>
          </cell>
          <cell r="F8180">
            <v>0</v>
          </cell>
        </row>
        <row r="8181">
          <cell r="A8181">
            <v>520501004</v>
          </cell>
          <cell r="B8181" t="str">
            <v>REASEGURO CEDIDO</v>
          </cell>
          <cell r="C8181">
            <v>0</v>
          </cell>
          <cell r="D8181">
            <v>0</v>
          </cell>
          <cell r="E8181">
            <v>0</v>
          </cell>
          <cell r="F8181">
            <v>0</v>
          </cell>
        </row>
        <row r="8182">
          <cell r="A8182">
            <v>520501009</v>
          </cell>
          <cell r="B8182" t="str">
            <v>Seguros con filiales</v>
          </cell>
          <cell r="C8182">
            <v>0</v>
          </cell>
          <cell r="D8182">
            <v>0</v>
          </cell>
          <cell r="E8182">
            <v>0</v>
          </cell>
          <cell r="F8182">
            <v>0</v>
          </cell>
        </row>
        <row r="8183">
          <cell r="A8183">
            <v>52050100901</v>
          </cell>
          <cell r="B8183" t="str">
            <v>Seguro directo</v>
          </cell>
          <cell r="C8183">
            <v>0</v>
          </cell>
          <cell r="D8183">
            <v>0</v>
          </cell>
          <cell r="E8183">
            <v>0</v>
          </cell>
          <cell r="F8183">
            <v>0</v>
          </cell>
        </row>
        <row r="8184">
          <cell r="A8184">
            <v>52050100902</v>
          </cell>
          <cell r="B8184" t="str">
            <v>Reaseguro tomado</v>
          </cell>
          <cell r="C8184">
            <v>0</v>
          </cell>
          <cell r="D8184">
            <v>0</v>
          </cell>
          <cell r="E8184">
            <v>0</v>
          </cell>
          <cell r="F8184">
            <v>0</v>
          </cell>
        </row>
        <row r="8185">
          <cell r="A8185">
            <v>52050100903</v>
          </cell>
          <cell r="B8185" t="str">
            <v>Coaseguro</v>
          </cell>
          <cell r="C8185">
            <v>0</v>
          </cell>
          <cell r="D8185">
            <v>0</v>
          </cell>
          <cell r="E8185">
            <v>0</v>
          </cell>
          <cell r="F8185">
            <v>0</v>
          </cell>
        </row>
        <row r="8186">
          <cell r="A8186">
            <v>5206</v>
          </cell>
          <cell r="B8186" t="str">
            <v>DE RIESGOS EN CURSO-OTROS SEGUROS GENERALES</v>
          </cell>
          <cell r="C8186">
            <v>-279986.52</v>
          </cell>
          <cell r="D8186">
            <v>0</v>
          </cell>
          <cell r="E8186">
            <v>44490.64</v>
          </cell>
          <cell r="F8186">
            <v>-324477.15999999997</v>
          </cell>
        </row>
        <row r="8187">
          <cell r="A8187">
            <v>520601</v>
          </cell>
          <cell r="B8187" t="str">
            <v>Rotura de Cristales</v>
          </cell>
          <cell r="C8187">
            <v>-103.61</v>
          </cell>
          <cell r="D8187">
            <v>0</v>
          </cell>
          <cell r="E8187">
            <v>28.09</v>
          </cell>
          <cell r="F8187">
            <v>-131.69999999999999</v>
          </cell>
        </row>
        <row r="8188">
          <cell r="A8188">
            <v>5206010</v>
          </cell>
          <cell r="B8188" t="str">
            <v>Rotura de Cristales</v>
          </cell>
          <cell r="C8188">
            <v>-103.61</v>
          </cell>
          <cell r="D8188">
            <v>0</v>
          </cell>
          <cell r="E8188">
            <v>28.09</v>
          </cell>
          <cell r="F8188">
            <v>-131.69999999999999</v>
          </cell>
        </row>
        <row r="8189">
          <cell r="A8189">
            <v>520601001</v>
          </cell>
          <cell r="B8189" t="str">
            <v>Seguros directos</v>
          </cell>
          <cell r="C8189">
            <v>-103.61</v>
          </cell>
          <cell r="D8189">
            <v>0</v>
          </cell>
          <cell r="E8189">
            <v>28.09</v>
          </cell>
          <cell r="F8189">
            <v>-131.69999999999999</v>
          </cell>
        </row>
        <row r="8190">
          <cell r="A8190">
            <v>520601002</v>
          </cell>
          <cell r="B8190" t="str">
            <v>Reaseguros tomados</v>
          </cell>
          <cell r="C8190">
            <v>0</v>
          </cell>
          <cell r="D8190">
            <v>0</v>
          </cell>
          <cell r="E8190">
            <v>0</v>
          </cell>
          <cell r="F8190">
            <v>0</v>
          </cell>
        </row>
        <row r="8191">
          <cell r="A8191">
            <v>520601003</v>
          </cell>
          <cell r="B8191" t="str">
            <v>Coaseguros</v>
          </cell>
          <cell r="C8191">
            <v>0</v>
          </cell>
          <cell r="D8191">
            <v>0</v>
          </cell>
          <cell r="E8191">
            <v>0</v>
          </cell>
          <cell r="F8191">
            <v>0</v>
          </cell>
        </row>
        <row r="8192">
          <cell r="A8192">
            <v>520601009</v>
          </cell>
          <cell r="B8192" t="str">
            <v>Seguros con filiales</v>
          </cell>
          <cell r="C8192">
            <v>0</v>
          </cell>
          <cell r="D8192">
            <v>0</v>
          </cell>
          <cell r="E8192">
            <v>0</v>
          </cell>
          <cell r="F8192">
            <v>0</v>
          </cell>
        </row>
        <row r="8193">
          <cell r="A8193">
            <v>52060100901</v>
          </cell>
          <cell r="B8193" t="str">
            <v>Seguro directo</v>
          </cell>
          <cell r="C8193">
            <v>0</v>
          </cell>
          <cell r="D8193">
            <v>0</v>
          </cell>
          <cell r="E8193">
            <v>0</v>
          </cell>
          <cell r="F8193">
            <v>0</v>
          </cell>
        </row>
        <row r="8194">
          <cell r="A8194">
            <v>52060100902</v>
          </cell>
          <cell r="B8194" t="str">
            <v>Reaseguro tomado</v>
          </cell>
          <cell r="C8194">
            <v>0</v>
          </cell>
          <cell r="D8194">
            <v>0</v>
          </cell>
          <cell r="E8194">
            <v>0</v>
          </cell>
          <cell r="F8194">
            <v>0</v>
          </cell>
        </row>
        <row r="8195">
          <cell r="A8195">
            <v>52060100903</v>
          </cell>
          <cell r="B8195" t="str">
            <v>Coaseguro</v>
          </cell>
          <cell r="C8195">
            <v>0</v>
          </cell>
          <cell r="D8195">
            <v>0</v>
          </cell>
          <cell r="E8195">
            <v>0</v>
          </cell>
          <cell r="F8195">
            <v>0</v>
          </cell>
        </row>
        <row r="8196">
          <cell r="A8196">
            <v>520602</v>
          </cell>
          <cell r="B8196" t="str">
            <v>Transporte marítimo</v>
          </cell>
          <cell r="C8196">
            <v>-5121.68</v>
          </cell>
          <cell r="D8196">
            <v>0</v>
          </cell>
          <cell r="E8196">
            <v>2695.6</v>
          </cell>
          <cell r="F8196">
            <v>-7817.28</v>
          </cell>
        </row>
        <row r="8197">
          <cell r="A8197">
            <v>5206020</v>
          </cell>
          <cell r="B8197" t="str">
            <v>Transporte marítimo</v>
          </cell>
          <cell r="C8197">
            <v>-5121.68</v>
          </cell>
          <cell r="D8197">
            <v>0</v>
          </cell>
          <cell r="E8197">
            <v>2695.6</v>
          </cell>
          <cell r="F8197">
            <v>-7817.28</v>
          </cell>
        </row>
        <row r="8198">
          <cell r="A8198">
            <v>520602001</v>
          </cell>
          <cell r="B8198" t="str">
            <v>Seguros directos</v>
          </cell>
          <cell r="C8198">
            <v>-5075.72</v>
          </cell>
          <cell r="D8198">
            <v>0</v>
          </cell>
          <cell r="E8198">
            <v>2684.11</v>
          </cell>
          <cell r="F8198">
            <v>-7759.83</v>
          </cell>
        </row>
        <row r="8199">
          <cell r="A8199">
            <v>520602002</v>
          </cell>
          <cell r="B8199" t="str">
            <v>Reaseguros tomados</v>
          </cell>
          <cell r="C8199">
            <v>-45.96</v>
          </cell>
          <cell r="D8199">
            <v>0</v>
          </cell>
          <cell r="E8199">
            <v>11.49</v>
          </cell>
          <cell r="F8199">
            <v>-57.45</v>
          </cell>
        </row>
        <row r="8200">
          <cell r="A8200">
            <v>520602003</v>
          </cell>
          <cell r="B8200" t="str">
            <v>Coaseguros</v>
          </cell>
          <cell r="C8200">
            <v>0</v>
          </cell>
          <cell r="D8200">
            <v>0</v>
          </cell>
          <cell r="E8200">
            <v>0</v>
          </cell>
          <cell r="F8200">
            <v>0</v>
          </cell>
        </row>
        <row r="8201">
          <cell r="A8201">
            <v>520602009</v>
          </cell>
          <cell r="B8201" t="str">
            <v>Seguros con filiales</v>
          </cell>
          <cell r="C8201">
            <v>0</v>
          </cell>
          <cell r="D8201">
            <v>0</v>
          </cell>
          <cell r="E8201">
            <v>0</v>
          </cell>
          <cell r="F8201">
            <v>0</v>
          </cell>
        </row>
        <row r="8202">
          <cell r="A8202">
            <v>52060200901</v>
          </cell>
          <cell r="B8202" t="str">
            <v>Seguro directo</v>
          </cell>
          <cell r="C8202">
            <v>0</v>
          </cell>
          <cell r="D8202">
            <v>0</v>
          </cell>
          <cell r="E8202">
            <v>0</v>
          </cell>
          <cell r="F8202">
            <v>0</v>
          </cell>
        </row>
        <row r="8203">
          <cell r="A8203">
            <v>52060200902</v>
          </cell>
          <cell r="B8203" t="str">
            <v>Reaseguro tomado</v>
          </cell>
          <cell r="C8203">
            <v>0</v>
          </cell>
          <cell r="D8203">
            <v>0</v>
          </cell>
          <cell r="E8203">
            <v>0</v>
          </cell>
          <cell r="F8203">
            <v>0</v>
          </cell>
        </row>
        <row r="8204">
          <cell r="A8204">
            <v>52060200903</v>
          </cell>
          <cell r="B8204" t="str">
            <v>Coaseguro</v>
          </cell>
          <cell r="C8204">
            <v>0</v>
          </cell>
          <cell r="D8204">
            <v>0</v>
          </cell>
          <cell r="E8204">
            <v>0</v>
          </cell>
          <cell r="F8204">
            <v>0</v>
          </cell>
        </row>
        <row r="8205">
          <cell r="A8205">
            <v>520603</v>
          </cell>
          <cell r="B8205" t="str">
            <v>Transporte aéreo</v>
          </cell>
          <cell r="C8205">
            <v>-387.02</v>
          </cell>
          <cell r="D8205">
            <v>0</v>
          </cell>
          <cell r="E8205">
            <v>93.22</v>
          </cell>
          <cell r="F8205">
            <v>-480.24</v>
          </cell>
        </row>
        <row r="8206">
          <cell r="A8206">
            <v>5206030</v>
          </cell>
          <cell r="B8206" t="str">
            <v>Transporte aéreo</v>
          </cell>
          <cell r="C8206">
            <v>-387.02</v>
          </cell>
          <cell r="D8206">
            <v>0</v>
          </cell>
          <cell r="E8206">
            <v>93.22</v>
          </cell>
          <cell r="F8206">
            <v>-480.24</v>
          </cell>
        </row>
        <row r="8207">
          <cell r="A8207">
            <v>520603001</v>
          </cell>
          <cell r="B8207" t="str">
            <v>Seguros directos</v>
          </cell>
          <cell r="C8207">
            <v>-387.02</v>
          </cell>
          <cell r="D8207">
            <v>0</v>
          </cell>
          <cell r="E8207">
            <v>93.22</v>
          </cell>
          <cell r="F8207">
            <v>-480.24</v>
          </cell>
        </row>
        <row r="8208">
          <cell r="A8208">
            <v>520603002</v>
          </cell>
          <cell r="B8208" t="str">
            <v>Reaseguros tomados</v>
          </cell>
          <cell r="C8208">
            <v>0</v>
          </cell>
          <cell r="D8208">
            <v>0</v>
          </cell>
          <cell r="E8208">
            <v>0</v>
          </cell>
          <cell r="F8208">
            <v>0</v>
          </cell>
        </row>
        <row r="8209">
          <cell r="A8209">
            <v>520603003</v>
          </cell>
          <cell r="B8209" t="str">
            <v>Coaseguros</v>
          </cell>
          <cell r="C8209">
            <v>0</v>
          </cell>
          <cell r="D8209">
            <v>0</v>
          </cell>
          <cell r="E8209">
            <v>0</v>
          </cell>
          <cell r="F8209">
            <v>0</v>
          </cell>
        </row>
        <row r="8210">
          <cell r="A8210">
            <v>520603009</v>
          </cell>
          <cell r="B8210" t="str">
            <v>Seguros con filiales</v>
          </cell>
          <cell r="C8210">
            <v>0</v>
          </cell>
          <cell r="D8210">
            <v>0</v>
          </cell>
          <cell r="E8210">
            <v>0</v>
          </cell>
          <cell r="F8210">
            <v>0</v>
          </cell>
        </row>
        <row r="8211">
          <cell r="A8211">
            <v>52060300901</v>
          </cell>
          <cell r="B8211" t="str">
            <v>Seguro directo</v>
          </cell>
          <cell r="C8211">
            <v>0</v>
          </cell>
          <cell r="D8211">
            <v>0</v>
          </cell>
          <cell r="E8211">
            <v>0</v>
          </cell>
          <cell r="F8211">
            <v>0</v>
          </cell>
        </row>
        <row r="8212">
          <cell r="A8212">
            <v>52060300902</v>
          </cell>
          <cell r="B8212" t="str">
            <v>Reaseguro tomado</v>
          </cell>
          <cell r="C8212">
            <v>0</v>
          </cell>
          <cell r="D8212">
            <v>0</v>
          </cell>
          <cell r="E8212">
            <v>0</v>
          </cell>
          <cell r="F8212">
            <v>0</v>
          </cell>
        </row>
        <row r="8213">
          <cell r="A8213">
            <v>52060300903</v>
          </cell>
          <cell r="B8213" t="str">
            <v>Coaseguro</v>
          </cell>
          <cell r="C8213">
            <v>0</v>
          </cell>
          <cell r="D8213">
            <v>0</v>
          </cell>
          <cell r="E8213">
            <v>0</v>
          </cell>
          <cell r="F8213">
            <v>0</v>
          </cell>
        </row>
        <row r="8214">
          <cell r="A8214">
            <v>520604</v>
          </cell>
          <cell r="B8214" t="str">
            <v>Transporte terrestre</v>
          </cell>
          <cell r="C8214">
            <v>-7819.61</v>
          </cell>
          <cell r="D8214">
            <v>0</v>
          </cell>
          <cell r="E8214">
            <v>1396.01</v>
          </cell>
          <cell r="F8214">
            <v>-9215.6200000000008</v>
          </cell>
        </row>
        <row r="8215">
          <cell r="A8215">
            <v>5206040</v>
          </cell>
          <cell r="B8215" t="str">
            <v>Transporte terrestre</v>
          </cell>
          <cell r="C8215">
            <v>-7819.61</v>
          </cell>
          <cell r="D8215">
            <v>0</v>
          </cell>
          <cell r="E8215">
            <v>1396.01</v>
          </cell>
          <cell r="F8215">
            <v>-9215.6200000000008</v>
          </cell>
        </row>
        <row r="8216">
          <cell r="A8216">
            <v>520604001</v>
          </cell>
          <cell r="B8216" t="str">
            <v>Seguros directos</v>
          </cell>
          <cell r="C8216">
            <v>-7819.61</v>
          </cell>
          <cell r="D8216">
            <v>0</v>
          </cell>
          <cell r="E8216">
            <v>1396.01</v>
          </cell>
          <cell r="F8216">
            <v>-9215.6200000000008</v>
          </cell>
        </row>
        <row r="8217">
          <cell r="A8217">
            <v>520604002</v>
          </cell>
          <cell r="B8217" t="str">
            <v>Reaseguros tomados</v>
          </cell>
          <cell r="C8217">
            <v>0</v>
          </cell>
          <cell r="D8217">
            <v>0</v>
          </cell>
          <cell r="E8217">
            <v>0</v>
          </cell>
          <cell r="F8217">
            <v>0</v>
          </cell>
        </row>
        <row r="8218">
          <cell r="A8218">
            <v>520604003</v>
          </cell>
          <cell r="B8218" t="str">
            <v>Coaseguros</v>
          </cell>
          <cell r="C8218">
            <v>0</v>
          </cell>
          <cell r="D8218">
            <v>0</v>
          </cell>
          <cell r="E8218">
            <v>0</v>
          </cell>
          <cell r="F8218">
            <v>0</v>
          </cell>
        </row>
        <row r="8219">
          <cell r="A8219">
            <v>520604004</v>
          </cell>
          <cell r="B8219" t="str">
            <v>REASEGURO CEDIDO</v>
          </cell>
          <cell r="C8219">
            <v>0</v>
          </cell>
          <cell r="D8219">
            <v>0</v>
          </cell>
          <cell r="E8219">
            <v>0</v>
          </cell>
          <cell r="F8219">
            <v>0</v>
          </cell>
        </row>
        <row r="8220">
          <cell r="A8220">
            <v>520604009</v>
          </cell>
          <cell r="B8220" t="str">
            <v>Seguros con filiales</v>
          </cell>
          <cell r="C8220">
            <v>0</v>
          </cell>
          <cell r="D8220">
            <v>0</v>
          </cell>
          <cell r="E8220">
            <v>0</v>
          </cell>
          <cell r="F8220">
            <v>0</v>
          </cell>
        </row>
        <row r="8221">
          <cell r="A8221">
            <v>52060400901</v>
          </cell>
          <cell r="B8221" t="str">
            <v>Seguro directo</v>
          </cell>
          <cell r="C8221">
            <v>0</v>
          </cell>
          <cell r="D8221">
            <v>0</v>
          </cell>
          <cell r="E8221">
            <v>0</v>
          </cell>
          <cell r="F8221">
            <v>0</v>
          </cell>
        </row>
        <row r="8222">
          <cell r="A8222">
            <v>52060400902</v>
          </cell>
          <cell r="B8222" t="str">
            <v>Reaseguro tomado</v>
          </cell>
          <cell r="C8222">
            <v>0</v>
          </cell>
          <cell r="D8222">
            <v>0</v>
          </cell>
          <cell r="E8222">
            <v>0</v>
          </cell>
          <cell r="F8222">
            <v>0</v>
          </cell>
        </row>
        <row r="8223">
          <cell r="A8223">
            <v>52060400903</v>
          </cell>
          <cell r="B8223" t="str">
            <v>Coaseguro</v>
          </cell>
          <cell r="C8223">
            <v>0</v>
          </cell>
          <cell r="D8223">
            <v>0</v>
          </cell>
          <cell r="E8223">
            <v>0</v>
          </cell>
          <cell r="F8223">
            <v>0</v>
          </cell>
        </row>
        <row r="8224">
          <cell r="A8224">
            <v>520605</v>
          </cell>
          <cell r="B8224" t="str">
            <v>Marítimos casco</v>
          </cell>
          <cell r="C8224">
            <v>-2163.84</v>
          </cell>
          <cell r="D8224">
            <v>0</v>
          </cell>
          <cell r="E8224">
            <v>267.88</v>
          </cell>
          <cell r="F8224">
            <v>-2431.7199999999998</v>
          </cell>
        </row>
        <row r="8225">
          <cell r="A8225">
            <v>5206050</v>
          </cell>
          <cell r="B8225" t="str">
            <v>Marítimos casco</v>
          </cell>
          <cell r="C8225">
            <v>-2163.84</v>
          </cell>
          <cell r="D8225">
            <v>0</v>
          </cell>
          <cell r="E8225">
            <v>267.88</v>
          </cell>
          <cell r="F8225">
            <v>-2431.7199999999998</v>
          </cell>
        </row>
        <row r="8226">
          <cell r="A8226">
            <v>520605001</v>
          </cell>
          <cell r="B8226" t="str">
            <v>Seguros directos</v>
          </cell>
          <cell r="C8226">
            <v>-2163.84</v>
          </cell>
          <cell r="D8226">
            <v>0</v>
          </cell>
          <cell r="E8226">
            <v>267.88</v>
          </cell>
          <cell r="F8226">
            <v>-2431.7199999999998</v>
          </cell>
        </row>
        <row r="8227">
          <cell r="A8227">
            <v>520605002</v>
          </cell>
          <cell r="B8227" t="str">
            <v>Reaseguros tomados</v>
          </cell>
          <cell r="C8227">
            <v>0</v>
          </cell>
          <cell r="D8227">
            <v>0</v>
          </cell>
          <cell r="E8227">
            <v>0</v>
          </cell>
          <cell r="F8227">
            <v>0</v>
          </cell>
        </row>
        <row r="8228">
          <cell r="A8228">
            <v>520605003</v>
          </cell>
          <cell r="B8228" t="str">
            <v>Coaseguros</v>
          </cell>
          <cell r="C8228">
            <v>0</v>
          </cell>
          <cell r="D8228">
            <v>0</v>
          </cell>
          <cell r="E8228">
            <v>0</v>
          </cell>
          <cell r="F8228">
            <v>0</v>
          </cell>
        </row>
        <row r="8229">
          <cell r="A8229">
            <v>520605009</v>
          </cell>
          <cell r="B8229" t="str">
            <v>Seguros con filiales</v>
          </cell>
          <cell r="C8229">
            <v>0</v>
          </cell>
          <cell r="D8229">
            <v>0</v>
          </cell>
          <cell r="E8229">
            <v>0</v>
          </cell>
          <cell r="F8229">
            <v>0</v>
          </cell>
        </row>
        <row r="8230">
          <cell r="A8230">
            <v>52060500901</v>
          </cell>
          <cell r="B8230" t="str">
            <v>Seguro directo</v>
          </cell>
          <cell r="C8230">
            <v>0</v>
          </cell>
          <cell r="D8230">
            <v>0</v>
          </cell>
          <cell r="E8230">
            <v>0</v>
          </cell>
          <cell r="F8230">
            <v>0</v>
          </cell>
        </row>
        <row r="8231">
          <cell r="A8231">
            <v>52060500902</v>
          </cell>
          <cell r="B8231" t="str">
            <v>Reaseguro tomado</v>
          </cell>
          <cell r="C8231">
            <v>0</v>
          </cell>
          <cell r="D8231">
            <v>0</v>
          </cell>
          <cell r="E8231">
            <v>0</v>
          </cell>
          <cell r="F8231">
            <v>0</v>
          </cell>
        </row>
        <row r="8232">
          <cell r="A8232">
            <v>52060500903</v>
          </cell>
          <cell r="B8232" t="str">
            <v>Coaseguro</v>
          </cell>
          <cell r="C8232">
            <v>0</v>
          </cell>
          <cell r="D8232">
            <v>0</v>
          </cell>
          <cell r="E8232">
            <v>0</v>
          </cell>
          <cell r="F8232">
            <v>0</v>
          </cell>
        </row>
        <row r="8233">
          <cell r="A8233">
            <v>520606</v>
          </cell>
          <cell r="B8233" t="str">
            <v>Aviación</v>
          </cell>
          <cell r="C8233">
            <v>-14610.85</v>
          </cell>
          <cell r="D8233">
            <v>0</v>
          </cell>
          <cell r="E8233">
            <v>444.62</v>
          </cell>
          <cell r="F8233">
            <v>-15055.47</v>
          </cell>
        </row>
        <row r="8234">
          <cell r="A8234">
            <v>5206060</v>
          </cell>
          <cell r="B8234" t="str">
            <v>Aviación</v>
          </cell>
          <cell r="C8234">
            <v>-14610.85</v>
          </cell>
          <cell r="D8234">
            <v>0</v>
          </cell>
          <cell r="E8234">
            <v>444.62</v>
          </cell>
          <cell r="F8234">
            <v>-15055.47</v>
          </cell>
        </row>
        <row r="8235">
          <cell r="A8235">
            <v>520606001</v>
          </cell>
          <cell r="B8235" t="str">
            <v>Seguros directos</v>
          </cell>
          <cell r="C8235">
            <v>-14610.85</v>
          </cell>
          <cell r="D8235">
            <v>0</v>
          </cell>
          <cell r="E8235">
            <v>444.62</v>
          </cell>
          <cell r="F8235">
            <v>-15055.47</v>
          </cell>
        </row>
        <row r="8236">
          <cell r="A8236">
            <v>520606002</v>
          </cell>
          <cell r="B8236" t="str">
            <v>Reaseguros tomados</v>
          </cell>
          <cell r="C8236">
            <v>0</v>
          </cell>
          <cell r="D8236">
            <v>0</v>
          </cell>
          <cell r="E8236">
            <v>0</v>
          </cell>
          <cell r="F8236">
            <v>0</v>
          </cell>
        </row>
        <row r="8237">
          <cell r="A8237">
            <v>520606003</v>
          </cell>
          <cell r="B8237" t="str">
            <v>Coaseguros</v>
          </cell>
          <cell r="C8237">
            <v>0</v>
          </cell>
          <cell r="D8237">
            <v>0</v>
          </cell>
          <cell r="E8237">
            <v>0</v>
          </cell>
          <cell r="F8237">
            <v>0</v>
          </cell>
        </row>
        <row r="8238">
          <cell r="A8238">
            <v>520606004</v>
          </cell>
          <cell r="B8238" t="str">
            <v>REASEGURO CEDIDO</v>
          </cell>
          <cell r="C8238">
            <v>0</v>
          </cell>
          <cell r="D8238">
            <v>0</v>
          </cell>
          <cell r="E8238">
            <v>0</v>
          </cell>
          <cell r="F8238">
            <v>0</v>
          </cell>
        </row>
        <row r="8239">
          <cell r="A8239">
            <v>520606009</v>
          </cell>
          <cell r="B8239" t="str">
            <v>Seguros con filiales</v>
          </cell>
          <cell r="C8239">
            <v>0</v>
          </cell>
          <cell r="D8239">
            <v>0</v>
          </cell>
          <cell r="E8239">
            <v>0</v>
          </cell>
          <cell r="F8239">
            <v>0</v>
          </cell>
        </row>
        <row r="8240">
          <cell r="A8240">
            <v>52060600901</v>
          </cell>
          <cell r="B8240" t="str">
            <v>Seguro directo</v>
          </cell>
          <cell r="C8240">
            <v>0</v>
          </cell>
          <cell r="D8240">
            <v>0</v>
          </cell>
          <cell r="E8240">
            <v>0</v>
          </cell>
          <cell r="F8240">
            <v>0</v>
          </cell>
        </row>
        <row r="8241">
          <cell r="A8241">
            <v>52060600902</v>
          </cell>
          <cell r="B8241" t="str">
            <v>Reaseguro tomado</v>
          </cell>
          <cell r="C8241">
            <v>0</v>
          </cell>
          <cell r="D8241">
            <v>0</v>
          </cell>
          <cell r="E8241">
            <v>0</v>
          </cell>
          <cell r="F8241">
            <v>0</v>
          </cell>
        </row>
        <row r="8242">
          <cell r="A8242">
            <v>52060600903</v>
          </cell>
          <cell r="B8242" t="str">
            <v>Coaseguro</v>
          </cell>
          <cell r="C8242">
            <v>0</v>
          </cell>
          <cell r="D8242">
            <v>0</v>
          </cell>
          <cell r="E8242">
            <v>0</v>
          </cell>
          <cell r="F8242">
            <v>0</v>
          </cell>
        </row>
        <row r="8243">
          <cell r="A8243">
            <v>520607</v>
          </cell>
          <cell r="B8243" t="str">
            <v>Robo y hurto</v>
          </cell>
          <cell r="C8243">
            <v>-6935.84</v>
          </cell>
          <cell r="D8243">
            <v>0</v>
          </cell>
          <cell r="E8243">
            <v>1092.0899999999999</v>
          </cell>
          <cell r="F8243">
            <v>-8027.93</v>
          </cell>
        </row>
        <row r="8244">
          <cell r="A8244">
            <v>5206070</v>
          </cell>
          <cell r="B8244" t="str">
            <v>Robo y hurto</v>
          </cell>
          <cell r="C8244">
            <v>-6935.84</v>
          </cell>
          <cell r="D8244">
            <v>0</v>
          </cell>
          <cell r="E8244">
            <v>1092.0899999999999</v>
          </cell>
          <cell r="F8244">
            <v>-8027.93</v>
          </cell>
        </row>
        <row r="8245">
          <cell r="A8245">
            <v>520607001</v>
          </cell>
          <cell r="B8245" t="str">
            <v>Seguros directos</v>
          </cell>
          <cell r="C8245">
            <v>-6935.84</v>
          </cell>
          <cell r="D8245">
            <v>0</v>
          </cell>
          <cell r="E8245">
            <v>1092.0899999999999</v>
          </cell>
          <cell r="F8245">
            <v>-8027.93</v>
          </cell>
        </row>
        <row r="8246">
          <cell r="A8246">
            <v>520607002</v>
          </cell>
          <cell r="B8246" t="str">
            <v>Reaseguros tomados</v>
          </cell>
          <cell r="C8246">
            <v>0</v>
          </cell>
          <cell r="D8246">
            <v>0</v>
          </cell>
          <cell r="E8246">
            <v>0</v>
          </cell>
          <cell r="F8246">
            <v>0</v>
          </cell>
        </row>
        <row r="8247">
          <cell r="A8247">
            <v>520607003</v>
          </cell>
          <cell r="B8247" t="str">
            <v>Coaseguros</v>
          </cell>
          <cell r="C8247">
            <v>0</v>
          </cell>
          <cell r="D8247">
            <v>0</v>
          </cell>
          <cell r="E8247">
            <v>0</v>
          </cell>
          <cell r="F8247">
            <v>0</v>
          </cell>
        </row>
        <row r="8248">
          <cell r="A8248">
            <v>520607004</v>
          </cell>
          <cell r="B8248" t="str">
            <v>REASEGURO CEDIDO</v>
          </cell>
          <cell r="C8248">
            <v>0</v>
          </cell>
          <cell r="D8248">
            <v>0</v>
          </cell>
          <cell r="E8248">
            <v>0</v>
          </cell>
          <cell r="F8248">
            <v>0</v>
          </cell>
        </row>
        <row r="8249">
          <cell r="A8249">
            <v>520607009</v>
          </cell>
          <cell r="B8249" t="str">
            <v>Seguros con filiales</v>
          </cell>
          <cell r="C8249">
            <v>0</v>
          </cell>
          <cell r="D8249">
            <v>0</v>
          </cell>
          <cell r="E8249">
            <v>0</v>
          </cell>
          <cell r="F8249">
            <v>0</v>
          </cell>
        </row>
        <row r="8250">
          <cell r="A8250">
            <v>52060700901</v>
          </cell>
          <cell r="B8250" t="str">
            <v>Seguro directo</v>
          </cell>
          <cell r="C8250">
            <v>0</v>
          </cell>
          <cell r="D8250">
            <v>0</v>
          </cell>
          <cell r="E8250">
            <v>0</v>
          </cell>
          <cell r="F8250">
            <v>0</v>
          </cell>
        </row>
        <row r="8251">
          <cell r="A8251">
            <v>52060700902</v>
          </cell>
          <cell r="B8251" t="str">
            <v>Reaseguro tomado</v>
          </cell>
          <cell r="C8251">
            <v>0</v>
          </cell>
          <cell r="D8251">
            <v>0</v>
          </cell>
          <cell r="E8251">
            <v>0</v>
          </cell>
          <cell r="F8251">
            <v>0</v>
          </cell>
        </row>
        <row r="8252">
          <cell r="A8252">
            <v>52060700903</v>
          </cell>
          <cell r="B8252" t="str">
            <v>Coaseguro</v>
          </cell>
          <cell r="C8252">
            <v>0</v>
          </cell>
          <cell r="D8252">
            <v>0</v>
          </cell>
          <cell r="E8252">
            <v>0</v>
          </cell>
          <cell r="F8252">
            <v>0</v>
          </cell>
        </row>
        <row r="8253">
          <cell r="A8253">
            <v>520608</v>
          </cell>
          <cell r="B8253" t="str">
            <v>Fidelidad</v>
          </cell>
          <cell r="C8253">
            <v>-5960.5</v>
          </cell>
          <cell r="D8253">
            <v>0</v>
          </cell>
          <cell r="E8253">
            <v>892.48</v>
          </cell>
          <cell r="F8253">
            <v>-6852.98</v>
          </cell>
        </row>
        <row r="8254">
          <cell r="A8254">
            <v>5206080</v>
          </cell>
          <cell r="B8254" t="str">
            <v>Fidelidad</v>
          </cell>
          <cell r="C8254">
            <v>-5960.5</v>
          </cell>
          <cell r="D8254">
            <v>0</v>
          </cell>
          <cell r="E8254">
            <v>892.48</v>
          </cell>
          <cell r="F8254">
            <v>-6852.98</v>
          </cell>
        </row>
        <row r="8255">
          <cell r="A8255">
            <v>520608001</v>
          </cell>
          <cell r="B8255" t="str">
            <v>Seguros directos</v>
          </cell>
          <cell r="C8255">
            <v>-5960.5</v>
          </cell>
          <cell r="D8255">
            <v>0</v>
          </cell>
          <cell r="E8255">
            <v>892.48</v>
          </cell>
          <cell r="F8255">
            <v>-6852.98</v>
          </cell>
        </row>
        <row r="8256">
          <cell r="A8256">
            <v>520608002</v>
          </cell>
          <cell r="B8256" t="str">
            <v>Reaseguros tomados</v>
          </cell>
          <cell r="C8256">
            <v>0</v>
          </cell>
          <cell r="D8256">
            <v>0</v>
          </cell>
          <cell r="E8256">
            <v>0</v>
          </cell>
          <cell r="F8256">
            <v>0</v>
          </cell>
        </row>
        <row r="8257">
          <cell r="A8257">
            <v>520608003</v>
          </cell>
          <cell r="B8257" t="str">
            <v>Coaseguros</v>
          </cell>
          <cell r="C8257">
            <v>0</v>
          </cell>
          <cell r="D8257">
            <v>0</v>
          </cell>
          <cell r="E8257">
            <v>0</v>
          </cell>
          <cell r="F8257">
            <v>0</v>
          </cell>
        </row>
        <row r="8258">
          <cell r="A8258">
            <v>520608004</v>
          </cell>
          <cell r="B8258" t="str">
            <v>Reaseguros cedido</v>
          </cell>
          <cell r="C8258">
            <v>0</v>
          </cell>
          <cell r="D8258">
            <v>0</v>
          </cell>
          <cell r="E8258">
            <v>0</v>
          </cell>
          <cell r="F8258">
            <v>0</v>
          </cell>
        </row>
        <row r="8259">
          <cell r="A8259">
            <v>520608009</v>
          </cell>
          <cell r="B8259" t="str">
            <v>Seguros con filiales</v>
          </cell>
          <cell r="C8259">
            <v>0</v>
          </cell>
          <cell r="D8259">
            <v>0</v>
          </cell>
          <cell r="E8259">
            <v>0</v>
          </cell>
          <cell r="F8259">
            <v>0</v>
          </cell>
        </row>
        <row r="8260">
          <cell r="A8260">
            <v>52060800901</v>
          </cell>
          <cell r="B8260" t="str">
            <v>Seguro directo</v>
          </cell>
          <cell r="C8260">
            <v>0</v>
          </cell>
          <cell r="D8260">
            <v>0</v>
          </cell>
          <cell r="E8260">
            <v>0</v>
          </cell>
          <cell r="F8260">
            <v>0</v>
          </cell>
        </row>
        <row r="8261">
          <cell r="A8261">
            <v>52060800902</v>
          </cell>
          <cell r="B8261" t="str">
            <v>Reaseguro tomado</v>
          </cell>
          <cell r="C8261">
            <v>0</v>
          </cell>
          <cell r="D8261">
            <v>0</v>
          </cell>
          <cell r="E8261">
            <v>0</v>
          </cell>
          <cell r="F8261">
            <v>0</v>
          </cell>
        </row>
        <row r="8262">
          <cell r="A8262">
            <v>52060800903</v>
          </cell>
          <cell r="B8262" t="str">
            <v>Coaseguro</v>
          </cell>
          <cell r="C8262">
            <v>0</v>
          </cell>
          <cell r="D8262">
            <v>0</v>
          </cell>
          <cell r="E8262">
            <v>0</v>
          </cell>
          <cell r="F8262">
            <v>0</v>
          </cell>
        </row>
        <row r="8263">
          <cell r="A8263">
            <v>520609</v>
          </cell>
          <cell r="B8263" t="str">
            <v>Seguros de bancos</v>
          </cell>
          <cell r="C8263">
            <v>-14958.78</v>
          </cell>
          <cell r="D8263">
            <v>0</v>
          </cell>
          <cell r="E8263">
            <v>367.5</v>
          </cell>
          <cell r="F8263">
            <v>-15326.28</v>
          </cell>
        </row>
        <row r="8264">
          <cell r="A8264">
            <v>5206090</v>
          </cell>
          <cell r="B8264" t="str">
            <v>Seguro de bancos</v>
          </cell>
          <cell r="C8264">
            <v>-14958.78</v>
          </cell>
          <cell r="D8264">
            <v>0</v>
          </cell>
          <cell r="E8264">
            <v>367.5</v>
          </cell>
          <cell r="F8264">
            <v>-15326.28</v>
          </cell>
        </row>
        <row r="8265">
          <cell r="A8265">
            <v>520609001</v>
          </cell>
          <cell r="B8265" t="str">
            <v>Seguros directos</v>
          </cell>
          <cell r="C8265">
            <v>-14958.78</v>
          </cell>
          <cell r="D8265">
            <v>0</v>
          </cell>
          <cell r="E8265">
            <v>367.5</v>
          </cell>
          <cell r="F8265">
            <v>-15326.28</v>
          </cell>
        </row>
        <row r="8266">
          <cell r="A8266">
            <v>520609002</v>
          </cell>
          <cell r="B8266" t="str">
            <v>Reaseguros tomados</v>
          </cell>
          <cell r="C8266">
            <v>0</v>
          </cell>
          <cell r="D8266">
            <v>0</v>
          </cell>
          <cell r="E8266">
            <v>0</v>
          </cell>
          <cell r="F8266">
            <v>0</v>
          </cell>
        </row>
        <row r="8267">
          <cell r="A8267">
            <v>520609003</v>
          </cell>
          <cell r="B8267" t="str">
            <v>Coaseguros</v>
          </cell>
          <cell r="C8267">
            <v>0</v>
          </cell>
          <cell r="D8267">
            <v>0</v>
          </cell>
          <cell r="E8267">
            <v>0</v>
          </cell>
          <cell r="F8267">
            <v>0</v>
          </cell>
        </row>
        <row r="8268">
          <cell r="A8268">
            <v>520609009</v>
          </cell>
          <cell r="B8268" t="str">
            <v>Seguros con filiales</v>
          </cell>
          <cell r="C8268">
            <v>0</v>
          </cell>
          <cell r="D8268">
            <v>0</v>
          </cell>
          <cell r="E8268">
            <v>0</v>
          </cell>
          <cell r="F8268">
            <v>0</v>
          </cell>
        </row>
        <row r="8269">
          <cell r="A8269">
            <v>52060900901</v>
          </cell>
          <cell r="B8269" t="str">
            <v>Seguro directo</v>
          </cell>
          <cell r="C8269">
            <v>0</v>
          </cell>
          <cell r="D8269">
            <v>0</v>
          </cell>
          <cell r="E8269">
            <v>0</v>
          </cell>
          <cell r="F8269">
            <v>0</v>
          </cell>
        </row>
        <row r="8270">
          <cell r="A8270">
            <v>52060900902</v>
          </cell>
          <cell r="B8270" t="str">
            <v>Reaseguro tomado</v>
          </cell>
          <cell r="C8270">
            <v>0</v>
          </cell>
          <cell r="D8270">
            <v>0</v>
          </cell>
          <cell r="E8270">
            <v>0</v>
          </cell>
          <cell r="F8270">
            <v>0</v>
          </cell>
        </row>
        <row r="8271">
          <cell r="A8271">
            <v>52060900903</v>
          </cell>
          <cell r="B8271" t="str">
            <v>Coaseguro</v>
          </cell>
          <cell r="C8271">
            <v>0</v>
          </cell>
          <cell r="D8271">
            <v>0</v>
          </cell>
          <cell r="E8271">
            <v>0</v>
          </cell>
          <cell r="F8271">
            <v>0</v>
          </cell>
        </row>
        <row r="8272">
          <cell r="A8272">
            <v>520610</v>
          </cell>
          <cell r="B8272" t="str">
            <v>Todo riesgo para contratistas</v>
          </cell>
          <cell r="C8272">
            <v>-52443.57</v>
          </cell>
          <cell r="D8272">
            <v>0</v>
          </cell>
          <cell r="E8272">
            <v>10388.91</v>
          </cell>
          <cell r="F8272">
            <v>-62832.480000000003</v>
          </cell>
        </row>
        <row r="8273">
          <cell r="A8273">
            <v>5206100</v>
          </cell>
          <cell r="B8273" t="str">
            <v>Todo riesgo para contratista</v>
          </cell>
          <cell r="C8273">
            <v>-52443.57</v>
          </cell>
          <cell r="D8273">
            <v>0</v>
          </cell>
          <cell r="E8273">
            <v>10388.91</v>
          </cell>
          <cell r="F8273">
            <v>-62832.480000000003</v>
          </cell>
        </row>
        <row r="8274">
          <cell r="A8274">
            <v>520610001</v>
          </cell>
          <cell r="B8274" t="str">
            <v>Seguros directos</v>
          </cell>
          <cell r="C8274">
            <v>-52443.57</v>
          </cell>
          <cell r="D8274">
            <v>0</v>
          </cell>
          <cell r="E8274">
            <v>10388.91</v>
          </cell>
          <cell r="F8274">
            <v>-62832.480000000003</v>
          </cell>
        </row>
        <row r="8275">
          <cell r="A8275">
            <v>520610002</v>
          </cell>
          <cell r="B8275" t="str">
            <v>Reaseguros tomados</v>
          </cell>
          <cell r="C8275">
            <v>0</v>
          </cell>
          <cell r="D8275">
            <v>0</v>
          </cell>
          <cell r="E8275">
            <v>0</v>
          </cell>
          <cell r="F8275">
            <v>0</v>
          </cell>
        </row>
        <row r="8276">
          <cell r="A8276">
            <v>520610003</v>
          </cell>
          <cell r="B8276" t="str">
            <v>Coaseguros</v>
          </cell>
          <cell r="C8276">
            <v>0</v>
          </cell>
          <cell r="D8276">
            <v>0</v>
          </cell>
          <cell r="E8276">
            <v>0</v>
          </cell>
          <cell r="F8276">
            <v>0</v>
          </cell>
        </row>
        <row r="8277">
          <cell r="A8277">
            <v>520610004</v>
          </cell>
          <cell r="B8277" t="str">
            <v>REASEGURO CEDIDO</v>
          </cell>
          <cell r="C8277">
            <v>0</v>
          </cell>
          <cell r="D8277">
            <v>0</v>
          </cell>
          <cell r="E8277">
            <v>0</v>
          </cell>
          <cell r="F8277">
            <v>0</v>
          </cell>
        </row>
        <row r="8278">
          <cell r="A8278">
            <v>520610009</v>
          </cell>
          <cell r="B8278" t="str">
            <v>Seguros con filiales</v>
          </cell>
          <cell r="C8278">
            <v>0</v>
          </cell>
          <cell r="D8278">
            <v>0</v>
          </cell>
          <cell r="E8278">
            <v>0</v>
          </cell>
          <cell r="F8278">
            <v>0</v>
          </cell>
        </row>
        <row r="8279">
          <cell r="A8279">
            <v>52061000901</v>
          </cell>
          <cell r="B8279" t="str">
            <v>Seguro directo</v>
          </cell>
          <cell r="C8279">
            <v>0</v>
          </cell>
          <cell r="D8279">
            <v>0</v>
          </cell>
          <cell r="E8279">
            <v>0</v>
          </cell>
          <cell r="F8279">
            <v>0</v>
          </cell>
        </row>
        <row r="8280">
          <cell r="A8280">
            <v>52061000902</v>
          </cell>
          <cell r="B8280" t="str">
            <v>Reaseguro tomado</v>
          </cell>
          <cell r="C8280">
            <v>0</v>
          </cell>
          <cell r="D8280">
            <v>0</v>
          </cell>
          <cell r="E8280">
            <v>0</v>
          </cell>
          <cell r="F8280">
            <v>0</v>
          </cell>
        </row>
        <row r="8281">
          <cell r="A8281">
            <v>52061000903</v>
          </cell>
          <cell r="B8281" t="str">
            <v>Coaseguro</v>
          </cell>
          <cell r="C8281">
            <v>0</v>
          </cell>
          <cell r="D8281">
            <v>0</v>
          </cell>
          <cell r="E8281">
            <v>0</v>
          </cell>
          <cell r="F8281">
            <v>0</v>
          </cell>
        </row>
        <row r="8282">
          <cell r="A8282">
            <v>520611</v>
          </cell>
          <cell r="B8282" t="str">
            <v>Todo riesgo equipo para contratistas</v>
          </cell>
          <cell r="C8282">
            <v>-33461.67</v>
          </cell>
          <cell r="D8282">
            <v>0</v>
          </cell>
          <cell r="E8282">
            <v>5054.1099999999997</v>
          </cell>
          <cell r="F8282">
            <v>-38515.78</v>
          </cell>
        </row>
        <row r="8283">
          <cell r="A8283">
            <v>5206110</v>
          </cell>
          <cell r="B8283" t="str">
            <v>Todo riesgo equipo para contratistas</v>
          </cell>
          <cell r="C8283">
            <v>-33461.67</v>
          </cell>
          <cell r="D8283">
            <v>0</v>
          </cell>
          <cell r="E8283">
            <v>5054.1099999999997</v>
          </cell>
          <cell r="F8283">
            <v>-38515.78</v>
          </cell>
        </row>
        <row r="8284">
          <cell r="A8284">
            <v>520611001</v>
          </cell>
          <cell r="B8284" t="str">
            <v>Seguros directos</v>
          </cell>
          <cell r="C8284">
            <v>-33461.67</v>
          </cell>
          <cell r="D8284">
            <v>0</v>
          </cell>
          <cell r="E8284">
            <v>5054.1099999999997</v>
          </cell>
          <cell r="F8284">
            <v>-38515.78</v>
          </cell>
        </row>
        <row r="8285">
          <cell r="A8285">
            <v>520611002</v>
          </cell>
          <cell r="B8285" t="str">
            <v>Reaseguros tomados</v>
          </cell>
          <cell r="C8285">
            <v>0</v>
          </cell>
          <cell r="D8285">
            <v>0</v>
          </cell>
          <cell r="E8285">
            <v>0</v>
          </cell>
          <cell r="F8285">
            <v>0</v>
          </cell>
        </row>
        <row r="8286">
          <cell r="A8286">
            <v>520611003</v>
          </cell>
          <cell r="B8286" t="str">
            <v>Coaseguros</v>
          </cell>
          <cell r="C8286">
            <v>0</v>
          </cell>
          <cell r="D8286">
            <v>0</v>
          </cell>
          <cell r="E8286">
            <v>0</v>
          </cell>
          <cell r="F8286">
            <v>0</v>
          </cell>
        </row>
        <row r="8287">
          <cell r="A8287">
            <v>520611009</v>
          </cell>
          <cell r="B8287" t="str">
            <v>Seguros con filiales</v>
          </cell>
          <cell r="C8287">
            <v>0</v>
          </cell>
          <cell r="D8287">
            <v>0</v>
          </cell>
          <cell r="E8287">
            <v>0</v>
          </cell>
          <cell r="F8287">
            <v>0</v>
          </cell>
        </row>
        <row r="8288">
          <cell r="A8288">
            <v>52061100901</v>
          </cell>
          <cell r="B8288" t="str">
            <v>Seguro directo</v>
          </cell>
          <cell r="C8288">
            <v>0</v>
          </cell>
          <cell r="D8288">
            <v>0</v>
          </cell>
          <cell r="E8288">
            <v>0</v>
          </cell>
          <cell r="F8288">
            <v>0</v>
          </cell>
        </row>
        <row r="8289">
          <cell r="A8289">
            <v>52061100902</v>
          </cell>
          <cell r="B8289" t="str">
            <v>Reaseguro tomado</v>
          </cell>
          <cell r="C8289">
            <v>0</v>
          </cell>
          <cell r="D8289">
            <v>0</v>
          </cell>
          <cell r="E8289">
            <v>0</v>
          </cell>
          <cell r="F8289">
            <v>0</v>
          </cell>
        </row>
        <row r="8290">
          <cell r="A8290">
            <v>52061100903</v>
          </cell>
          <cell r="B8290" t="str">
            <v>Coaseguro</v>
          </cell>
          <cell r="C8290">
            <v>0</v>
          </cell>
          <cell r="D8290">
            <v>0</v>
          </cell>
          <cell r="E8290">
            <v>0</v>
          </cell>
          <cell r="F8290">
            <v>0</v>
          </cell>
        </row>
        <row r="8291">
          <cell r="A8291">
            <v>520612</v>
          </cell>
          <cell r="B8291" t="str">
            <v>Rotura de maquinaria</v>
          </cell>
          <cell r="C8291">
            <v>-908.36</v>
          </cell>
          <cell r="D8291">
            <v>0</v>
          </cell>
          <cell r="E8291">
            <v>177.17</v>
          </cell>
          <cell r="F8291">
            <v>-1085.53</v>
          </cell>
        </row>
        <row r="8292">
          <cell r="A8292">
            <v>5206120</v>
          </cell>
          <cell r="B8292" t="str">
            <v>Rotura de maquinaria</v>
          </cell>
          <cell r="C8292">
            <v>-908.36</v>
          </cell>
          <cell r="D8292">
            <v>0</v>
          </cell>
          <cell r="E8292">
            <v>177.17</v>
          </cell>
          <cell r="F8292">
            <v>-1085.53</v>
          </cell>
        </row>
        <row r="8293">
          <cell r="A8293">
            <v>520612001</v>
          </cell>
          <cell r="B8293" t="str">
            <v>Seguros directos</v>
          </cell>
          <cell r="C8293">
            <v>-908.36</v>
          </cell>
          <cell r="D8293">
            <v>0</v>
          </cell>
          <cell r="E8293">
            <v>177.17</v>
          </cell>
          <cell r="F8293">
            <v>-1085.53</v>
          </cell>
        </row>
        <row r="8294">
          <cell r="A8294">
            <v>520612002</v>
          </cell>
          <cell r="B8294" t="str">
            <v>Reaseguros tomados</v>
          </cell>
          <cell r="C8294">
            <v>0</v>
          </cell>
          <cell r="D8294">
            <v>0</v>
          </cell>
          <cell r="E8294">
            <v>0</v>
          </cell>
          <cell r="F8294">
            <v>0</v>
          </cell>
        </row>
        <row r="8295">
          <cell r="A8295">
            <v>520612003</v>
          </cell>
          <cell r="B8295" t="str">
            <v>Coaseguros</v>
          </cell>
          <cell r="C8295">
            <v>0</v>
          </cell>
          <cell r="D8295">
            <v>0</v>
          </cell>
          <cell r="E8295">
            <v>0</v>
          </cell>
          <cell r="F8295">
            <v>0</v>
          </cell>
        </row>
        <row r="8296">
          <cell r="A8296">
            <v>520612004</v>
          </cell>
          <cell r="B8296" t="str">
            <v>REASEGURO CEDIDO</v>
          </cell>
          <cell r="C8296">
            <v>0</v>
          </cell>
          <cell r="D8296">
            <v>0</v>
          </cell>
          <cell r="E8296">
            <v>0</v>
          </cell>
          <cell r="F8296">
            <v>0</v>
          </cell>
        </row>
        <row r="8297">
          <cell r="A8297">
            <v>520612009</v>
          </cell>
          <cell r="B8297" t="str">
            <v>Seguros con filiales</v>
          </cell>
          <cell r="C8297">
            <v>0</v>
          </cell>
          <cell r="D8297">
            <v>0</v>
          </cell>
          <cell r="E8297">
            <v>0</v>
          </cell>
          <cell r="F8297">
            <v>0</v>
          </cell>
        </row>
        <row r="8298">
          <cell r="A8298">
            <v>52061200901</v>
          </cell>
          <cell r="B8298" t="str">
            <v>Seguro directo</v>
          </cell>
          <cell r="C8298">
            <v>0</v>
          </cell>
          <cell r="D8298">
            <v>0</v>
          </cell>
          <cell r="E8298">
            <v>0</v>
          </cell>
          <cell r="F8298">
            <v>0</v>
          </cell>
        </row>
        <row r="8299">
          <cell r="A8299">
            <v>52061200902</v>
          </cell>
          <cell r="B8299" t="str">
            <v>Reaseguro tomado</v>
          </cell>
          <cell r="C8299">
            <v>0</v>
          </cell>
          <cell r="D8299">
            <v>0</v>
          </cell>
          <cell r="E8299">
            <v>0</v>
          </cell>
          <cell r="F8299">
            <v>0</v>
          </cell>
        </row>
        <row r="8300">
          <cell r="A8300">
            <v>52061200903</v>
          </cell>
          <cell r="B8300" t="str">
            <v>Coaseguro</v>
          </cell>
          <cell r="C8300">
            <v>0</v>
          </cell>
          <cell r="D8300">
            <v>0</v>
          </cell>
          <cell r="E8300">
            <v>0</v>
          </cell>
          <cell r="F8300">
            <v>0</v>
          </cell>
        </row>
        <row r="8301">
          <cell r="A8301">
            <v>520613</v>
          </cell>
          <cell r="B8301" t="str">
            <v>Montaje contra todo riesgo</v>
          </cell>
          <cell r="C8301">
            <v>0</v>
          </cell>
          <cell r="D8301">
            <v>0</v>
          </cell>
          <cell r="E8301">
            <v>0</v>
          </cell>
          <cell r="F8301">
            <v>0</v>
          </cell>
        </row>
        <row r="8302">
          <cell r="A8302">
            <v>5206130</v>
          </cell>
          <cell r="B8302" t="str">
            <v>Montaje contra todo riesgo</v>
          </cell>
          <cell r="C8302">
            <v>0</v>
          </cell>
          <cell r="D8302">
            <v>0</v>
          </cell>
          <cell r="E8302">
            <v>0</v>
          </cell>
          <cell r="F8302">
            <v>0</v>
          </cell>
        </row>
        <row r="8303">
          <cell r="A8303">
            <v>520613001</v>
          </cell>
          <cell r="B8303" t="str">
            <v>Seguros directos</v>
          </cell>
          <cell r="C8303">
            <v>0</v>
          </cell>
          <cell r="D8303">
            <v>0</v>
          </cell>
          <cell r="E8303">
            <v>0</v>
          </cell>
          <cell r="F8303">
            <v>0</v>
          </cell>
        </row>
        <row r="8304">
          <cell r="A8304">
            <v>520613002</v>
          </cell>
          <cell r="B8304" t="str">
            <v>Reaseguros tomados</v>
          </cell>
          <cell r="C8304">
            <v>0</v>
          </cell>
          <cell r="D8304">
            <v>0</v>
          </cell>
          <cell r="E8304">
            <v>0</v>
          </cell>
          <cell r="F8304">
            <v>0</v>
          </cell>
        </row>
        <row r="8305">
          <cell r="A8305">
            <v>520613003</v>
          </cell>
          <cell r="B8305" t="str">
            <v>Coaseguros</v>
          </cell>
          <cell r="C8305">
            <v>0</v>
          </cell>
          <cell r="D8305">
            <v>0</v>
          </cell>
          <cell r="E8305">
            <v>0</v>
          </cell>
          <cell r="F8305">
            <v>0</v>
          </cell>
        </row>
        <row r="8306">
          <cell r="A8306">
            <v>520613009</v>
          </cell>
          <cell r="B8306" t="str">
            <v>Seguros con filiales</v>
          </cell>
          <cell r="C8306">
            <v>0</v>
          </cell>
          <cell r="D8306">
            <v>0</v>
          </cell>
          <cell r="E8306">
            <v>0</v>
          </cell>
          <cell r="F8306">
            <v>0</v>
          </cell>
        </row>
        <row r="8307">
          <cell r="A8307">
            <v>52061300901</v>
          </cell>
          <cell r="B8307" t="str">
            <v>Seguro directo</v>
          </cell>
          <cell r="C8307">
            <v>0</v>
          </cell>
          <cell r="D8307">
            <v>0</v>
          </cell>
          <cell r="E8307">
            <v>0</v>
          </cell>
          <cell r="F8307">
            <v>0</v>
          </cell>
        </row>
        <row r="8308">
          <cell r="A8308">
            <v>52061300902</v>
          </cell>
          <cell r="B8308" t="str">
            <v>Reaseguro tomado</v>
          </cell>
          <cell r="C8308">
            <v>0</v>
          </cell>
          <cell r="D8308">
            <v>0</v>
          </cell>
          <cell r="E8308">
            <v>0</v>
          </cell>
          <cell r="F8308">
            <v>0</v>
          </cell>
        </row>
        <row r="8309">
          <cell r="A8309">
            <v>52061300903</v>
          </cell>
          <cell r="B8309" t="str">
            <v>Coaseguro</v>
          </cell>
          <cell r="C8309">
            <v>0</v>
          </cell>
          <cell r="D8309">
            <v>0</v>
          </cell>
          <cell r="E8309">
            <v>0</v>
          </cell>
          <cell r="F8309">
            <v>0</v>
          </cell>
        </row>
        <row r="8310">
          <cell r="A8310">
            <v>520614</v>
          </cell>
          <cell r="B8310" t="str">
            <v>Todo riesgo equipo electrónico</v>
          </cell>
          <cell r="C8310">
            <v>-10383.65</v>
          </cell>
          <cell r="D8310">
            <v>0</v>
          </cell>
          <cell r="E8310">
            <v>1626.21</v>
          </cell>
          <cell r="F8310">
            <v>-12009.86</v>
          </cell>
        </row>
        <row r="8311">
          <cell r="A8311">
            <v>5206140</v>
          </cell>
          <cell r="B8311" t="str">
            <v>Todo riesgo equipo electrónico</v>
          </cell>
          <cell r="C8311">
            <v>-10383.65</v>
          </cell>
          <cell r="D8311">
            <v>0</v>
          </cell>
          <cell r="E8311">
            <v>1626.21</v>
          </cell>
          <cell r="F8311">
            <v>-12009.86</v>
          </cell>
        </row>
        <row r="8312">
          <cell r="A8312">
            <v>520614001</v>
          </cell>
          <cell r="B8312" t="str">
            <v>Seguros directos</v>
          </cell>
          <cell r="C8312">
            <v>-10383.65</v>
          </cell>
          <cell r="D8312">
            <v>0</v>
          </cell>
          <cell r="E8312">
            <v>1626.21</v>
          </cell>
          <cell r="F8312">
            <v>-12009.86</v>
          </cell>
        </row>
        <row r="8313">
          <cell r="A8313">
            <v>520614002</v>
          </cell>
          <cell r="B8313" t="str">
            <v>Reaseguros tomados</v>
          </cell>
          <cell r="C8313">
            <v>0</v>
          </cell>
          <cell r="D8313">
            <v>0</v>
          </cell>
          <cell r="E8313">
            <v>0</v>
          </cell>
          <cell r="F8313">
            <v>0</v>
          </cell>
        </row>
        <row r="8314">
          <cell r="A8314">
            <v>520614003</v>
          </cell>
          <cell r="B8314" t="str">
            <v>Coaseguros</v>
          </cell>
          <cell r="C8314">
            <v>0</v>
          </cell>
          <cell r="D8314">
            <v>0</v>
          </cell>
          <cell r="E8314">
            <v>0</v>
          </cell>
          <cell r="F8314">
            <v>0</v>
          </cell>
        </row>
        <row r="8315">
          <cell r="A8315">
            <v>520614004</v>
          </cell>
          <cell r="B8315" t="str">
            <v>REASEGURO CEDIDO</v>
          </cell>
          <cell r="C8315">
            <v>0</v>
          </cell>
          <cell r="D8315">
            <v>0</v>
          </cell>
          <cell r="E8315">
            <v>0</v>
          </cell>
          <cell r="F8315">
            <v>0</v>
          </cell>
        </row>
        <row r="8316">
          <cell r="A8316">
            <v>520614009</v>
          </cell>
          <cell r="B8316" t="str">
            <v>Seguros con filiales</v>
          </cell>
          <cell r="C8316">
            <v>0</v>
          </cell>
          <cell r="D8316">
            <v>0</v>
          </cell>
          <cell r="E8316">
            <v>0</v>
          </cell>
          <cell r="F8316">
            <v>0</v>
          </cell>
        </row>
        <row r="8317">
          <cell r="A8317">
            <v>52061400901</v>
          </cell>
          <cell r="B8317" t="str">
            <v>Seguro directo</v>
          </cell>
          <cell r="C8317">
            <v>0</v>
          </cell>
          <cell r="D8317">
            <v>0</v>
          </cell>
          <cell r="E8317">
            <v>0</v>
          </cell>
          <cell r="F8317">
            <v>0</v>
          </cell>
        </row>
        <row r="8318">
          <cell r="A8318">
            <v>52061400902</v>
          </cell>
          <cell r="B8318" t="str">
            <v>Reaseguro tomado</v>
          </cell>
          <cell r="C8318">
            <v>0</v>
          </cell>
          <cell r="D8318">
            <v>0</v>
          </cell>
          <cell r="E8318">
            <v>0</v>
          </cell>
          <cell r="F8318">
            <v>0</v>
          </cell>
        </row>
        <row r="8319">
          <cell r="A8319">
            <v>52061400903</v>
          </cell>
          <cell r="B8319" t="str">
            <v>Coaseguro</v>
          </cell>
          <cell r="C8319">
            <v>0</v>
          </cell>
          <cell r="D8319">
            <v>0</v>
          </cell>
          <cell r="E8319">
            <v>0</v>
          </cell>
          <cell r="F8319">
            <v>0</v>
          </cell>
        </row>
        <row r="8320">
          <cell r="A8320">
            <v>520615</v>
          </cell>
          <cell r="B8320" t="str">
            <v>Calderos</v>
          </cell>
          <cell r="C8320">
            <v>-281.76</v>
          </cell>
          <cell r="D8320">
            <v>0</v>
          </cell>
          <cell r="E8320">
            <v>70.44</v>
          </cell>
          <cell r="F8320">
            <v>-352.2</v>
          </cell>
        </row>
        <row r="8321">
          <cell r="A8321">
            <v>5206150</v>
          </cell>
          <cell r="B8321" t="str">
            <v>Calderos</v>
          </cell>
          <cell r="C8321">
            <v>-281.76</v>
          </cell>
          <cell r="D8321">
            <v>0</v>
          </cell>
          <cell r="E8321">
            <v>70.44</v>
          </cell>
          <cell r="F8321">
            <v>-352.2</v>
          </cell>
        </row>
        <row r="8322">
          <cell r="A8322">
            <v>520615001</v>
          </cell>
          <cell r="B8322" t="str">
            <v>Seguros directos</v>
          </cell>
          <cell r="C8322">
            <v>-281.76</v>
          </cell>
          <cell r="D8322">
            <v>0</v>
          </cell>
          <cell r="E8322">
            <v>70.44</v>
          </cell>
          <cell r="F8322">
            <v>-352.2</v>
          </cell>
        </row>
        <row r="8323">
          <cell r="A8323">
            <v>520615002</v>
          </cell>
          <cell r="B8323" t="str">
            <v>Reaseguros tomados</v>
          </cell>
          <cell r="C8323">
            <v>0</v>
          </cell>
          <cell r="D8323">
            <v>0</v>
          </cell>
          <cell r="E8323">
            <v>0</v>
          </cell>
          <cell r="F8323">
            <v>0</v>
          </cell>
        </row>
        <row r="8324">
          <cell r="A8324">
            <v>520615003</v>
          </cell>
          <cell r="B8324" t="str">
            <v>Coaseguros</v>
          </cell>
          <cell r="C8324">
            <v>0</v>
          </cell>
          <cell r="D8324">
            <v>0</v>
          </cell>
          <cell r="E8324">
            <v>0</v>
          </cell>
          <cell r="F8324">
            <v>0</v>
          </cell>
        </row>
        <row r="8325">
          <cell r="A8325">
            <v>520615009</v>
          </cell>
          <cell r="B8325" t="str">
            <v>Seguros con filiales</v>
          </cell>
          <cell r="C8325">
            <v>0</v>
          </cell>
          <cell r="D8325">
            <v>0</v>
          </cell>
          <cell r="E8325">
            <v>0</v>
          </cell>
          <cell r="F8325">
            <v>0</v>
          </cell>
        </row>
        <row r="8326">
          <cell r="A8326">
            <v>52061500901</v>
          </cell>
          <cell r="B8326" t="str">
            <v>Seguro directo</v>
          </cell>
          <cell r="C8326">
            <v>0</v>
          </cell>
          <cell r="D8326">
            <v>0</v>
          </cell>
          <cell r="E8326">
            <v>0</v>
          </cell>
          <cell r="F8326">
            <v>0</v>
          </cell>
        </row>
        <row r="8327">
          <cell r="A8327">
            <v>52061500902</v>
          </cell>
          <cell r="B8327" t="str">
            <v>Reaseguro tomado</v>
          </cell>
          <cell r="C8327">
            <v>0</v>
          </cell>
          <cell r="D8327">
            <v>0</v>
          </cell>
          <cell r="E8327">
            <v>0</v>
          </cell>
          <cell r="F8327">
            <v>0</v>
          </cell>
        </row>
        <row r="8328">
          <cell r="A8328">
            <v>52061500903</v>
          </cell>
          <cell r="B8328" t="str">
            <v>Coaseguro</v>
          </cell>
          <cell r="C8328">
            <v>0</v>
          </cell>
          <cell r="D8328">
            <v>0</v>
          </cell>
          <cell r="E8328">
            <v>0</v>
          </cell>
          <cell r="F8328">
            <v>0</v>
          </cell>
        </row>
        <row r="8329">
          <cell r="A8329">
            <v>520616</v>
          </cell>
          <cell r="B8329" t="str">
            <v>Lucro cesante por interrupción de negocio</v>
          </cell>
          <cell r="C8329">
            <v>-18944.97</v>
          </cell>
          <cell r="D8329">
            <v>0</v>
          </cell>
          <cell r="E8329">
            <v>1651.78</v>
          </cell>
          <cell r="F8329">
            <v>-20596.75</v>
          </cell>
        </row>
        <row r="8330">
          <cell r="A8330">
            <v>5206160</v>
          </cell>
          <cell r="B8330" t="str">
            <v>Lucro cesante por interrupción de negocios</v>
          </cell>
          <cell r="C8330">
            <v>-18944.97</v>
          </cell>
          <cell r="D8330">
            <v>0</v>
          </cell>
          <cell r="E8330">
            <v>1651.78</v>
          </cell>
          <cell r="F8330">
            <v>-20596.75</v>
          </cell>
        </row>
        <row r="8331">
          <cell r="A8331">
            <v>520616001</v>
          </cell>
          <cell r="B8331" t="str">
            <v>Seguros directos</v>
          </cell>
          <cell r="C8331">
            <v>-18944.97</v>
          </cell>
          <cell r="D8331">
            <v>0</v>
          </cell>
          <cell r="E8331">
            <v>1651.78</v>
          </cell>
          <cell r="F8331">
            <v>-20596.75</v>
          </cell>
        </row>
        <row r="8332">
          <cell r="A8332">
            <v>520616002</v>
          </cell>
          <cell r="B8332" t="str">
            <v>Reaseguros tomados</v>
          </cell>
          <cell r="C8332">
            <v>0</v>
          </cell>
          <cell r="D8332">
            <v>0</v>
          </cell>
          <cell r="E8332">
            <v>0</v>
          </cell>
          <cell r="F8332">
            <v>0</v>
          </cell>
        </row>
        <row r="8333">
          <cell r="A8333">
            <v>520616003</v>
          </cell>
          <cell r="B8333" t="str">
            <v>Coaseguros</v>
          </cell>
          <cell r="C8333">
            <v>0</v>
          </cell>
          <cell r="D8333">
            <v>0</v>
          </cell>
          <cell r="E8333">
            <v>0</v>
          </cell>
          <cell r="F8333">
            <v>0</v>
          </cell>
        </row>
        <row r="8334">
          <cell r="A8334">
            <v>520616009</v>
          </cell>
          <cell r="B8334" t="str">
            <v>Seguros con filiales</v>
          </cell>
          <cell r="C8334">
            <v>0</v>
          </cell>
          <cell r="D8334">
            <v>0</v>
          </cell>
          <cell r="E8334">
            <v>0</v>
          </cell>
          <cell r="F8334">
            <v>0</v>
          </cell>
        </row>
        <row r="8335">
          <cell r="A8335">
            <v>52061600901</v>
          </cell>
          <cell r="B8335" t="str">
            <v>Seguro directo</v>
          </cell>
          <cell r="C8335">
            <v>0</v>
          </cell>
          <cell r="D8335">
            <v>0</v>
          </cell>
          <cell r="E8335">
            <v>0</v>
          </cell>
          <cell r="F8335">
            <v>0</v>
          </cell>
        </row>
        <row r="8336">
          <cell r="A8336">
            <v>52061600902</v>
          </cell>
          <cell r="B8336" t="str">
            <v>Reaseguro tomado</v>
          </cell>
          <cell r="C8336">
            <v>0</v>
          </cell>
          <cell r="D8336">
            <v>0</v>
          </cell>
          <cell r="E8336">
            <v>0</v>
          </cell>
          <cell r="F8336">
            <v>0</v>
          </cell>
        </row>
        <row r="8337">
          <cell r="A8337">
            <v>52061600903</v>
          </cell>
          <cell r="B8337" t="str">
            <v>Coaseguro</v>
          </cell>
          <cell r="C8337">
            <v>0</v>
          </cell>
          <cell r="D8337">
            <v>0</v>
          </cell>
          <cell r="E8337">
            <v>0</v>
          </cell>
          <cell r="F8337">
            <v>0</v>
          </cell>
        </row>
        <row r="8338">
          <cell r="A8338">
            <v>520617</v>
          </cell>
          <cell r="B8338" t="str">
            <v>Lucro Cesante de Rotura de Maquinaria</v>
          </cell>
          <cell r="C8338">
            <v>0</v>
          </cell>
          <cell r="D8338">
            <v>0</v>
          </cell>
          <cell r="E8338">
            <v>0</v>
          </cell>
          <cell r="F8338">
            <v>0</v>
          </cell>
        </row>
        <row r="8339">
          <cell r="A8339">
            <v>5206170</v>
          </cell>
          <cell r="B8339" t="str">
            <v>Lucro cesante rotura de maquinaria</v>
          </cell>
          <cell r="C8339">
            <v>0</v>
          </cell>
          <cell r="D8339">
            <v>0</v>
          </cell>
          <cell r="E8339">
            <v>0</v>
          </cell>
          <cell r="F8339">
            <v>0</v>
          </cell>
        </row>
        <row r="8340">
          <cell r="A8340">
            <v>520617001</v>
          </cell>
          <cell r="B8340" t="str">
            <v>Seguros directos</v>
          </cell>
          <cell r="C8340">
            <v>0</v>
          </cell>
          <cell r="D8340">
            <v>0</v>
          </cell>
          <cell r="E8340">
            <v>0</v>
          </cell>
          <cell r="F8340">
            <v>0</v>
          </cell>
        </row>
        <row r="8341">
          <cell r="A8341">
            <v>520617002</v>
          </cell>
          <cell r="B8341" t="str">
            <v>Reaseguros tomados</v>
          </cell>
          <cell r="C8341">
            <v>0</v>
          </cell>
          <cell r="D8341">
            <v>0</v>
          </cell>
          <cell r="E8341">
            <v>0</v>
          </cell>
          <cell r="F8341">
            <v>0</v>
          </cell>
        </row>
        <row r="8342">
          <cell r="A8342">
            <v>520617003</v>
          </cell>
          <cell r="B8342" t="str">
            <v>Coaseguros</v>
          </cell>
          <cell r="C8342">
            <v>0</v>
          </cell>
          <cell r="D8342">
            <v>0</v>
          </cell>
          <cell r="E8342">
            <v>0</v>
          </cell>
          <cell r="F8342">
            <v>0</v>
          </cell>
        </row>
        <row r="8343">
          <cell r="A8343">
            <v>520617009</v>
          </cell>
          <cell r="B8343" t="str">
            <v>Seguros con filiales</v>
          </cell>
          <cell r="C8343">
            <v>0</v>
          </cell>
          <cell r="D8343">
            <v>0</v>
          </cell>
          <cell r="E8343">
            <v>0</v>
          </cell>
          <cell r="F8343">
            <v>0</v>
          </cell>
        </row>
        <row r="8344">
          <cell r="A8344">
            <v>52061700901</v>
          </cell>
          <cell r="B8344" t="str">
            <v>Seguro directo</v>
          </cell>
          <cell r="C8344">
            <v>0</v>
          </cell>
          <cell r="D8344">
            <v>0</v>
          </cell>
          <cell r="E8344">
            <v>0</v>
          </cell>
          <cell r="F8344">
            <v>0</v>
          </cell>
        </row>
        <row r="8345">
          <cell r="A8345">
            <v>52061700902</v>
          </cell>
          <cell r="B8345" t="str">
            <v>Reaseguro tomado</v>
          </cell>
          <cell r="C8345">
            <v>0</v>
          </cell>
          <cell r="D8345">
            <v>0</v>
          </cell>
          <cell r="E8345">
            <v>0</v>
          </cell>
          <cell r="F8345">
            <v>0</v>
          </cell>
        </row>
        <row r="8346">
          <cell r="A8346">
            <v>52061700903</v>
          </cell>
          <cell r="B8346" t="str">
            <v>Coaseguro</v>
          </cell>
          <cell r="C8346">
            <v>0</v>
          </cell>
          <cell r="D8346">
            <v>0</v>
          </cell>
          <cell r="E8346">
            <v>0</v>
          </cell>
          <cell r="F8346">
            <v>0</v>
          </cell>
        </row>
        <row r="8347">
          <cell r="A8347">
            <v>520618</v>
          </cell>
          <cell r="B8347" t="str">
            <v>Responsabilidad civil</v>
          </cell>
          <cell r="C8347">
            <v>-52467.15</v>
          </cell>
          <cell r="D8347">
            <v>0</v>
          </cell>
          <cell r="E8347">
            <v>9592.51</v>
          </cell>
          <cell r="F8347">
            <v>-62059.66</v>
          </cell>
        </row>
        <row r="8348">
          <cell r="A8348">
            <v>5206180</v>
          </cell>
          <cell r="B8348" t="str">
            <v>Responsabilidad civil</v>
          </cell>
          <cell r="C8348">
            <v>-52467.15</v>
          </cell>
          <cell r="D8348">
            <v>0</v>
          </cell>
          <cell r="E8348">
            <v>9592.51</v>
          </cell>
          <cell r="F8348">
            <v>-62059.66</v>
          </cell>
        </row>
        <row r="8349">
          <cell r="A8349">
            <v>520618001</v>
          </cell>
          <cell r="B8349" t="str">
            <v>Seguros directos</v>
          </cell>
          <cell r="C8349">
            <v>-52150.68</v>
          </cell>
          <cell r="D8349">
            <v>0</v>
          </cell>
          <cell r="E8349">
            <v>9571.11</v>
          </cell>
          <cell r="F8349">
            <v>-61721.79</v>
          </cell>
        </row>
        <row r="8350">
          <cell r="A8350">
            <v>520618002</v>
          </cell>
          <cell r="B8350" t="str">
            <v>Reaseguros tomados</v>
          </cell>
          <cell r="C8350">
            <v>-316.47000000000003</v>
          </cell>
          <cell r="D8350">
            <v>0</v>
          </cell>
          <cell r="E8350">
            <v>21.4</v>
          </cell>
          <cell r="F8350">
            <v>-337.87</v>
          </cell>
        </row>
        <row r="8351">
          <cell r="A8351">
            <v>520618003</v>
          </cell>
          <cell r="B8351" t="str">
            <v>Coaseguros</v>
          </cell>
          <cell r="C8351">
            <v>0</v>
          </cell>
          <cell r="D8351">
            <v>0</v>
          </cell>
          <cell r="E8351">
            <v>0</v>
          </cell>
          <cell r="F8351">
            <v>0</v>
          </cell>
        </row>
        <row r="8352">
          <cell r="A8352">
            <v>520618004</v>
          </cell>
          <cell r="B8352" t="str">
            <v>REASEGURO CEDIDO</v>
          </cell>
          <cell r="C8352">
            <v>0</v>
          </cell>
          <cell r="D8352">
            <v>0</v>
          </cell>
          <cell r="E8352">
            <v>0</v>
          </cell>
          <cell r="F8352">
            <v>0</v>
          </cell>
        </row>
        <row r="8353">
          <cell r="A8353">
            <v>520618009</v>
          </cell>
          <cell r="B8353" t="str">
            <v>Seguros con filiales</v>
          </cell>
          <cell r="C8353">
            <v>0</v>
          </cell>
          <cell r="D8353">
            <v>0</v>
          </cell>
          <cell r="E8353">
            <v>0</v>
          </cell>
          <cell r="F8353">
            <v>0</v>
          </cell>
        </row>
        <row r="8354">
          <cell r="A8354">
            <v>52061800901</v>
          </cell>
          <cell r="B8354" t="str">
            <v>Seguro directo</v>
          </cell>
          <cell r="C8354">
            <v>0</v>
          </cell>
          <cell r="D8354">
            <v>0</v>
          </cell>
          <cell r="E8354">
            <v>0</v>
          </cell>
          <cell r="F8354">
            <v>0</v>
          </cell>
        </row>
        <row r="8355">
          <cell r="A8355">
            <v>52061800902</v>
          </cell>
          <cell r="B8355" t="str">
            <v>Reaseguro tomado</v>
          </cell>
          <cell r="C8355">
            <v>0</v>
          </cell>
          <cell r="D8355">
            <v>0</v>
          </cell>
          <cell r="E8355">
            <v>0</v>
          </cell>
          <cell r="F8355">
            <v>0</v>
          </cell>
        </row>
        <row r="8356">
          <cell r="A8356">
            <v>52061800903</v>
          </cell>
          <cell r="B8356" t="str">
            <v>Coaseguro</v>
          </cell>
          <cell r="C8356">
            <v>0</v>
          </cell>
          <cell r="D8356">
            <v>0</v>
          </cell>
          <cell r="E8356">
            <v>0</v>
          </cell>
          <cell r="F8356">
            <v>0</v>
          </cell>
        </row>
        <row r="8357">
          <cell r="A8357">
            <v>5206190</v>
          </cell>
          <cell r="B8357" t="str">
            <v>Riesgos profesionales</v>
          </cell>
          <cell r="C8357">
            <v>0</v>
          </cell>
          <cell r="D8357">
            <v>0</v>
          </cell>
          <cell r="E8357">
            <v>0</v>
          </cell>
          <cell r="F8357">
            <v>0</v>
          </cell>
        </row>
        <row r="8358">
          <cell r="A8358">
            <v>520619001</v>
          </cell>
          <cell r="B8358" t="str">
            <v>Seguros directos</v>
          </cell>
          <cell r="C8358">
            <v>0</v>
          </cell>
          <cell r="D8358">
            <v>0</v>
          </cell>
          <cell r="E8358">
            <v>0</v>
          </cell>
          <cell r="F8358">
            <v>0</v>
          </cell>
        </row>
        <row r="8359">
          <cell r="A8359">
            <v>520619002</v>
          </cell>
          <cell r="B8359" t="str">
            <v>Reaseguros tomados</v>
          </cell>
          <cell r="C8359">
            <v>0</v>
          </cell>
          <cell r="D8359">
            <v>0</v>
          </cell>
          <cell r="E8359">
            <v>0</v>
          </cell>
          <cell r="F8359">
            <v>0</v>
          </cell>
        </row>
        <row r="8360">
          <cell r="A8360">
            <v>520619003</v>
          </cell>
          <cell r="B8360" t="str">
            <v>Coaseguros</v>
          </cell>
          <cell r="C8360">
            <v>0</v>
          </cell>
          <cell r="D8360">
            <v>0</v>
          </cell>
          <cell r="E8360">
            <v>0</v>
          </cell>
          <cell r="F8360">
            <v>0</v>
          </cell>
        </row>
        <row r="8361">
          <cell r="A8361">
            <v>520619009</v>
          </cell>
          <cell r="B8361" t="str">
            <v>Seguros con filiales</v>
          </cell>
          <cell r="C8361">
            <v>0</v>
          </cell>
          <cell r="D8361">
            <v>0</v>
          </cell>
          <cell r="E8361">
            <v>0</v>
          </cell>
          <cell r="F8361">
            <v>0</v>
          </cell>
        </row>
        <row r="8362">
          <cell r="A8362">
            <v>52061900901</v>
          </cell>
          <cell r="B8362" t="str">
            <v>Seguro directo</v>
          </cell>
          <cell r="C8362">
            <v>0</v>
          </cell>
          <cell r="D8362">
            <v>0</v>
          </cell>
          <cell r="E8362">
            <v>0</v>
          </cell>
          <cell r="F8362">
            <v>0</v>
          </cell>
        </row>
        <row r="8363">
          <cell r="A8363">
            <v>52061900902</v>
          </cell>
          <cell r="B8363" t="str">
            <v>Reaseguro tomado</v>
          </cell>
          <cell r="C8363">
            <v>0</v>
          </cell>
          <cell r="D8363">
            <v>0</v>
          </cell>
          <cell r="E8363">
            <v>0</v>
          </cell>
          <cell r="F8363">
            <v>0</v>
          </cell>
        </row>
        <row r="8364">
          <cell r="A8364">
            <v>52061900903</v>
          </cell>
          <cell r="B8364" t="str">
            <v>Coaseguro</v>
          </cell>
          <cell r="C8364">
            <v>0</v>
          </cell>
          <cell r="D8364">
            <v>0</v>
          </cell>
          <cell r="E8364">
            <v>0</v>
          </cell>
          <cell r="F8364">
            <v>0</v>
          </cell>
        </row>
        <row r="8365">
          <cell r="A8365">
            <v>5206200</v>
          </cell>
          <cell r="B8365" t="str">
            <v>Ganadero</v>
          </cell>
          <cell r="C8365">
            <v>0</v>
          </cell>
          <cell r="D8365">
            <v>0</v>
          </cell>
          <cell r="E8365">
            <v>0</v>
          </cell>
          <cell r="F8365">
            <v>0</v>
          </cell>
        </row>
        <row r="8366">
          <cell r="A8366">
            <v>520620001</v>
          </cell>
          <cell r="B8366" t="str">
            <v>Seguros directos</v>
          </cell>
          <cell r="C8366">
            <v>0</v>
          </cell>
          <cell r="D8366">
            <v>0</v>
          </cell>
          <cell r="E8366">
            <v>0</v>
          </cell>
          <cell r="F8366">
            <v>0</v>
          </cell>
        </row>
        <row r="8367">
          <cell r="A8367">
            <v>520620002</v>
          </cell>
          <cell r="B8367" t="str">
            <v>Reaseguros tomados</v>
          </cell>
          <cell r="C8367">
            <v>0</v>
          </cell>
          <cell r="D8367">
            <v>0</v>
          </cell>
          <cell r="E8367">
            <v>0</v>
          </cell>
          <cell r="F8367">
            <v>0</v>
          </cell>
        </row>
        <row r="8368">
          <cell r="A8368">
            <v>520620003</v>
          </cell>
          <cell r="B8368" t="str">
            <v>Coaseguros</v>
          </cell>
          <cell r="C8368">
            <v>0</v>
          </cell>
          <cell r="D8368">
            <v>0</v>
          </cell>
          <cell r="E8368">
            <v>0</v>
          </cell>
          <cell r="F8368">
            <v>0</v>
          </cell>
        </row>
        <row r="8369">
          <cell r="A8369">
            <v>520620009</v>
          </cell>
          <cell r="B8369" t="str">
            <v>Seguros con filiales</v>
          </cell>
          <cell r="C8369">
            <v>0</v>
          </cell>
          <cell r="D8369">
            <v>0</v>
          </cell>
          <cell r="E8369">
            <v>0</v>
          </cell>
          <cell r="F8369">
            <v>0</v>
          </cell>
        </row>
        <row r="8370">
          <cell r="A8370">
            <v>52062000901</v>
          </cell>
          <cell r="B8370" t="str">
            <v>Seguro directo</v>
          </cell>
          <cell r="C8370">
            <v>0</v>
          </cell>
          <cell r="D8370">
            <v>0</v>
          </cell>
          <cell r="E8370">
            <v>0</v>
          </cell>
          <cell r="F8370">
            <v>0</v>
          </cell>
        </row>
        <row r="8371">
          <cell r="A8371">
            <v>52062000902</v>
          </cell>
          <cell r="B8371" t="str">
            <v>Reaseguro tomado</v>
          </cell>
          <cell r="C8371">
            <v>0</v>
          </cell>
          <cell r="D8371">
            <v>0</v>
          </cell>
          <cell r="E8371">
            <v>0</v>
          </cell>
          <cell r="F8371">
            <v>0</v>
          </cell>
        </row>
        <row r="8372">
          <cell r="A8372">
            <v>52062000903</v>
          </cell>
          <cell r="B8372" t="str">
            <v>Coaseguro</v>
          </cell>
          <cell r="C8372">
            <v>0</v>
          </cell>
          <cell r="D8372">
            <v>0</v>
          </cell>
          <cell r="E8372">
            <v>0</v>
          </cell>
          <cell r="F8372">
            <v>0</v>
          </cell>
        </row>
        <row r="8373">
          <cell r="A8373">
            <v>520621</v>
          </cell>
          <cell r="B8373" t="str">
            <v>Agrícola</v>
          </cell>
          <cell r="C8373">
            <v>0</v>
          </cell>
          <cell r="D8373">
            <v>0</v>
          </cell>
          <cell r="E8373">
            <v>0</v>
          </cell>
          <cell r="F8373">
            <v>0</v>
          </cell>
        </row>
        <row r="8374">
          <cell r="A8374">
            <v>5206210</v>
          </cell>
          <cell r="B8374" t="str">
            <v>Agrícola</v>
          </cell>
          <cell r="C8374">
            <v>0</v>
          </cell>
          <cell r="D8374">
            <v>0</v>
          </cell>
          <cell r="E8374">
            <v>0</v>
          </cell>
          <cell r="F8374">
            <v>0</v>
          </cell>
        </row>
        <row r="8375">
          <cell r="A8375">
            <v>520621001</v>
          </cell>
          <cell r="B8375" t="str">
            <v>Seguros directos</v>
          </cell>
          <cell r="C8375">
            <v>0</v>
          </cell>
          <cell r="D8375">
            <v>0</v>
          </cell>
          <cell r="E8375">
            <v>0</v>
          </cell>
          <cell r="F8375">
            <v>0</v>
          </cell>
        </row>
        <row r="8376">
          <cell r="A8376">
            <v>520621002</v>
          </cell>
          <cell r="B8376" t="str">
            <v>Reaseguros tomados</v>
          </cell>
          <cell r="C8376">
            <v>0</v>
          </cell>
          <cell r="D8376">
            <v>0</v>
          </cell>
          <cell r="E8376">
            <v>0</v>
          </cell>
          <cell r="F8376">
            <v>0</v>
          </cell>
        </row>
        <row r="8377">
          <cell r="A8377">
            <v>520621003</v>
          </cell>
          <cell r="B8377" t="str">
            <v>Coaseguros</v>
          </cell>
          <cell r="C8377">
            <v>0</v>
          </cell>
          <cell r="D8377">
            <v>0</v>
          </cell>
          <cell r="E8377">
            <v>0</v>
          </cell>
          <cell r="F8377">
            <v>0</v>
          </cell>
        </row>
        <row r="8378">
          <cell r="A8378">
            <v>520621009</v>
          </cell>
          <cell r="B8378" t="str">
            <v>Seguros con filiales</v>
          </cell>
          <cell r="C8378">
            <v>0</v>
          </cell>
          <cell r="D8378">
            <v>0</v>
          </cell>
          <cell r="E8378">
            <v>0</v>
          </cell>
          <cell r="F8378">
            <v>0</v>
          </cell>
        </row>
        <row r="8379">
          <cell r="A8379">
            <v>52062100901</v>
          </cell>
          <cell r="B8379" t="str">
            <v>Seguro directo</v>
          </cell>
          <cell r="C8379">
            <v>0</v>
          </cell>
          <cell r="D8379">
            <v>0</v>
          </cell>
          <cell r="E8379">
            <v>0</v>
          </cell>
          <cell r="F8379">
            <v>0</v>
          </cell>
        </row>
        <row r="8380">
          <cell r="A8380">
            <v>52062100902</v>
          </cell>
          <cell r="B8380" t="str">
            <v>Reaseguro tomado</v>
          </cell>
          <cell r="C8380">
            <v>0</v>
          </cell>
          <cell r="D8380">
            <v>0</v>
          </cell>
          <cell r="E8380">
            <v>0</v>
          </cell>
          <cell r="F8380">
            <v>0</v>
          </cell>
        </row>
        <row r="8381">
          <cell r="A8381">
            <v>52062100903</v>
          </cell>
          <cell r="B8381" t="str">
            <v>Coaseguro</v>
          </cell>
          <cell r="C8381">
            <v>0</v>
          </cell>
          <cell r="D8381">
            <v>0</v>
          </cell>
          <cell r="E8381">
            <v>0</v>
          </cell>
          <cell r="F8381">
            <v>0</v>
          </cell>
        </row>
        <row r="8382">
          <cell r="A8382">
            <v>520622</v>
          </cell>
          <cell r="B8382" t="str">
            <v>Domiciliario</v>
          </cell>
          <cell r="C8382">
            <v>-7747.25</v>
          </cell>
          <cell r="D8382">
            <v>0</v>
          </cell>
          <cell r="E8382">
            <v>1575.87</v>
          </cell>
          <cell r="F8382">
            <v>-9323.1200000000008</v>
          </cell>
        </row>
        <row r="8383">
          <cell r="A8383">
            <v>5206220</v>
          </cell>
          <cell r="B8383" t="str">
            <v>Domiciliario</v>
          </cell>
          <cell r="C8383">
            <v>-7747.25</v>
          </cell>
          <cell r="D8383">
            <v>0</v>
          </cell>
          <cell r="E8383">
            <v>1575.87</v>
          </cell>
          <cell r="F8383">
            <v>-9323.1200000000008</v>
          </cell>
        </row>
        <row r="8384">
          <cell r="A8384">
            <v>520622001</v>
          </cell>
          <cell r="B8384" t="str">
            <v>Seguros directos</v>
          </cell>
          <cell r="C8384">
            <v>-7747.25</v>
          </cell>
          <cell r="D8384">
            <v>0</v>
          </cell>
          <cell r="E8384">
            <v>1575.87</v>
          </cell>
          <cell r="F8384">
            <v>-9323.1200000000008</v>
          </cell>
        </row>
        <row r="8385">
          <cell r="A8385">
            <v>520622002</v>
          </cell>
          <cell r="B8385" t="str">
            <v>Reaseguros tomados</v>
          </cell>
          <cell r="C8385">
            <v>0</v>
          </cell>
          <cell r="D8385">
            <v>0</v>
          </cell>
          <cell r="E8385">
            <v>0</v>
          </cell>
          <cell r="F8385">
            <v>0</v>
          </cell>
        </row>
        <row r="8386">
          <cell r="A8386">
            <v>520622003</v>
          </cell>
          <cell r="B8386" t="str">
            <v>Coaseguros</v>
          </cell>
          <cell r="C8386">
            <v>0</v>
          </cell>
          <cell r="D8386">
            <v>0</v>
          </cell>
          <cell r="E8386">
            <v>0</v>
          </cell>
          <cell r="F8386">
            <v>0</v>
          </cell>
        </row>
        <row r="8387">
          <cell r="A8387">
            <v>520622009</v>
          </cell>
          <cell r="B8387" t="str">
            <v>Seguros con filiales</v>
          </cell>
          <cell r="C8387">
            <v>0</v>
          </cell>
          <cell r="D8387">
            <v>0</v>
          </cell>
          <cell r="E8387">
            <v>0</v>
          </cell>
          <cell r="F8387">
            <v>0</v>
          </cell>
        </row>
        <row r="8388">
          <cell r="A8388">
            <v>52062200901</v>
          </cell>
          <cell r="B8388" t="str">
            <v>Seguro directo</v>
          </cell>
          <cell r="C8388">
            <v>0</v>
          </cell>
          <cell r="D8388">
            <v>0</v>
          </cell>
          <cell r="E8388">
            <v>0</v>
          </cell>
          <cell r="F8388">
            <v>0</v>
          </cell>
        </row>
        <row r="8389">
          <cell r="A8389">
            <v>52062200902</v>
          </cell>
          <cell r="B8389" t="str">
            <v>Reaseguro tomado</v>
          </cell>
          <cell r="C8389">
            <v>0</v>
          </cell>
          <cell r="D8389">
            <v>0</v>
          </cell>
          <cell r="E8389">
            <v>0</v>
          </cell>
          <cell r="F8389">
            <v>0</v>
          </cell>
        </row>
        <row r="8390">
          <cell r="A8390">
            <v>52062200903</v>
          </cell>
          <cell r="B8390" t="str">
            <v>Coaseguro</v>
          </cell>
          <cell r="C8390">
            <v>0</v>
          </cell>
          <cell r="D8390">
            <v>0</v>
          </cell>
          <cell r="E8390">
            <v>0</v>
          </cell>
          <cell r="F8390">
            <v>0</v>
          </cell>
        </row>
        <row r="8391">
          <cell r="A8391">
            <v>520623</v>
          </cell>
          <cell r="B8391" t="str">
            <v>Crédito interno</v>
          </cell>
          <cell r="C8391">
            <v>0</v>
          </cell>
          <cell r="D8391">
            <v>0</v>
          </cell>
          <cell r="E8391">
            <v>0</v>
          </cell>
          <cell r="F8391">
            <v>0</v>
          </cell>
        </row>
        <row r="8392">
          <cell r="A8392">
            <v>5206230</v>
          </cell>
          <cell r="B8392" t="str">
            <v>Crédito interno</v>
          </cell>
          <cell r="C8392">
            <v>0</v>
          </cell>
          <cell r="D8392">
            <v>0</v>
          </cell>
          <cell r="E8392">
            <v>0</v>
          </cell>
          <cell r="F8392">
            <v>0</v>
          </cell>
        </row>
        <row r="8393">
          <cell r="A8393">
            <v>520623001</v>
          </cell>
          <cell r="B8393" t="str">
            <v>Seguros directos</v>
          </cell>
          <cell r="C8393">
            <v>0</v>
          </cell>
          <cell r="D8393">
            <v>0</v>
          </cell>
          <cell r="E8393">
            <v>0</v>
          </cell>
          <cell r="F8393">
            <v>0</v>
          </cell>
        </row>
        <row r="8394">
          <cell r="A8394">
            <v>520623002</v>
          </cell>
          <cell r="B8394" t="str">
            <v>Reaseguros tomados</v>
          </cell>
          <cell r="C8394">
            <v>0</v>
          </cell>
          <cell r="D8394">
            <v>0</v>
          </cell>
          <cell r="E8394">
            <v>0</v>
          </cell>
          <cell r="F8394">
            <v>0</v>
          </cell>
        </row>
        <row r="8395">
          <cell r="A8395">
            <v>520623003</v>
          </cell>
          <cell r="B8395" t="str">
            <v>Coaseguros</v>
          </cell>
          <cell r="C8395">
            <v>0</v>
          </cell>
          <cell r="D8395">
            <v>0</v>
          </cell>
          <cell r="E8395">
            <v>0</v>
          </cell>
          <cell r="F8395">
            <v>0</v>
          </cell>
        </row>
        <row r="8396">
          <cell r="A8396">
            <v>520623004</v>
          </cell>
          <cell r="B8396" t="str">
            <v>REASEGUROS CEDIDOS</v>
          </cell>
          <cell r="C8396">
            <v>0</v>
          </cell>
          <cell r="D8396">
            <v>0</v>
          </cell>
          <cell r="E8396">
            <v>0</v>
          </cell>
          <cell r="F8396">
            <v>0</v>
          </cell>
        </row>
        <row r="8397">
          <cell r="A8397">
            <v>520623009</v>
          </cell>
          <cell r="B8397" t="str">
            <v>Seguros con filiales</v>
          </cell>
          <cell r="C8397">
            <v>0</v>
          </cell>
          <cell r="D8397">
            <v>0</v>
          </cell>
          <cell r="E8397">
            <v>0</v>
          </cell>
          <cell r="F8397">
            <v>0</v>
          </cell>
        </row>
        <row r="8398">
          <cell r="A8398">
            <v>52062300901</v>
          </cell>
          <cell r="B8398" t="str">
            <v>Seguro directo</v>
          </cell>
          <cell r="C8398">
            <v>0</v>
          </cell>
          <cell r="D8398">
            <v>0</v>
          </cell>
          <cell r="E8398">
            <v>0</v>
          </cell>
          <cell r="F8398">
            <v>0</v>
          </cell>
        </row>
        <row r="8399">
          <cell r="A8399">
            <v>52062300902</v>
          </cell>
          <cell r="B8399" t="str">
            <v>Reaseguro tomado</v>
          </cell>
          <cell r="C8399">
            <v>0</v>
          </cell>
          <cell r="D8399">
            <v>0</v>
          </cell>
          <cell r="E8399">
            <v>0</v>
          </cell>
          <cell r="F8399">
            <v>0</v>
          </cell>
        </row>
        <row r="8400">
          <cell r="A8400">
            <v>52062300903</v>
          </cell>
          <cell r="B8400" t="str">
            <v>Coaseguro</v>
          </cell>
          <cell r="C8400">
            <v>0</v>
          </cell>
          <cell r="D8400">
            <v>0</v>
          </cell>
          <cell r="E8400">
            <v>0</v>
          </cell>
          <cell r="F8400">
            <v>0</v>
          </cell>
        </row>
        <row r="8401">
          <cell r="A8401">
            <v>5206240</v>
          </cell>
          <cell r="B8401" t="str">
            <v>Crédito a la exportación</v>
          </cell>
          <cell r="C8401">
            <v>0</v>
          </cell>
          <cell r="D8401">
            <v>0</v>
          </cell>
          <cell r="E8401">
            <v>0</v>
          </cell>
          <cell r="F8401">
            <v>0</v>
          </cell>
        </row>
        <row r="8402">
          <cell r="A8402">
            <v>520624001</v>
          </cell>
          <cell r="B8402" t="str">
            <v>Seguros directos</v>
          </cell>
          <cell r="C8402">
            <v>0</v>
          </cell>
          <cell r="D8402">
            <v>0</v>
          </cell>
          <cell r="E8402">
            <v>0</v>
          </cell>
          <cell r="F8402">
            <v>0</v>
          </cell>
        </row>
        <row r="8403">
          <cell r="A8403">
            <v>520624002</v>
          </cell>
          <cell r="B8403" t="str">
            <v>Reaseguros tomados</v>
          </cell>
          <cell r="C8403">
            <v>0</v>
          </cell>
          <cell r="D8403">
            <v>0</v>
          </cell>
          <cell r="E8403">
            <v>0</v>
          </cell>
          <cell r="F8403">
            <v>0</v>
          </cell>
        </row>
        <row r="8404">
          <cell r="A8404">
            <v>520624003</v>
          </cell>
          <cell r="B8404" t="str">
            <v>Coaseguros</v>
          </cell>
          <cell r="C8404">
            <v>0</v>
          </cell>
          <cell r="D8404">
            <v>0</v>
          </cell>
          <cell r="E8404">
            <v>0</v>
          </cell>
          <cell r="F8404">
            <v>0</v>
          </cell>
        </row>
        <row r="8405">
          <cell r="A8405">
            <v>520624009</v>
          </cell>
          <cell r="B8405" t="str">
            <v>Seguros con filiales</v>
          </cell>
          <cell r="C8405">
            <v>0</v>
          </cell>
          <cell r="D8405">
            <v>0</v>
          </cell>
          <cell r="E8405">
            <v>0</v>
          </cell>
          <cell r="F8405">
            <v>0</v>
          </cell>
        </row>
        <row r="8406">
          <cell r="A8406">
            <v>52062400901</v>
          </cell>
          <cell r="B8406" t="str">
            <v>Seguro directo</v>
          </cell>
          <cell r="C8406">
            <v>0</v>
          </cell>
          <cell r="D8406">
            <v>0</v>
          </cell>
          <cell r="E8406">
            <v>0</v>
          </cell>
          <cell r="F8406">
            <v>0</v>
          </cell>
        </row>
        <row r="8407">
          <cell r="A8407">
            <v>52062400902</v>
          </cell>
          <cell r="B8407" t="str">
            <v>Reaseguro tomado</v>
          </cell>
          <cell r="C8407">
            <v>0</v>
          </cell>
          <cell r="D8407">
            <v>0</v>
          </cell>
          <cell r="E8407">
            <v>0</v>
          </cell>
          <cell r="F8407">
            <v>0</v>
          </cell>
        </row>
        <row r="8408">
          <cell r="A8408">
            <v>52062400903</v>
          </cell>
          <cell r="B8408" t="str">
            <v>Coaseguro</v>
          </cell>
          <cell r="C8408">
            <v>0</v>
          </cell>
          <cell r="D8408">
            <v>0</v>
          </cell>
          <cell r="E8408">
            <v>0</v>
          </cell>
          <cell r="F8408">
            <v>0</v>
          </cell>
        </row>
        <row r="8409">
          <cell r="A8409">
            <v>520625</v>
          </cell>
          <cell r="B8409" t="str">
            <v>MISCELANEOS</v>
          </cell>
          <cell r="C8409">
            <v>-45286.41</v>
          </cell>
          <cell r="D8409">
            <v>0</v>
          </cell>
          <cell r="E8409">
            <v>7076.15</v>
          </cell>
          <cell r="F8409">
            <v>-52362.559999999998</v>
          </cell>
        </row>
        <row r="8410">
          <cell r="A8410">
            <v>5206250</v>
          </cell>
          <cell r="B8410" t="str">
            <v>Miscelaneos</v>
          </cell>
          <cell r="C8410">
            <v>-45286.41</v>
          </cell>
          <cell r="D8410">
            <v>0</v>
          </cell>
          <cell r="E8410">
            <v>7076.15</v>
          </cell>
          <cell r="F8410">
            <v>-52362.559999999998</v>
          </cell>
        </row>
        <row r="8411">
          <cell r="A8411">
            <v>520625001</v>
          </cell>
          <cell r="B8411" t="str">
            <v>Seguros directos</v>
          </cell>
          <cell r="C8411">
            <v>-45286.41</v>
          </cell>
          <cell r="D8411">
            <v>0</v>
          </cell>
          <cell r="E8411">
            <v>7076.15</v>
          </cell>
          <cell r="F8411">
            <v>-52362.559999999998</v>
          </cell>
        </row>
        <row r="8412">
          <cell r="A8412">
            <v>520625002</v>
          </cell>
          <cell r="B8412" t="str">
            <v>Reaseguros tomados</v>
          </cell>
          <cell r="C8412">
            <v>0</v>
          </cell>
          <cell r="D8412">
            <v>0</v>
          </cell>
          <cell r="E8412">
            <v>0</v>
          </cell>
          <cell r="F8412">
            <v>0</v>
          </cell>
        </row>
        <row r="8413">
          <cell r="A8413">
            <v>520625003</v>
          </cell>
          <cell r="B8413" t="str">
            <v>Coaseguros</v>
          </cell>
          <cell r="C8413">
            <v>0</v>
          </cell>
          <cell r="D8413">
            <v>0</v>
          </cell>
          <cell r="E8413">
            <v>0</v>
          </cell>
          <cell r="F8413">
            <v>0</v>
          </cell>
        </row>
        <row r="8414">
          <cell r="A8414">
            <v>520625009</v>
          </cell>
          <cell r="B8414" t="str">
            <v>Seguros con filiales</v>
          </cell>
          <cell r="C8414">
            <v>0</v>
          </cell>
          <cell r="D8414">
            <v>0</v>
          </cell>
          <cell r="E8414">
            <v>0</v>
          </cell>
          <cell r="F8414">
            <v>0</v>
          </cell>
        </row>
        <row r="8415">
          <cell r="A8415">
            <v>52062500901</v>
          </cell>
          <cell r="B8415" t="str">
            <v>Seguro directo</v>
          </cell>
          <cell r="C8415">
            <v>0</v>
          </cell>
          <cell r="D8415">
            <v>0</v>
          </cell>
          <cell r="E8415">
            <v>0</v>
          </cell>
          <cell r="F8415">
            <v>0</v>
          </cell>
        </row>
        <row r="8416">
          <cell r="A8416">
            <v>52062500902</v>
          </cell>
          <cell r="B8416" t="str">
            <v>Reaseguro tomado</v>
          </cell>
          <cell r="C8416">
            <v>0</v>
          </cell>
          <cell r="D8416">
            <v>0</v>
          </cell>
          <cell r="E8416">
            <v>0</v>
          </cell>
          <cell r="F8416">
            <v>0</v>
          </cell>
        </row>
        <row r="8417">
          <cell r="A8417">
            <v>52062500903</v>
          </cell>
          <cell r="B8417" t="str">
            <v>Coaseguro</v>
          </cell>
          <cell r="C8417">
            <v>0</v>
          </cell>
          <cell r="D8417">
            <v>0</v>
          </cell>
          <cell r="E8417">
            <v>0</v>
          </cell>
          <cell r="F8417">
            <v>0</v>
          </cell>
        </row>
        <row r="8418">
          <cell r="A8418">
            <v>5207</v>
          </cell>
          <cell r="B8418" t="str">
            <v>DE RIESGOS EN CURSO DE FIANZAS</v>
          </cell>
          <cell r="C8418">
            <v>-820895.04</v>
          </cell>
          <cell r="D8418">
            <v>0</v>
          </cell>
          <cell r="E8418">
            <v>106401.77</v>
          </cell>
          <cell r="F8418">
            <v>-927296.81</v>
          </cell>
        </row>
        <row r="8419">
          <cell r="A8419">
            <v>5207010</v>
          </cell>
          <cell r="B8419" t="str">
            <v>Fidelidad</v>
          </cell>
          <cell r="C8419">
            <v>0</v>
          </cell>
          <cell r="D8419">
            <v>0</v>
          </cell>
          <cell r="E8419">
            <v>0</v>
          </cell>
          <cell r="F8419">
            <v>0</v>
          </cell>
        </row>
        <row r="8420">
          <cell r="A8420">
            <v>520701001</v>
          </cell>
          <cell r="B8420" t="str">
            <v>Fianzas directas</v>
          </cell>
          <cell r="C8420">
            <v>0</v>
          </cell>
          <cell r="D8420">
            <v>0</v>
          </cell>
          <cell r="E8420">
            <v>0</v>
          </cell>
          <cell r="F8420">
            <v>0</v>
          </cell>
        </row>
        <row r="8421">
          <cell r="A8421">
            <v>520701002</v>
          </cell>
          <cell r="B8421" t="str">
            <v>Reafianzamiento tomado</v>
          </cell>
          <cell r="C8421">
            <v>0</v>
          </cell>
          <cell r="D8421">
            <v>0</v>
          </cell>
          <cell r="E8421">
            <v>0</v>
          </cell>
          <cell r="F8421">
            <v>0</v>
          </cell>
        </row>
        <row r="8422">
          <cell r="A8422">
            <v>520701003</v>
          </cell>
          <cell r="B8422" t="str">
            <v>Coafianzamiento</v>
          </cell>
          <cell r="C8422">
            <v>0</v>
          </cell>
          <cell r="D8422">
            <v>0</v>
          </cell>
          <cell r="E8422">
            <v>0</v>
          </cell>
          <cell r="F8422">
            <v>0</v>
          </cell>
        </row>
        <row r="8423">
          <cell r="A8423">
            <v>520701009</v>
          </cell>
          <cell r="B8423" t="str">
            <v>Fianzas de filiales</v>
          </cell>
          <cell r="C8423">
            <v>0</v>
          </cell>
          <cell r="D8423">
            <v>0</v>
          </cell>
          <cell r="E8423">
            <v>0</v>
          </cell>
          <cell r="F8423">
            <v>0</v>
          </cell>
        </row>
        <row r="8424">
          <cell r="A8424">
            <v>52070100901</v>
          </cell>
          <cell r="B8424" t="str">
            <v>Fianzas directas</v>
          </cell>
          <cell r="C8424">
            <v>0</v>
          </cell>
          <cell r="D8424">
            <v>0</v>
          </cell>
          <cell r="E8424">
            <v>0</v>
          </cell>
          <cell r="F8424">
            <v>0</v>
          </cell>
        </row>
        <row r="8425">
          <cell r="A8425">
            <v>52070100902</v>
          </cell>
          <cell r="B8425" t="str">
            <v>Reafianzamiento tomado</v>
          </cell>
          <cell r="C8425">
            <v>0</v>
          </cell>
          <cell r="D8425">
            <v>0</v>
          </cell>
          <cell r="E8425">
            <v>0</v>
          </cell>
          <cell r="F8425">
            <v>0</v>
          </cell>
        </row>
        <row r="8426">
          <cell r="A8426">
            <v>52070100903</v>
          </cell>
          <cell r="B8426" t="str">
            <v>Coafianzamiento</v>
          </cell>
          <cell r="C8426">
            <v>0</v>
          </cell>
          <cell r="D8426">
            <v>0</v>
          </cell>
          <cell r="E8426">
            <v>0</v>
          </cell>
          <cell r="F8426">
            <v>0</v>
          </cell>
        </row>
        <row r="8427">
          <cell r="A8427">
            <v>520702</v>
          </cell>
          <cell r="B8427" t="str">
            <v>Garantía</v>
          </cell>
          <cell r="C8427">
            <v>-820895.04</v>
          </cell>
          <cell r="D8427">
            <v>0</v>
          </cell>
          <cell r="E8427">
            <v>106401.77</v>
          </cell>
          <cell r="F8427">
            <v>-927296.81</v>
          </cell>
        </row>
        <row r="8428">
          <cell r="A8428">
            <v>5207020</v>
          </cell>
          <cell r="B8428" t="str">
            <v>Garantía</v>
          </cell>
          <cell r="C8428">
            <v>-820895.04</v>
          </cell>
          <cell r="D8428">
            <v>0</v>
          </cell>
          <cell r="E8428">
            <v>106401.77</v>
          </cell>
          <cell r="F8428">
            <v>-927296.81</v>
          </cell>
        </row>
        <row r="8429">
          <cell r="A8429">
            <v>520702001</v>
          </cell>
          <cell r="B8429" t="str">
            <v>Fianzas directas</v>
          </cell>
          <cell r="C8429">
            <v>-818521.14</v>
          </cell>
          <cell r="D8429">
            <v>0</v>
          </cell>
          <cell r="E8429">
            <v>103171</v>
          </cell>
          <cell r="F8429">
            <v>-921692.14</v>
          </cell>
        </row>
        <row r="8430">
          <cell r="A8430">
            <v>520702002</v>
          </cell>
          <cell r="B8430" t="str">
            <v>Reafianzamiento tomado</v>
          </cell>
          <cell r="C8430">
            <v>-2373.9</v>
          </cell>
          <cell r="D8430">
            <v>0</v>
          </cell>
          <cell r="E8430">
            <v>3230.77</v>
          </cell>
          <cell r="F8430">
            <v>-5604.67</v>
          </cell>
        </row>
        <row r="8431">
          <cell r="A8431">
            <v>520702003</v>
          </cell>
          <cell r="B8431" t="str">
            <v>Coafianzamiento</v>
          </cell>
          <cell r="C8431">
            <v>0</v>
          </cell>
          <cell r="D8431">
            <v>0</v>
          </cell>
          <cell r="E8431">
            <v>0</v>
          </cell>
          <cell r="F8431">
            <v>0</v>
          </cell>
        </row>
        <row r="8432">
          <cell r="A8432">
            <v>520702009</v>
          </cell>
          <cell r="B8432" t="str">
            <v>Fianzas de filiales</v>
          </cell>
          <cell r="C8432">
            <v>0</v>
          </cell>
          <cell r="D8432">
            <v>0</v>
          </cell>
          <cell r="E8432">
            <v>0</v>
          </cell>
          <cell r="F8432">
            <v>0</v>
          </cell>
        </row>
        <row r="8433">
          <cell r="A8433">
            <v>52070200901</v>
          </cell>
          <cell r="B8433" t="str">
            <v>Fianzas directas</v>
          </cell>
          <cell r="C8433">
            <v>0</v>
          </cell>
          <cell r="D8433">
            <v>0</v>
          </cell>
          <cell r="E8433">
            <v>0</v>
          </cell>
          <cell r="F8433">
            <v>0</v>
          </cell>
        </row>
        <row r="8434">
          <cell r="A8434">
            <v>52070200902</v>
          </cell>
          <cell r="B8434" t="str">
            <v>Reafianzamiento tomado</v>
          </cell>
          <cell r="C8434">
            <v>0</v>
          </cell>
          <cell r="D8434">
            <v>0</v>
          </cell>
          <cell r="E8434">
            <v>0</v>
          </cell>
          <cell r="F8434">
            <v>0</v>
          </cell>
        </row>
        <row r="8435">
          <cell r="A8435">
            <v>52070200903</v>
          </cell>
          <cell r="B8435" t="str">
            <v>Coafianzamiento</v>
          </cell>
          <cell r="C8435">
            <v>0</v>
          </cell>
          <cell r="D8435">
            <v>0</v>
          </cell>
          <cell r="E8435">
            <v>0</v>
          </cell>
          <cell r="F8435">
            <v>0</v>
          </cell>
        </row>
        <row r="8436">
          <cell r="A8436">
            <v>5207030</v>
          </cell>
          <cell r="B8436" t="str">
            <v>Motoristas</v>
          </cell>
          <cell r="C8436">
            <v>0</v>
          </cell>
          <cell r="D8436">
            <v>0</v>
          </cell>
          <cell r="E8436">
            <v>0</v>
          </cell>
          <cell r="F8436">
            <v>0</v>
          </cell>
        </row>
        <row r="8437">
          <cell r="A8437">
            <v>520703001</v>
          </cell>
          <cell r="B8437" t="str">
            <v>Fianzas directas</v>
          </cell>
          <cell r="C8437">
            <v>0</v>
          </cell>
          <cell r="D8437">
            <v>0</v>
          </cell>
          <cell r="E8437">
            <v>0</v>
          </cell>
          <cell r="F8437">
            <v>0</v>
          </cell>
        </row>
        <row r="8438">
          <cell r="A8438">
            <v>520703002</v>
          </cell>
          <cell r="B8438" t="str">
            <v>Reafianzamiento tomado</v>
          </cell>
          <cell r="C8438">
            <v>0</v>
          </cell>
          <cell r="D8438">
            <v>0</v>
          </cell>
          <cell r="E8438">
            <v>0</v>
          </cell>
          <cell r="F8438">
            <v>0</v>
          </cell>
        </row>
        <row r="8439">
          <cell r="A8439">
            <v>520703003</v>
          </cell>
          <cell r="B8439" t="str">
            <v>Coafianzamiento</v>
          </cell>
          <cell r="C8439">
            <v>0</v>
          </cell>
          <cell r="D8439">
            <v>0</v>
          </cell>
          <cell r="E8439">
            <v>0</v>
          </cell>
          <cell r="F8439">
            <v>0</v>
          </cell>
        </row>
        <row r="8440">
          <cell r="A8440">
            <v>520703009</v>
          </cell>
          <cell r="B8440" t="str">
            <v>Fianzas de filiales</v>
          </cell>
          <cell r="C8440">
            <v>0</v>
          </cell>
          <cell r="D8440">
            <v>0</v>
          </cell>
          <cell r="E8440">
            <v>0</v>
          </cell>
          <cell r="F8440">
            <v>0</v>
          </cell>
        </row>
        <row r="8441">
          <cell r="A8441">
            <v>52070300901</v>
          </cell>
          <cell r="B8441" t="str">
            <v>Fianzas directas</v>
          </cell>
          <cell r="C8441">
            <v>0</v>
          </cell>
          <cell r="D8441">
            <v>0</v>
          </cell>
          <cell r="E8441">
            <v>0</v>
          </cell>
          <cell r="F8441">
            <v>0</v>
          </cell>
        </row>
        <row r="8442">
          <cell r="A8442">
            <v>52070300902</v>
          </cell>
          <cell r="B8442" t="str">
            <v>Reafianzamiento tomado</v>
          </cell>
          <cell r="C8442">
            <v>0</v>
          </cell>
          <cell r="D8442">
            <v>0</v>
          </cell>
          <cell r="E8442">
            <v>0</v>
          </cell>
          <cell r="F8442">
            <v>0</v>
          </cell>
        </row>
        <row r="8443">
          <cell r="A8443">
            <v>52070300903</v>
          </cell>
          <cell r="B8443" t="str">
            <v>Coafianzamiento</v>
          </cell>
          <cell r="C8443">
            <v>0</v>
          </cell>
          <cell r="D8443">
            <v>0</v>
          </cell>
          <cell r="E8443">
            <v>0</v>
          </cell>
          <cell r="F8443">
            <v>0</v>
          </cell>
        </row>
        <row r="8444">
          <cell r="A8444">
            <v>5208</v>
          </cell>
          <cell r="B8444" t="str">
            <v>DE PREVISION Y CONTINGENCIAL DE FIANZAS</v>
          </cell>
          <cell r="C8444">
            <v>-0.01</v>
          </cell>
          <cell r="D8444">
            <v>0</v>
          </cell>
          <cell r="E8444">
            <v>0</v>
          </cell>
          <cell r="F8444">
            <v>-0.01</v>
          </cell>
        </row>
        <row r="8445">
          <cell r="A8445">
            <v>520801</v>
          </cell>
          <cell r="B8445" t="str">
            <v>Rva de previsión para riesgo contingencial de terremotos</v>
          </cell>
          <cell r="C8445">
            <v>-0.01</v>
          </cell>
          <cell r="D8445">
            <v>0</v>
          </cell>
          <cell r="E8445">
            <v>0</v>
          </cell>
          <cell r="F8445">
            <v>-0.01</v>
          </cell>
        </row>
        <row r="8446">
          <cell r="A8446">
            <v>5208010</v>
          </cell>
          <cell r="B8446" t="str">
            <v>Rva de previsión para riesgo contingencial de terremotos</v>
          </cell>
          <cell r="C8446">
            <v>-0.01</v>
          </cell>
          <cell r="D8446">
            <v>0</v>
          </cell>
          <cell r="E8446">
            <v>0</v>
          </cell>
          <cell r="F8446">
            <v>-0.01</v>
          </cell>
        </row>
        <row r="8447">
          <cell r="A8447">
            <v>520802</v>
          </cell>
          <cell r="B8447" t="str">
            <v>Reservas de previsión para seguros especiales</v>
          </cell>
          <cell r="C8447">
            <v>0</v>
          </cell>
          <cell r="D8447">
            <v>0</v>
          </cell>
          <cell r="E8447">
            <v>0</v>
          </cell>
          <cell r="F8447">
            <v>0</v>
          </cell>
        </row>
        <row r="8448">
          <cell r="A8448">
            <v>5208020</v>
          </cell>
          <cell r="B8448" t="str">
            <v>Reservas de previsión para seguros especiales</v>
          </cell>
          <cell r="C8448">
            <v>0</v>
          </cell>
          <cell r="D8448">
            <v>0</v>
          </cell>
          <cell r="E8448">
            <v>0</v>
          </cell>
          <cell r="F8448">
            <v>0</v>
          </cell>
        </row>
        <row r="8449">
          <cell r="A8449">
            <v>520803</v>
          </cell>
          <cell r="B8449" t="str">
            <v>Reservas de previsión de para otros riesgos cÌclicos o fluct</v>
          </cell>
          <cell r="C8449">
            <v>0</v>
          </cell>
          <cell r="D8449">
            <v>0</v>
          </cell>
          <cell r="E8449">
            <v>0</v>
          </cell>
          <cell r="F8449">
            <v>0</v>
          </cell>
        </row>
        <row r="8450">
          <cell r="A8450">
            <v>5208030</v>
          </cell>
          <cell r="B8450" t="str">
            <v>Reservas de previsión de para otros riesgos cÌclicos o fluct</v>
          </cell>
          <cell r="C8450">
            <v>0</v>
          </cell>
          <cell r="D8450">
            <v>0</v>
          </cell>
          <cell r="E8450">
            <v>0</v>
          </cell>
          <cell r="F8450">
            <v>0</v>
          </cell>
        </row>
        <row r="8451">
          <cell r="A8451">
            <v>520804</v>
          </cell>
          <cell r="B8451" t="str">
            <v>Reserva contingencial de fianzas</v>
          </cell>
          <cell r="C8451">
            <v>0</v>
          </cell>
          <cell r="D8451">
            <v>0</v>
          </cell>
          <cell r="E8451">
            <v>0</v>
          </cell>
          <cell r="F8451">
            <v>0</v>
          </cell>
        </row>
        <row r="8452">
          <cell r="A8452">
            <v>5208040</v>
          </cell>
          <cell r="B8452" t="str">
            <v>Reserva contingencial de fianzas</v>
          </cell>
          <cell r="C8452">
            <v>0</v>
          </cell>
          <cell r="D8452">
            <v>0</v>
          </cell>
          <cell r="E8452">
            <v>0</v>
          </cell>
          <cell r="F8452">
            <v>0</v>
          </cell>
        </row>
        <row r="8453">
          <cell r="A8453">
            <v>5209</v>
          </cell>
          <cell r="B8453" t="str">
            <v>RECLAMOS EN TRAMITE</v>
          </cell>
          <cell r="C8453">
            <v>-386779.86</v>
          </cell>
          <cell r="D8453">
            <v>0</v>
          </cell>
          <cell r="E8453">
            <v>13957.51</v>
          </cell>
          <cell r="F8453">
            <v>-400737.37</v>
          </cell>
        </row>
        <row r="8454">
          <cell r="A8454">
            <v>520901</v>
          </cell>
          <cell r="B8454" t="str">
            <v>DE SEGUROS</v>
          </cell>
          <cell r="C8454">
            <v>0</v>
          </cell>
          <cell r="D8454">
            <v>0</v>
          </cell>
          <cell r="E8454">
            <v>0</v>
          </cell>
          <cell r="F8454">
            <v>0</v>
          </cell>
        </row>
        <row r="8455">
          <cell r="A8455">
            <v>5209010</v>
          </cell>
          <cell r="B8455" t="str">
            <v>DE SEGUROS DE VIDA</v>
          </cell>
          <cell r="C8455">
            <v>0</v>
          </cell>
          <cell r="D8455">
            <v>0</v>
          </cell>
          <cell r="E8455">
            <v>0</v>
          </cell>
          <cell r="F8455">
            <v>0</v>
          </cell>
        </row>
        <row r="8456">
          <cell r="A8456">
            <v>520901002</v>
          </cell>
          <cell r="B8456" t="str">
            <v>Vida  Temporal</v>
          </cell>
          <cell r="C8456">
            <v>0</v>
          </cell>
          <cell r="D8456">
            <v>0</v>
          </cell>
          <cell r="E8456">
            <v>0</v>
          </cell>
          <cell r="F8456">
            <v>0</v>
          </cell>
        </row>
        <row r="8457">
          <cell r="A8457">
            <v>520901003</v>
          </cell>
          <cell r="B8457" t="str">
            <v>Vida colectivo</v>
          </cell>
          <cell r="C8457">
            <v>0</v>
          </cell>
          <cell r="D8457">
            <v>0</v>
          </cell>
          <cell r="E8457">
            <v>0</v>
          </cell>
          <cell r="F8457">
            <v>0</v>
          </cell>
        </row>
        <row r="8458">
          <cell r="A8458">
            <v>520902</v>
          </cell>
          <cell r="B8458" t="str">
            <v/>
          </cell>
          <cell r="C8458">
            <v>0</v>
          </cell>
          <cell r="D8458">
            <v>0</v>
          </cell>
          <cell r="E8458">
            <v>0</v>
          </cell>
          <cell r="F8458">
            <v>0</v>
          </cell>
        </row>
        <row r="8459">
          <cell r="A8459">
            <v>5209020</v>
          </cell>
          <cell r="B8459" t="str">
            <v>De seguros previsionales rentas y pensiones</v>
          </cell>
          <cell r="C8459">
            <v>0</v>
          </cell>
          <cell r="D8459">
            <v>0</v>
          </cell>
          <cell r="E8459">
            <v>0</v>
          </cell>
          <cell r="F8459">
            <v>0</v>
          </cell>
        </row>
        <row r="8460">
          <cell r="A8460">
            <v>520903</v>
          </cell>
          <cell r="B8460" t="str">
            <v>DE ACCIDENTES Y ENFERMEDAD</v>
          </cell>
          <cell r="C8460">
            <v>0</v>
          </cell>
          <cell r="D8460">
            <v>0</v>
          </cell>
          <cell r="E8460">
            <v>0</v>
          </cell>
          <cell r="F8460">
            <v>0</v>
          </cell>
        </row>
        <row r="8461">
          <cell r="A8461">
            <v>5209030</v>
          </cell>
          <cell r="B8461" t="str">
            <v>DE ACCIDENTES Y ENFERMEDAD</v>
          </cell>
          <cell r="C8461">
            <v>0</v>
          </cell>
          <cell r="D8461">
            <v>0</v>
          </cell>
          <cell r="E8461">
            <v>0</v>
          </cell>
          <cell r="F8461">
            <v>0</v>
          </cell>
        </row>
        <row r="8462">
          <cell r="A8462">
            <v>520903001</v>
          </cell>
          <cell r="B8462" t="str">
            <v>Salud y  Hospitalización</v>
          </cell>
          <cell r="C8462">
            <v>0</v>
          </cell>
          <cell r="D8462">
            <v>0</v>
          </cell>
          <cell r="E8462">
            <v>0</v>
          </cell>
          <cell r="F8462">
            <v>0</v>
          </cell>
        </row>
        <row r="8463">
          <cell r="A8463">
            <v>520903002</v>
          </cell>
          <cell r="B8463" t="str">
            <v>Accidentes Personales</v>
          </cell>
          <cell r="C8463">
            <v>0</v>
          </cell>
          <cell r="D8463">
            <v>0</v>
          </cell>
          <cell r="E8463">
            <v>0</v>
          </cell>
          <cell r="F8463">
            <v>0</v>
          </cell>
        </row>
        <row r="8464">
          <cell r="A8464">
            <v>520904</v>
          </cell>
          <cell r="B8464" t="str">
            <v>INCENDIO Y LINEAS ALIADAS</v>
          </cell>
          <cell r="C8464">
            <v>-51754.9</v>
          </cell>
          <cell r="D8464">
            <v>0</v>
          </cell>
          <cell r="E8464">
            <v>6698.7</v>
          </cell>
          <cell r="F8464">
            <v>-58453.599999999999</v>
          </cell>
        </row>
        <row r="8465">
          <cell r="A8465">
            <v>5209040</v>
          </cell>
          <cell r="B8465" t="str">
            <v>DE SEGUROS DE INCENDIOS</v>
          </cell>
          <cell r="C8465">
            <v>-51754.9</v>
          </cell>
          <cell r="D8465">
            <v>0</v>
          </cell>
          <cell r="E8465">
            <v>6698.7</v>
          </cell>
          <cell r="F8465">
            <v>-58453.599999999999</v>
          </cell>
        </row>
        <row r="8466">
          <cell r="A8466">
            <v>520904001</v>
          </cell>
          <cell r="B8466" t="str">
            <v>Incendio y lineas aliadas</v>
          </cell>
          <cell r="C8466">
            <v>-51754.9</v>
          </cell>
          <cell r="D8466">
            <v>0</v>
          </cell>
          <cell r="E8466">
            <v>6698.7</v>
          </cell>
          <cell r="F8466">
            <v>-58453.599999999999</v>
          </cell>
        </row>
        <row r="8467">
          <cell r="A8467">
            <v>520905</v>
          </cell>
          <cell r="B8467" t="str">
            <v>AUTOMOTORES</v>
          </cell>
          <cell r="C8467">
            <v>-1663.66</v>
          </cell>
          <cell r="D8467">
            <v>0</v>
          </cell>
          <cell r="E8467">
            <v>5354.04</v>
          </cell>
          <cell r="F8467">
            <v>-7017.7</v>
          </cell>
        </row>
        <row r="8468">
          <cell r="A8468">
            <v>5209050</v>
          </cell>
          <cell r="B8468" t="str">
            <v>Automotores</v>
          </cell>
          <cell r="C8468">
            <v>-1663.66</v>
          </cell>
          <cell r="D8468">
            <v>0</v>
          </cell>
          <cell r="E8468">
            <v>5354.04</v>
          </cell>
          <cell r="F8468">
            <v>-7017.7</v>
          </cell>
        </row>
        <row r="8469">
          <cell r="A8469">
            <v>520905001</v>
          </cell>
          <cell r="B8469" t="str">
            <v>Automotores</v>
          </cell>
          <cell r="C8469">
            <v>-1663.66</v>
          </cell>
          <cell r="D8469">
            <v>0</v>
          </cell>
          <cell r="E8469">
            <v>5354.04</v>
          </cell>
          <cell r="F8469">
            <v>-7017.7</v>
          </cell>
        </row>
        <row r="8470">
          <cell r="A8470">
            <v>520906</v>
          </cell>
          <cell r="B8470" t="str">
            <v>DE OTROS SEGUROS GENERALES</v>
          </cell>
          <cell r="C8470">
            <v>-7277.25</v>
          </cell>
          <cell r="D8470">
            <v>0</v>
          </cell>
          <cell r="E8470">
            <v>1904.77</v>
          </cell>
          <cell r="F8470">
            <v>-9182.02</v>
          </cell>
        </row>
        <row r="8471">
          <cell r="A8471">
            <v>5209060</v>
          </cell>
          <cell r="B8471" t="str">
            <v>DE OTROS SEGUROS GENERALES</v>
          </cell>
          <cell r="C8471">
            <v>-7277.25</v>
          </cell>
          <cell r="D8471">
            <v>0</v>
          </cell>
          <cell r="E8471">
            <v>1904.77</v>
          </cell>
          <cell r="F8471">
            <v>-9182.02</v>
          </cell>
        </row>
        <row r="8472">
          <cell r="A8472">
            <v>520906001</v>
          </cell>
          <cell r="B8472" t="str">
            <v>Rotura de cristales</v>
          </cell>
          <cell r="C8472">
            <v>0</v>
          </cell>
          <cell r="D8472">
            <v>0</v>
          </cell>
          <cell r="E8472">
            <v>0</v>
          </cell>
          <cell r="F8472">
            <v>0</v>
          </cell>
        </row>
        <row r="8473">
          <cell r="A8473">
            <v>520906002</v>
          </cell>
          <cell r="B8473" t="str">
            <v>Transporte marítimo</v>
          </cell>
          <cell r="C8473">
            <v>0</v>
          </cell>
          <cell r="D8473">
            <v>0</v>
          </cell>
          <cell r="E8473">
            <v>0</v>
          </cell>
          <cell r="F8473">
            <v>0</v>
          </cell>
        </row>
        <row r="8474">
          <cell r="A8474">
            <v>520906003</v>
          </cell>
          <cell r="B8474" t="str">
            <v>Transporte Aéreo</v>
          </cell>
          <cell r="C8474">
            <v>0</v>
          </cell>
          <cell r="D8474">
            <v>0</v>
          </cell>
          <cell r="E8474">
            <v>0</v>
          </cell>
          <cell r="F8474">
            <v>0</v>
          </cell>
        </row>
        <row r="8475">
          <cell r="A8475">
            <v>520906004</v>
          </cell>
          <cell r="B8475" t="str">
            <v>Transporte terrestre</v>
          </cell>
          <cell r="C8475">
            <v>0</v>
          </cell>
          <cell r="D8475">
            <v>0</v>
          </cell>
          <cell r="E8475">
            <v>0</v>
          </cell>
          <cell r="F8475">
            <v>0</v>
          </cell>
        </row>
        <row r="8476">
          <cell r="A8476">
            <v>520906005</v>
          </cell>
          <cell r="B8476" t="str">
            <v>Marítimos Casco</v>
          </cell>
          <cell r="C8476">
            <v>0</v>
          </cell>
          <cell r="D8476">
            <v>0</v>
          </cell>
          <cell r="E8476">
            <v>0</v>
          </cell>
          <cell r="F8476">
            <v>0</v>
          </cell>
        </row>
        <row r="8477">
          <cell r="A8477">
            <v>520906006</v>
          </cell>
          <cell r="B8477" t="str">
            <v>Aviación</v>
          </cell>
          <cell r="C8477">
            <v>0</v>
          </cell>
          <cell r="D8477">
            <v>0</v>
          </cell>
          <cell r="E8477">
            <v>0</v>
          </cell>
          <cell r="F8477">
            <v>0</v>
          </cell>
        </row>
        <row r="8478">
          <cell r="A8478">
            <v>520906007</v>
          </cell>
          <cell r="B8478" t="str">
            <v>Robo y hurto</v>
          </cell>
          <cell r="C8478">
            <v>0</v>
          </cell>
          <cell r="D8478">
            <v>0</v>
          </cell>
          <cell r="E8478">
            <v>1904.77</v>
          </cell>
          <cell r="F8478">
            <v>-1904.77</v>
          </cell>
        </row>
        <row r="8479">
          <cell r="A8479">
            <v>520906008</v>
          </cell>
          <cell r="B8479" t="str">
            <v>Fidelidad</v>
          </cell>
          <cell r="C8479">
            <v>-4092.25</v>
          </cell>
          <cell r="D8479">
            <v>0</v>
          </cell>
          <cell r="E8479">
            <v>0</v>
          </cell>
          <cell r="F8479">
            <v>-4092.25</v>
          </cell>
        </row>
        <row r="8480">
          <cell r="A8480">
            <v>520906009</v>
          </cell>
          <cell r="B8480" t="str">
            <v>Seguro de Bancos</v>
          </cell>
          <cell r="C8480">
            <v>0</v>
          </cell>
          <cell r="D8480">
            <v>0</v>
          </cell>
          <cell r="E8480">
            <v>0</v>
          </cell>
          <cell r="F8480">
            <v>0</v>
          </cell>
        </row>
        <row r="8481">
          <cell r="A8481">
            <v>520906010</v>
          </cell>
          <cell r="B8481" t="str">
            <v>Todo riesgo para contratistas</v>
          </cell>
          <cell r="C8481">
            <v>0</v>
          </cell>
          <cell r="D8481">
            <v>0</v>
          </cell>
          <cell r="E8481">
            <v>0</v>
          </cell>
          <cell r="F8481">
            <v>0</v>
          </cell>
        </row>
        <row r="8482">
          <cell r="A8482">
            <v>520906011</v>
          </cell>
          <cell r="B8482" t="str">
            <v>Todo riesgo equipo para contratistas</v>
          </cell>
          <cell r="C8482">
            <v>0</v>
          </cell>
          <cell r="D8482">
            <v>0</v>
          </cell>
          <cell r="E8482">
            <v>0</v>
          </cell>
          <cell r="F8482">
            <v>0</v>
          </cell>
        </row>
        <row r="8483">
          <cell r="A8483">
            <v>520906012</v>
          </cell>
          <cell r="B8483" t="str">
            <v>Rotura de Maquinaria</v>
          </cell>
          <cell r="C8483">
            <v>0</v>
          </cell>
          <cell r="D8483">
            <v>0</v>
          </cell>
          <cell r="E8483">
            <v>0</v>
          </cell>
          <cell r="F8483">
            <v>0</v>
          </cell>
        </row>
        <row r="8484">
          <cell r="A8484">
            <v>520906013</v>
          </cell>
          <cell r="B8484" t="str">
            <v>Montaje contra todo riesgo</v>
          </cell>
          <cell r="C8484">
            <v>0</v>
          </cell>
          <cell r="D8484">
            <v>0</v>
          </cell>
          <cell r="E8484">
            <v>0</v>
          </cell>
          <cell r="F8484">
            <v>0</v>
          </cell>
        </row>
        <row r="8485">
          <cell r="A8485">
            <v>520906014</v>
          </cell>
          <cell r="B8485" t="str">
            <v>Equipo electronico</v>
          </cell>
          <cell r="C8485">
            <v>0</v>
          </cell>
          <cell r="D8485">
            <v>0</v>
          </cell>
          <cell r="E8485">
            <v>0</v>
          </cell>
          <cell r="F8485">
            <v>0</v>
          </cell>
        </row>
        <row r="8486">
          <cell r="A8486">
            <v>520906015</v>
          </cell>
          <cell r="B8486" t="str">
            <v>Calderos</v>
          </cell>
          <cell r="C8486">
            <v>0</v>
          </cell>
          <cell r="D8486">
            <v>0</v>
          </cell>
          <cell r="E8486">
            <v>0</v>
          </cell>
          <cell r="F8486">
            <v>0</v>
          </cell>
        </row>
        <row r="8487">
          <cell r="A8487">
            <v>520906018</v>
          </cell>
          <cell r="B8487" t="str">
            <v>Responsabilidad civil</v>
          </cell>
          <cell r="C8487">
            <v>0</v>
          </cell>
          <cell r="D8487">
            <v>0</v>
          </cell>
          <cell r="E8487">
            <v>0</v>
          </cell>
          <cell r="F8487">
            <v>0</v>
          </cell>
        </row>
        <row r="8488">
          <cell r="A8488">
            <v>520906021</v>
          </cell>
          <cell r="B8488" t="str">
            <v>Agrícola</v>
          </cell>
          <cell r="C8488">
            <v>0</v>
          </cell>
          <cell r="D8488">
            <v>0</v>
          </cell>
          <cell r="E8488">
            <v>0</v>
          </cell>
          <cell r="F8488">
            <v>0</v>
          </cell>
        </row>
        <row r="8489">
          <cell r="A8489">
            <v>520906022</v>
          </cell>
          <cell r="B8489" t="str">
            <v>Domiciliarios</v>
          </cell>
          <cell r="C8489">
            <v>-3185</v>
          </cell>
          <cell r="D8489">
            <v>0</v>
          </cell>
          <cell r="E8489">
            <v>0</v>
          </cell>
          <cell r="F8489">
            <v>-3185</v>
          </cell>
        </row>
        <row r="8490">
          <cell r="A8490">
            <v>520906023</v>
          </cell>
          <cell r="B8490" t="str">
            <v>Credito interno</v>
          </cell>
          <cell r="C8490">
            <v>0</v>
          </cell>
          <cell r="D8490">
            <v>0</v>
          </cell>
          <cell r="E8490">
            <v>0</v>
          </cell>
          <cell r="F8490">
            <v>0</v>
          </cell>
        </row>
        <row r="8491">
          <cell r="A8491">
            <v>520907</v>
          </cell>
          <cell r="B8491" t="str">
            <v>FIANZA</v>
          </cell>
          <cell r="C8491">
            <v>-326084.05</v>
          </cell>
          <cell r="D8491">
            <v>0</v>
          </cell>
          <cell r="E8491">
            <v>0</v>
          </cell>
          <cell r="F8491">
            <v>-326084.05</v>
          </cell>
        </row>
        <row r="8492">
          <cell r="A8492">
            <v>5209070</v>
          </cell>
          <cell r="B8492" t="str">
            <v>FIANZAS</v>
          </cell>
          <cell r="C8492">
            <v>-326084.05</v>
          </cell>
          <cell r="D8492">
            <v>0</v>
          </cell>
          <cell r="E8492">
            <v>0</v>
          </cell>
          <cell r="F8492">
            <v>-326084.05</v>
          </cell>
        </row>
        <row r="8493">
          <cell r="A8493">
            <v>520907002</v>
          </cell>
          <cell r="B8493" t="str">
            <v>Garantía</v>
          </cell>
          <cell r="C8493">
            <v>-326084.05</v>
          </cell>
          <cell r="D8493">
            <v>0</v>
          </cell>
          <cell r="E8493">
            <v>0</v>
          </cell>
          <cell r="F8493">
            <v>-326084.05</v>
          </cell>
        </row>
        <row r="8494">
          <cell r="A8494">
            <v>53</v>
          </cell>
          <cell r="B8494" t="str">
            <v>INGRESOS POR INCREMENTO DE RESERVAS  A CARGO DE REASEGURADOR</v>
          </cell>
          <cell r="C8494">
            <v>0</v>
          </cell>
          <cell r="D8494">
            <v>0</v>
          </cell>
          <cell r="E8494">
            <v>0</v>
          </cell>
          <cell r="F8494">
            <v>0</v>
          </cell>
        </row>
        <row r="8495">
          <cell r="A8495">
            <v>5301</v>
          </cell>
          <cell r="B8495" t="str">
            <v>DE SEGUROS DE VIDA</v>
          </cell>
          <cell r="C8495">
            <v>0</v>
          </cell>
          <cell r="D8495">
            <v>0</v>
          </cell>
          <cell r="E8495">
            <v>0</v>
          </cell>
          <cell r="F8495">
            <v>0</v>
          </cell>
        </row>
        <row r="8496">
          <cell r="A8496">
            <v>5301010</v>
          </cell>
          <cell r="B8496" t="str">
            <v>Matem·tica de vida individual a largo plazo</v>
          </cell>
          <cell r="C8496">
            <v>0</v>
          </cell>
          <cell r="D8496">
            <v>0</v>
          </cell>
          <cell r="E8496">
            <v>0</v>
          </cell>
          <cell r="F8496">
            <v>0</v>
          </cell>
        </row>
        <row r="8497">
          <cell r="A8497">
            <v>530101004</v>
          </cell>
          <cell r="B8497" t="str">
            <v>Reaseguro Cedido</v>
          </cell>
          <cell r="C8497">
            <v>0</v>
          </cell>
          <cell r="D8497">
            <v>0</v>
          </cell>
          <cell r="E8497">
            <v>0</v>
          </cell>
          <cell r="F8497">
            <v>0</v>
          </cell>
        </row>
        <row r="8498">
          <cell r="A8498">
            <v>530101005</v>
          </cell>
          <cell r="B8498" t="str">
            <v>Retrocesiones de seguros</v>
          </cell>
          <cell r="C8498">
            <v>0</v>
          </cell>
          <cell r="D8498">
            <v>0</v>
          </cell>
          <cell r="E8498">
            <v>0</v>
          </cell>
          <cell r="F8498">
            <v>0</v>
          </cell>
        </row>
        <row r="8499">
          <cell r="A8499">
            <v>530101009</v>
          </cell>
          <cell r="B8499" t="str">
            <v>Seguros con filiales</v>
          </cell>
          <cell r="C8499">
            <v>0</v>
          </cell>
          <cell r="D8499">
            <v>0</v>
          </cell>
          <cell r="E8499">
            <v>0</v>
          </cell>
          <cell r="F8499">
            <v>0</v>
          </cell>
        </row>
        <row r="8500">
          <cell r="A8500">
            <v>53010100901</v>
          </cell>
          <cell r="B8500" t="str">
            <v>Reaseguro Cedido</v>
          </cell>
          <cell r="C8500">
            <v>0</v>
          </cell>
          <cell r="D8500">
            <v>0</v>
          </cell>
          <cell r="E8500">
            <v>0</v>
          </cell>
          <cell r="F8500">
            <v>0</v>
          </cell>
        </row>
        <row r="8501">
          <cell r="A8501">
            <v>53010100902</v>
          </cell>
          <cell r="B8501" t="str">
            <v>Retrocesiones de seguros</v>
          </cell>
          <cell r="C8501">
            <v>0</v>
          </cell>
          <cell r="D8501">
            <v>0</v>
          </cell>
          <cell r="E8501">
            <v>0</v>
          </cell>
          <cell r="F8501">
            <v>0</v>
          </cell>
        </row>
        <row r="8502">
          <cell r="A8502">
            <v>530102</v>
          </cell>
          <cell r="B8502" t="str">
            <v>Reserva de riesgo en curso de vida individual de corto plazo</v>
          </cell>
          <cell r="C8502">
            <v>0</v>
          </cell>
          <cell r="D8502">
            <v>0</v>
          </cell>
          <cell r="E8502">
            <v>0</v>
          </cell>
          <cell r="F8502">
            <v>0</v>
          </cell>
        </row>
        <row r="8503">
          <cell r="A8503">
            <v>5301020</v>
          </cell>
          <cell r="B8503" t="str">
            <v>Reserva de riesgo en curso de vida individual de corto plazo</v>
          </cell>
          <cell r="C8503">
            <v>0</v>
          </cell>
          <cell r="D8503">
            <v>0</v>
          </cell>
          <cell r="E8503">
            <v>0</v>
          </cell>
          <cell r="F8503">
            <v>0</v>
          </cell>
        </row>
        <row r="8504">
          <cell r="A8504">
            <v>530102004</v>
          </cell>
          <cell r="B8504" t="str">
            <v>Reaseguro Cedido</v>
          </cell>
          <cell r="C8504">
            <v>0</v>
          </cell>
          <cell r="D8504">
            <v>0</v>
          </cell>
          <cell r="E8504">
            <v>0</v>
          </cell>
          <cell r="F8504">
            <v>0</v>
          </cell>
        </row>
        <row r="8505">
          <cell r="A8505">
            <v>530102005</v>
          </cell>
          <cell r="B8505" t="str">
            <v>Retrocesiones de seguros</v>
          </cell>
          <cell r="C8505">
            <v>0</v>
          </cell>
          <cell r="D8505">
            <v>0</v>
          </cell>
          <cell r="E8505">
            <v>0</v>
          </cell>
          <cell r="F8505">
            <v>0</v>
          </cell>
        </row>
        <row r="8506">
          <cell r="A8506">
            <v>530102009</v>
          </cell>
          <cell r="B8506" t="str">
            <v>Seguros con filiales</v>
          </cell>
          <cell r="C8506">
            <v>0</v>
          </cell>
          <cell r="D8506">
            <v>0</v>
          </cell>
          <cell r="E8506">
            <v>0</v>
          </cell>
          <cell r="F8506">
            <v>0</v>
          </cell>
        </row>
        <row r="8507">
          <cell r="A8507">
            <v>53010200901</v>
          </cell>
          <cell r="B8507" t="str">
            <v>Reaseguro Cedido</v>
          </cell>
          <cell r="C8507">
            <v>0</v>
          </cell>
          <cell r="D8507">
            <v>0</v>
          </cell>
          <cell r="E8507">
            <v>0</v>
          </cell>
          <cell r="F8507">
            <v>0</v>
          </cell>
        </row>
        <row r="8508">
          <cell r="A8508">
            <v>53010200902</v>
          </cell>
          <cell r="B8508" t="str">
            <v>Retrocesiones de seguros</v>
          </cell>
          <cell r="C8508">
            <v>0</v>
          </cell>
          <cell r="D8508">
            <v>0</v>
          </cell>
          <cell r="E8508">
            <v>0</v>
          </cell>
          <cell r="F8508">
            <v>0</v>
          </cell>
        </row>
        <row r="8509">
          <cell r="A8509">
            <v>530103</v>
          </cell>
          <cell r="B8509" t="str">
            <v>Reserva de riesgo en curso de vida colectivo</v>
          </cell>
          <cell r="C8509">
            <v>0</v>
          </cell>
          <cell r="D8509">
            <v>0</v>
          </cell>
          <cell r="E8509">
            <v>0</v>
          </cell>
          <cell r="F8509">
            <v>0</v>
          </cell>
        </row>
        <row r="8510">
          <cell r="A8510">
            <v>5301030</v>
          </cell>
          <cell r="B8510" t="str">
            <v>Reserva de riesgo en curso de vida colectivo</v>
          </cell>
          <cell r="C8510">
            <v>0</v>
          </cell>
          <cell r="D8510">
            <v>0</v>
          </cell>
          <cell r="E8510">
            <v>0</v>
          </cell>
          <cell r="F8510">
            <v>0</v>
          </cell>
        </row>
        <row r="8511">
          <cell r="A8511">
            <v>530103004</v>
          </cell>
          <cell r="B8511" t="str">
            <v>Reaseguro Cedido</v>
          </cell>
          <cell r="C8511">
            <v>0</v>
          </cell>
          <cell r="D8511">
            <v>0</v>
          </cell>
          <cell r="E8511">
            <v>0</v>
          </cell>
          <cell r="F8511">
            <v>0</v>
          </cell>
        </row>
        <row r="8512">
          <cell r="A8512">
            <v>530103005</v>
          </cell>
          <cell r="B8512" t="str">
            <v>Retrocesiones de seguros</v>
          </cell>
          <cell r="C8512">
            <v>0</v>
          </cell>
          <cell r="D8512">
            <v>0</v>
          </cell>
          <cell r="E8512">
            <v>0</v>
          </cell>
          <cell r="F8512">
            <v>0</v>
          </cell>
        </row>
        <row r="8513">
          <cell r="A8513">
            <v>530103009</v>
          </cell>
          <cell r="B8513" t="str">
            <v>Seguros con filiales</v>
          </cell>
          <cell r="C8513">
            <v>0</v>
          </cell>
          <cell r="D8513">
            <v>0</v>
          </cell>
          <cell r="E8513">
            <v>0</v>
          </cell>
          <cell r="F8513">
            <v>0</v>
          </cell>
        </row>
        <row r="8514">
          <cell r="A8514">
            <v>53010300901</v>
          </cell>
          <cell r="B8514" t="str">
            <v>Reaseguro Cedido</v>
          </cell>
          <cell r="C8514">
            <v>0</v>
          </cell>
          <cell r="D8514">
            <v>0</v>
          </cell>
          <cell r="E8514">
            <v>0</v>
          </cell>
          <cell r="F8514">
            <v>0</v>
          </cell>
        </row>
        <row r="8515">
          <cell r="A8515">
            <v>53010300902</v>
          </cell>
          <cell r="B8515" t="str">
            <v>Retrocesiones de seguros</v>
          </cell>
          <cell r="C8515">
            <v>0</v>
          </cell>
          <cell r="D8515">
            <v>0</v>
          </cell>
          <cell r="E8515">
            <v>0</v>
          </cell>
          <cell r="F8515">
            <v>0</v>
          </cell>
        </row>
        <row r="8516">
          <cell r="A8516">
            <v>5301040</v>
          </cell>
          <cell r="B8516" t="str">
            <v>Reserva de riesgo en curso de vida otros planes</v>
          </cell>
          <cell r="C8516">
            <v>0</v>
          </cell>
          <cell r="D8516">
            <v>0</v>
          </cell>
          <cell r="E8516">
            <v>0</v>
          </cell>
          <cell r="F8516">
            <v>0</v>
          </cell>
        </row>
        <row r="8517">
          <cell r="A8517">
            <v>530104004</v>
          </cell>
          <cell r="B8517" t="str">
            <v>Reaseguro Cedido</v>
          </cell>
          <cell r="C8517">
            <v>0</v>
          </cell>
          <cell r="D8517">
            <v>0</v>
          </cell>
          <cell r="E8517">
            <v>0</v>
          </cell>
          <cell r="F8517">
            <v>0</v>
          </cell>
        </row>
        <row r="8518">
          <cell r="A8518">
            <v>530104005</v>
          </cell>
          <cell r="B8518" t="str">
            <v>Retrocesiones de seguros</v>
          </cell>
          <cell r="C8518">
            <v>0</v>
          </cell>
          <cell r="D8518">
            <v>0</v>
          </cell>
          <cell r="E8518">
            <v>0</v>
          </cell>
          <cell r="F8518">
            <v>0</v>
          </cell>
        </row>
        <row r="8519">
          <cell r="A8519">
            <v>530104009</v>
          </cell>
          <cell r="B8519" t="str">
            <v>Seguros con filiales</v>
          </cell>
          <cell r="C8519">
            <v>0</v>
          </cell>
          <cell r="D8519">
            <v>0</v>
          </cell>
          <cell r="E8519">
            <v>0</v>
          </cell>
          <cell r="F8519">
            <v>0</v>
          </cell>
        </row>
        <row r="8520">
          <cell r="A8520">
            <v>53010400901</v>
          </cell>
          <cell r="B8520" t="str">
            <v>Reaseguro Cedido</v>
          </cell>
          <cell r="C8520">
            <v>0</v>
          </cell>
          <cell r="D8520">
            <v>0</v>
          </cell>
          <cell r="E8520">
            <v>0</v>
          </cell>
          <cell r="F8520">
            <v>0</v>
          </cell>
        </row>
        <row r="8521">
          <cell r="A8521">
            <v>53010400902</v>
          </cell>
          <cell r="B8521" t="str">
            <v>Retrocesiones de seguros</v>
          </cell>
          <cell r="C8521">
            <v>0</v>
          </cell>
          <cell r="D8521">
            <v>0</v>
          </cell>
          <cell r="E8521">
            <v>0</v>
          </cell>
          <cell r="F8521">
            <v>0</v>
          </cell>
        </row>
        <row r="8522">
          <cell r="A8522">
            <v>5302</v>
          </cell>
          <cell r="B8522" t="str">
            <v>DE  PREVISIONALES, RENTAS Y PENSIONES</v>
          </cell>
          <cell r="C8522">
            <v>0</v>
          </cell>
          <cell r="D8522">
            <v>0</v>
          </cell>
          <cell r="E8522">
            <v>0</v>
          </cell>
          <cell r="F8522">
            <v>0</v>
          </cell>
        </row>
        <row r="8523">
          <cell r="A8523">
            <v>5302010</v>
          </cell>
          <cell r="B8523" t="str">
            <v>Reservas Matem·ticas de seguros previsionales,</v>
          </cell>
          <cell r="C8523">
            <v>0</v>
          </cell>
          <cell r="D8523">
            <v>0</v>
          </cell>
          <cell r="E8523">
            <v>0</v>
          </cell>
          <cell r="F8523">
            <v>0</v>
          </cell>
        </row>
        <row r="8524">
          <cell r="A8524">
            <v>530201001</v>
          </cell>
          <cell r="B8524" t="str">
            <v>Rentas de Invalidez y sobrevivencia</v>
          </cell>
          <cell r="C8524">
            <v>0</v>
          </cell>
          <cell r="D8524">
            <v>0</v>
          </cell>
          <cell r="E8524">
            <v>0</v>
          </cell>
          <cell r="F8524">
            <v>0</v>
          </cell>
        </row>
        <row r="8525">
          <cell r="A8525">
            <v>530201002</v>
          </cell>
          <cell r="B8525" t="str">
            <v>Sepelio</v>
          </cell>
          <cell r="C8525">
            <v>0</v>
          </cell>
          <cell r="D8525">
            <v>0</v>
          </cell>
          <cell r="E8525">
            <v>0</v>
          </cell>
          <cell r="F8525">
            <v>0</v>
          </cell>
        </row>
        <row r="8526">
          <cell r="A8526">
            <v>530201003</v>
          </cell>
          <cell r="B8526" t="str">
            <v>Otras rentas</v>
          </cell>
          <cell r="C8526">
            <v>0</v>
          </cell>
          <cell r="D8526">
            <v>0</v>
          </cell>
          <cell r="E8526">
            <v>0</v>
          </cell>
          <cell r="F8526">
            <v>0</v>
          </cell>
        </row>
        <row r="8527">
          <cell r="A8527">
            <v>530201004</v>
          </cell>
          <cell r="B8527" t="str">
            <v>Pensiones</v>
          </cell>
          <cell r="C8527">
            <v>0</v>
          </cell>
          <cell r="D8527">
            <v>0</v>
          </cell>
          <cell r="E8527">
            <v>0</v>
          </cell>
          <cell r="F8527">
            <v>0</v>
          </cell>
        </row>
        <row r="8528">
          <cell r="A8528">
            <v>5303</v>
          </cell>
          <cell r="B8528" t="str">
            <v>DE SEGUROS DE ACCIDENTES Y ENFERMEDAD</v>
          </cell>
          <cell r="C8528">
            <v>0</v>
          </cell>
          <cell r="D8528">
            <v>0</v>
          </cell>
          <cell r="E8528">
            <v>0</v>
          </cell>
          <cell r="F8528">
            <v>0</v>
          </cell>
        </row>
        <row r="8529">
          <cell r="A8529">
            <v>530301</v>
          </cell>
          <cell r="B8529" t="str">
            <v>Salud y Hospitalización</v>
          </cell>
          <cell r="C8529">
            <v>0</v>
          </cell>
          <cell r="D8529">
            <v>0</v>
          </cell>
          <cell r="E8529">
            <v>0</v>
          </cell>
          <cell r="F8529">
            <v>0</v>
          </cell>
        </row>
        <row r="8530">
          <cell r="A8530">
            <v>5303010</v>
          </cell>
          <cell r="B8530" t="str">
            <v>Salud y Hospitalización</v>
          </cell>
          <cell r="C8530">
            <v>0</v>
          </cell>
          <cell r="D8530">
            <v>0</v>
          </cell>
          <cell r="E8530">
            <v>0</v>
          </cell>
          <cell r="F8530">
            <v>0</v>
          </cell>
        </row>
        <row r="8531">
          <cell r="A8531">
            <v>530301004</v>
          </cell>
          <cell r="B8531" t="str">
            <v>Reaseguro Cedido</v>
          </cell>
          <cell r="C8531">
            <v>0</v>
          </cell>
          <cell r="D8531">
            <v>0</v>
          </cell>
          <cell r="E8531">
            <v>0</v>
          </cell>
          <cell r="F8531">
            <v>0</v>
          </cell>
        </row>
        <row r="8532">
          <cell r="A8532">
            <v>530301005</v>
          </cell>
          <cell r="B8532" t="str">
            <v>Retrocesiones de seguros</v>
          </cell>
          <cell r="C8532">
            <v>0</v>
          </cell>
          <cell r="D8532">
            <v>0</v>
          </cell>
          <cell r="E8532">
            <v>0</v>
          </cell>
          <cell r="F8532">
            <v>0</v>
          </cell>
        </row>
        <row r="8533">
          <cell r="A8533">
            <v>530301009</v>
          </cell>
          <cell r="B8533" t="str">
            <v>Seguros con filiales</v>
          </cell>
          <cell r="C8533">
            <v>0</v>
          </cell>
          <cell r="D8533">
            <v>0</v>
          </cell>
          <cell r="E8533">
            <v>0</v>
          </cell>
          <cell r="F8533">
            <v>0</v>
          </cell>
        </row>
        <row r="8534">
          <cell r="A8534">
            <v>53030100901</v>
          </cell>
          <cell r="B8534" t="str">
            <v>Reaseguro Cedido</v>
          </cell>
          <cell r="C8534">
            <v>0</v>
          </cell>
          <cell r="D8534">
            <v>0</v>
          </cell>
          <cell r="E8534">
            <v>0</v>
          </cell>
          <cell r="F8534">
            <v>0</v>
          </cell>
        </row>
        <row r="8535">
          <cell r="A8535">
            <v>53030100902</v>
          </cell>
          <cell r="B8535" t="str">
            <v>Retrocesiones de seguros</v>
          </cell>
          <cell r="C8535">
            <v>0</v>
          </cell>
          <cell r="D8535">
            <v>0</v>
          </cell>
          <cell r="E8535">
            <v>0</v>
          </cell>
          <cell r="F8535">
            <v>0</v>
          </cell>
        </row>
        <row r="8536">
          <cell r="A8536">
            <v>530302</v>
          </cell>
          <cell r="B8536" t="str">
            <v>Accidentes Personales</v>
          </cell>
          <cell r="C8536">
            <v>0</v>
          </cell>
          <cell r="D8536">
            <v>0</v>
          </cell>
          <cell r="E8536">
            <v>0</v>
          </cell>
          <cell r="F8536">
            <v>0</v>
          </cell>
        </row>
        <row r="8537">
          <cell r="A8537">
            <v>5303020</v>
          </cell>
          <cell r="B8537" t="str">
            <v>Accidentes Personales</v>
          </cell>
          <cell r="C8537">
            <v>0</v>
          </cell>
          <cell r="D8537">
            <v>0</v>
          </cell>
          <cell r="E8537">
            <v>0</v>
          </cell>
          <cell r="F8537">
            <v>0</v>
          </cell>
        </row>
        <row r="8538">
          <cell r="A8538">
            <v>530302004</v>
          </cell>
          <cell r="B8538" t="str">
            <v>Reaseguro Cedido</v>
          </cell>
          <cell r="C8538">
            <v>0</v>
          </cell>
          <cell r="D8538">
            <v>0</v>
          </cell>
          <cell r="E8538">
            <v>0</v>
          </cell>
          <cell r="F8538">
            <v>0</v>
          </cell>
        </row>
        <row r="8539">
          <cell r="A8539">
            <v>530302005</v>
          </cell>
          <cell r="B8539" t="str">
            <v>Retrocesiones de seguros</v>
          </cell>
          <cell r="C8539">
            <v>0</v>
          </cell>
          <cell r="D8539">
            <v>0</v>
          </cell>
          <cell r="E8539">
            <v>0</v>
          </cell>
          <cell r="F8539">
            <v>0</v>
          </cell>
        </row>
        <row r="8540">
          <cell r="A8540">
            <v>530302009</v>
          </cell>
          <cell r="B8540" t="str">
            <v>Seguros con filiales</v>
          </cell>
          <cell r="C8540">
            <v>0</v>
          </cell>
          <cell r="D8540">
            <v>0</v>
          </cell>
          <cell r="E8540">
            <v>0</v>
          </cell>
          <cell r="F8540">
            <v>0</v>
          </cell>
        </row>
        <row r="8541">
          <cell r="A8541">
            <v>53030200901</v>
          </cell>
          <cell r="B8541" t="str">
            <v>Reaseguro Cedido</v>
          </cell>
          <cell r="C8541">
            <v>0</v>
          </cell>
          <cell r="D8541">
            <v>0</v>
          </cell>
          <cell r="E8541">
            <v>0</v>
          </cell>
          <cell r="F8541">
            <v>0</v>
          </cell>
        </row>
        <row r="8542">
          <cell r="A8542">
            <v>53030200902</v>
          </cell>
          <cell r="B8542" t="str">
            <v>Retrocesiones de seguros</v>
          </cell>
          <cell r="C8542">
            <v>0</v>
          </cell>
          <cell r="D8542">
            <v>0</v>
          </cell>
          <cell r="E8542">
            <v>0</v>
          </cell>
          <cell r="F8542">
            <v>0</v>
          </cell>
        </row>
        <row r="8543">
          <cell r="A8543">
            <v>530303</v>
          </cell>
          <cell r="B8543" t="str">
            <v>Accidentes viajes aéreos</v>
          </cell>
          <cell r="C8543">
            <v>0</v>
          </cell>
          <cell r="D8543">
            <v>0</v>
          </cell>
          <cell r="E8543">
            <v>0</v>
          </cell>
          <cell r="F8543">
            <v>0</v>
          </cell>
        </row>
        <row r="8544">
          <cell r="A8544">
            <v>5303030</v>
          </cell>
          <cell r="B8544" t="str">
            <v>Accidentes viajes aéreos</v>
          </cell>
          <cell r="C8544">
            <v>0</v>
          </cell>
          <cell r="D8544">
            <v>0</v>
          </cell>
          <cell r="E8544">
            <v>0</v>
          </cell>
          <cell r="F8544">
            <v>0</v>
          </cell>
        </row>
        <row r="8545">
          <cell r="A8545">
            <v>530303004</v>
          </cell>
          <cell r="B8545" t="str">
            <v>Reaseguro Cedido</v>
          </cell>
          <cell r="C8545">
            <v>0</v>
          </cell>
          <cell r="D8545">
            <v>0</v>
          </cell>
          <cell r="E8545">
            <v>0</v>
          </cell>
          <cell r="F8545">
            <v>0</v>
          </cell>
        </row>
        <row r="8546">
          <cell r="A8546">
            <v>530303005</v>
          </cell>
          <cell r="B8546" t="str">
            <v>Retrocesiones de seguros</v>
          </cell>
          <cell r="C8546">
            <v>0</v>
          </cell>
          <cell r="D8546">
            <v>0</v>
          </cell>
          <cell r="E8546">
            <v>0</v>
          </cell>
          <cell r="F8546">
            <v>0</v>
          </cell>
        </row>
        <row r="8547">
          <cell r="A8547">
            <v>530303009</v>
          </cell>
          <cell r="B8547" t="str">
            <v>Seguros con filiales</v>
          </cell>
          <cell r="C8547">
            <v>0</v>
          </cell>
          <cell r="D8547">
            <v>0</v>
          </cell>
          <cell r="E8547">
            <v>0</v>
          </cell>
          <cell r="F8547">
            <v>0</v>
          </cell>
        </row>
        <row r="8548">
          <cell r="A8548">
            <v>53030300901</v>
          </cell>
          <cell r="B8548" t="str">
            <v>Reaseguro Cedido</v>
          </cell>
          <cell r="C8548">
            <v>0</v>
          </cell>
          <cell r="D8548">
            <v>0</v>
          </cell>
          <cell r="E8548">
            <v>0</v>
          </cell>
          <cell r="F8548">
            <v>0</v>
          </cell>
        </row>
        <row r="8549">
          <cell r="A8549">
            <v>53030300902</v>
          </cell>
          <cell r="B8549" t="str">
            <v>Retrocesiones de seguros</v>
          </cell>
          <cell r="C8549">
            <v>0</v>
          </cell>
          <cell r="D8549">
            <v>0</v>
          </cell>
          <cell r="E8549">
            <v>0</v>
          </cell>
          <cell r="F8549">
            <v>0</v>
          </cell>
        </row>
        <row r="8550">
          <cell r="A8550">
            <v>5303040</v>
          </cell>
          <cell r="B8550" t="str">
            <v>Escolares</v>
          </cell>
          <cell r="C8550">
            <v>0</v>
          </cell>
          <cell r="D8550">
            <v>0</v>
          </cell>
          <cell r="E8550">
            <v>0</v>
          </cell>
          <cell r="F8550">
            <v>0</v>
          </cell>
        </row>
        <row r="8551">
          <cell r="A8551">
            <v>530304004</v>
          </cell>
          <cell r="B8551" t="str">
            <v>Reaseguro Cedido</v>
          </cell>
          <cell r="C8551">
            <v>0</v>
          </cell>
          <cell r="D8551">
            <v>0</v>
          </cell>
          <cell r="E8551">
            <v>0</v>
          </cell>
          <cell r="F8551">
            <v>0</v>
          </cell>
        </row>
        <row r="8552">
          <cell r="A8552">
            <v>530304005</v>
          </cell>
          <cell r="B8552" t="str">
            <v>Retrocesiones de seguros</v>
          </cell>
          <cell r="C8552">
            <v>0</v>
          </cell>
          <cell r="D8552">
            <v>0</v>
          </cell>
          <cell r="E8552">
            <v>0</v>
          </cell>
          <cell r="F8552">
            <v>0</v>
          </cell>
        </row>
        <row r="8553">
          <cell r="A8553">
            <v>530304009</v>
          </cell>
          <cell r="B8553" t="str">
            <v>Seguros con filiales</v>
          </cell>
          <cell r="C8553">
            <v>0</v>
          </cell>
          <cell r="D8553">
            <v>0</v>
          </cell>
          <cell r="E8553">
            <v>0</v>
          </cell>
          <cell r="F8553">
            <v>0</v>
          </cell>
        </row>
        <row r="8554">
          <cell r="A8554">
            <v>53030400901</v>
          </cell>
          <cell r="B8554" t="str">
            <v>Reaseguro Cedido</v>
          </cell>
          <cell r="C8554">
            <v>0</v>
          </cell>
          <cell r="D8554">
            <v>0</v>
          </cell>
          <cell r="E8554">
            <v>0</v>
          </cell>
          <cell r="F8554">
            <v>0</v>
          </cell>
        </row>
        <row r="8555">
          <cell r="A8555">
            <v>53030400902</v>
          </cell>
          <cell r="B8555" t="str">
            <v>Retrocesiones de seguros</v>
          </cell>
          <cell r="C8555">
            <v>0</v>
          </cell>
          <cell r="D8555">
            <v>0</v>
          </cell>
          <cell r="E8555">
            <v>0</v>
          </cell>
          <cell r="F8555">
            <v>0</v>
          </cell>
        </row>
        <row r="8556">
          <cell r="A8556">
            <v>5304</v>
          </cell>
          <cell r="B8556" t="str">
            <v>DE SEGUROS DE INCENDIO Y LINEAS  ALIADAS</v>
          </cell>
          <cell r="C8556">
            <v>0</v>
          </cell>
          <cell r="D8556">
            <v>0</v>
          </cell>
          <cell r="E8556">
            <v>0</v>
          </cell>
          <cell r="F8556">
            <v>0</v>
          </cell>
        </row>
        <row r="8557">
          <cell r="A8557">
            <v>530401</v>
          </cell>
          <cell r="B8557" t="str">
            <v>Incendio</v>
          </cell>
          <cell r="C8557">
            <v>0</v>
          </cell>
          <cell r="D8557">
            <v>0</v>
          </cell>
          <cell r="E8557">
            <v>0</v>
          </cell>
          <cell r="F8557">
            <v>0</v>
          </cell>
        </row>
        <row r="8558">
          <cell r="A8558">
            <v>5304010</v>
          </cell>
          <cell r="B8558" t="str">
            <v>Incendio</v>
          </cell>
          <cell r="C8558">
            <v>0</v>
          </cell>
          <cell r="D8558">
            <v>0</v>
          </cell>
          <cell r="E8558">
            <v>0</v>
          </cell>
          <cell r="F8558">
            <v>0</v>
          </cell>
        </row>
        <row r="8559">
          <cell r="A8559">
            <v>530401004</v>
          </cell>
          <cell r="B8559" t="str">
            <v>Reaseguro Cedido</v>
          </cell>
          <cell r="C8559">
            <v>0</v>
          </cell>
          <cell r="D8559">
            <v>0</v>
          </cell>
          <cell r="E8559">
            <v>0</v>
          </cell>
          <cell r="F8559">
            <v>0</v>
          </cell>
        </row>
        <row r="8560">
          <cell r="A8560">
            <v>530401005</v>
          </cell>
          <cell r="B8560" t="str">
            <v>Retrocesiones de seguros</v>
          </cell>
          <cell r="C8560">
            <v>0</v>
          </cell>
          <cell r="D8560">
            <v>0</v>
          </cell>
          <cell r="E8560">
            <v>0</v>
          </cell>
          <cell r="F8560">
            <v>0</v>
          </cell>
        </row>
        <row r="8561">
          <cell r="A8561">
            <v>530401009</v>
          </cell>
          <cell r="B8561" t="str">
            <v>Seguros con filiales</v>
          </cell>
          <cell r="C8561">
            <v>0</v>
          </cell>
          <cell r="D8561">
            <v>0</v>
          </cell>
          <cell r="E8561">
            <v>0</v>
          </cell>
          <cell r="F8561">
            <v>0</v>
          </cell>
        </row>
        <row r="8562">
          <cell r="A8562">
            <v>53040100901</v>
          </cell>
          <cell r="B8562" t="str">
            <v>Reaseguro Cedido</v>
          </cell>
          <cell r="C8562">
            <v>0</v>
          </cell>
          <cell r="D8562">
            <v>0</v>
          </cell>
          <cell r="E8562">
            <v>0</v>
          </cell>
          <cell r="F8562">
            <v>0</v>
          </cell>
        </row>
        <row r="8563">
          <cell r="A8563">
            <v>53040100902</v>
          </cell>
          <cell r="B8563" t="str">
            <v>Retrocesiones de seguros</v>
          </cell>
          <cell r="C8563">
            <v>0</v>
          </cell>
          <cell r="D8563">
            <v>0</v>
          </cell>
          <cell r="E8563">
            <v>0</v>
          </cell>
          <cell r="F8563">
            <v>0</v>
          </cell>
        </row>
        <row r="8564">
          <cell r="A8564">
            <v>5304020</v>
          </cell>
          <cell r="B8564" t="str">
            <v>Lineas aliadas</v>
          </cell>
          <cell r="C8564">
            <v>0</v>
          </cell>
          <cell r="D8564">
            <v>0</v>
          </cell>
          <cell r="E8564">
            <v>0</v>
          </cell>
          <cell r="F8564">
            <v>0</v>
          </cell>
        </row>
        <row r="8565">
          <cell r="A8565">
            <v>530402004</v>
          </cell>
          <cell r="B8565" t="str">
            <v>Reaseguro Cedido</v>
          </cell>
          <cell r="C8565">
            <v>0</v>
          </cell>
          <cell r="D8565">
            <v>0</v>
          </cell>
          <cell r="E8565">
            <v>0</v>
          </cell>
          <cell r="F8565">
            <v>0</v>
          </cell>
        </row>
        <row r="8566">
          <cell r="A8566">
            <v>530402005</v>
          </cell>
          <cell r="B8566" t="str">
            <v>Retrocesiones de seguros</v>
          </cell>
          <cell r="C8566">
            <v>0</v>
          </cell>
          <cell r="D8566">
            <v>0</v>
          </cell>
          <cell r="E8566">
            <v>0</v>
          </cell>
          <cell r="F8566">
            <v>0</v>
          </cell>
        </row>
        <row r="8567">
          <cell r="A8567">
            <v>530402009</v>
          </cell>
          <cell r="B8567" t="str">
            <v>Seguros con filiales</v>
          </cell>
          <cell r="C8567">
            <v>0</v>
          </cell>
          <cell r="D8567">
            <v>0</v>
          </cell>
          <cell r="E8567">
            <v>0</v>
          </cell>
          <cell r="F8567">
            <v>0</v>
          </cell>
        </row>
        <row r="8568">
          <cell r="A8568">
            <v>53040200901</v>
          </cell>
          <cell r="B8568" t="str">
            <v>Reaseguro Cedido</v>
          </cell>
          <cell r="C8568">
            <v>0</v>
          </cell>
          <cell r="D8568">
            <v>0</v>
          </cell>
          <cell r="E8568">
            <v>0</v>
          </cell>
          <cell r="F8568">
            <v>0</v>
          </cell>
        </row>
        <row r="8569">
          <cell r="A8569">
            <v>53040200902</v>
          </cell>
          <cell r="B8569" t="str">
            <v>Retrocesiones de seguros</v>
          </cell>
          <cell r="C8569">
            <v>0</v>
          </cell>
          <cell r="D8569">
            <v>0</v>
          </cell>
          <cell r="E8569">
            <v>0</v>
          </cell>
          <cell r="F8569">
            <v>0</v>
          </cell>
        </row>
        <row r="8570">
          <cell r="A8570">
            <v>5305</v>
          </cell>
          <cell r="B8570" t="str">
            <v>DE SEGUROS DE AUTOMOTORES</v>
          </cell>
          <cell r="C8570">
            <v>0</v>
          </cell>
          <cell r="D8570">
            <v>0</v>
          </cell>
          <cell r="E8570">
            <v>0</v>
          </cell>
          <cell r="F8570">
            <v>0</v>
          </cell>
        </row>
        <row r="8571">
          <cell r="A8571">
            <v>530501</v>
          </cell>
          <cell r="B8571" t="str">
            <v>Automotores</v>
          </cell>
          <cell r="C8571">
            <v>0</v>
          </cell>
          <cell r="D8571">
            <v>0</v>
          </cell>
          <cell r="E8571">
            <v>0</v>
          </cell>
          <cell r="F8571">
            <v>0</v>
          </cell>
        </row>
        <row r="8572">
          <cell r="A8572">
            <v>5305010</v>
          </cell>
          <cell r="B8572" t="str">
            <v>Automotores</v>
          </cell>
          <cell r="C8572">
            <v>0</v>
          </cell>
          <cell r="D8572">
            <v>0</v>
          </cell>
          <cell r="E8572">
            <v>0</v>
          </cell>
          <cell r="F8572">
            <v>0</v>
          </cell>
        </row>
        <row r="8573">
          <cell r="A8573">
            <v>530501004</v>
          </cell>
          <cell r="B8573" t="str">
            <v>Reaseguro Cedido</v>
          </cell>
          <cell r="C8573">
            <v>0</v>
          </cell>
          <cell r="D8573">
            <v>0</v>
          </cell>
          <cell r="E8573">
            <v>0</v>
          </cell>
          <cell r="F8573">
            <v>0</v>
          </cell>
        </row>
        <row r="8574">
          <cell r="A8574">
            <v>530501005</v>
          </cell>
          <cell r="B8574" t="str">
            <v>Retrocesiones de seguros</v>
          </cell>
          <cell r="C8574">
            <v>0</v>
          </cell>
          <cell r="D8574">
            <v>0</v>
          </cell>
          <cell r="E8574">
            <v>0</v>
          </cell>
          <cell r="F8574">
            <v>0</v>
          </cell>
        </row>
        <row r="8575">
          <cell r="A8575">
            <v>530501009</v>
          </cell>
          <cell r="B8575" t="str">
            <v>Seguros con filiales</v>
          </cell>
          <cell r="C8575">
            <v>0</v>
          </cell>
          <cell r="D8575">
            <v>0</v>
          </cell>
          <cell r="E8575">
            <v>0</v>
          </cell>
          <cell r="F8575">
            <v>0</v>
          </cell>
        </row>
        <row r="8576">
          <cell r="A8576">
            <v>53050100901</v>
          </cell>
          <cell r="B8576" t="str">
            <v>Reaseguro Cedido</v>
          </cell>
          <cell r="C8576">
            <v>0</v>
          </cell>
          <cell r="D8576">
            <v>0</v>
          </cell>
          <cell r="E8576">
            <v>0</v>
          </cell>
          <cell r="F8576">
            <v>0</v>
          </cell>
        </row>
        <row r="8577">
          <cell r="A8577">
            <v>53050100902</v>
          </cell>
          <cell r="B8577" t="str">
            <v>Retrocesiones de seguros</v>
          </cell>
          <cell r="C8577">
            <v>0</v>
          </cell>
          <cell r="D8577">
            <v>0</v>
          </cell>
          <cell r="E8577">
            <v>0</v>
          </cell>
          <cell r="F8577">
            <v>0</v>
          </cell>
        </row>
        <row r="8578">
          <cell r="A8578">
            <v>5306</v>
          </cell>
          <cell r="B8578" t="str">
            <v>DE OTROS SEGUROS GENERALES</v>
          </cell>
          <cell r="C8578">
            <v>0</v>
          </cell>
          <cell r="D8578">
            <v>0</v>
          </cell>
          <cell r="E8578">
            <v>0</v>
          </cell>
          <cell r="F8578">
            <v>0</v>
          </cell>
        </row>
        <row r="8579">
          <cell r="A8579">
            <v>530601</v>
          </cell>
          <cell r="B8579" t="str">
            <v>Rotura de Cristales</v>
          </cell>
          <cell r="C8579">
            <v>0</v>
          </cell>
          <cell r="D8579">
            <v>0</v>
          </cell>
          <cell r="E8579">
            <v>0</v>
          </cell>
          <cell r="F8579">
            <v>0</v>
          </cell>
        </row>
        <row r="8580">
          <cell r="A8580">
            <v>5306010</v>
          </cell>
          <cell r="B8580" t="str">
            <v>Rotura de Cristales</v>
          </cell>
          <cell r="C8580">
            <v>0</v>
          </cell>
          <cell r="D8580">
            <v>0</v>
          </cell>
          <cell r="E8580">
            <v>0</v>
          </cell>
          <cell r="F8580">
            <v>0</v>
          </cell>
        </row>
        <row r="8581">
          <cell r="A8581">
            <v>530601004</v>
          </cell>
          <cell r="B8581" t="str">
            <v>Reaseguro Cedido</v>
          </cell>
          <cell r="C8581">
            <v>0</v>
          </cell>
          <cell r="D8581">
            <v>0</v>
          </cell>
          <cell r="E8581">
            <v>0</v>
          </cell>
          <cell r="F8581">
            <v>0</v>
          </cell>
        </row>
        <row r="8582">
          <cell r="A8582">
            <v>530601005</v>
          </cell>
          <cell r="B8582" t="str">
            <v>Retrocesiones de seguros</v>
          </cell>
          <cell r="C8582">
            <v>0</v>
          </cell>
          <cell r="D8582">
            <v>0</v>
          </cell>
          <cell r="E8582">
            <v>0</v>
          </cell>
          <cell r="F8582">
            <v>0</v>
          </cell>
        </row>
        <row r="8583">
          <cell r="A8583">
            <v>530601009</v>
          </cell>
          <cell r="B8583" t="str">
            <v>Seguros con filiales</v>
          </cell>
          <cell r="C8583">
            <v>0</v>
          </cell>
          <cell r="D8583">
            <v>0</v>
          </cell>
          <cell r="E8583">
            <v>0</v>
          </cell>
          <cell r="F8583">
            <v>0</v>
          </cell>
        </row>
        <row r="8584">
          <cell r="A8584">
            <v>53060100901</v>
          </cell>
          <cell r="B8584" t="str">
            <v>Reaseguro Cedido</v>
          </cell>
          <cell r="C8584">
            <v>0</v>
          </cell>
          <cell r="D8584">
            <v>0</v>
          </cell>
          <cell r="E8584">
            <v>0</v>
          </cell>
          <cell r="F8584">
            <v>0</v>
          </cell>
        </row>
        <row r="8585">
          <cell r="A8585">
            <v>53060100902</v>
          </cell>
          <cell r="B8585" t="str">
            <v>Retrocesiones de seguros</v>
          </cell>
          <cell r="C8585">
            <v>0</v>
          </cell>
          <cell r="D8585">
            <v>0</v>
          </cell>
          <cell r="E8585">
            <v>0</v>
          </cell>
          <cell r="F8585">
            <v>0</v>
          </cell>
        </row>
        <row r="8586">
          <cell r="A8586">
            <v>530602</v>
          </cell>
          <cell r="B8586" t="str">
            <v>Transporte Marítimo</v>
          </cell>
          <cell r="C8586">
            <v>0</v>
          </cell>
          <cell r="D8586">
            <v>0</v>
          </cell>
          <cell r="E8586">
            <v>0</v>
          </cell>
          <cell r="F8586">
            <v>0</v>
          </cell>
        </row>
        <row r="8587">
          <cell r="A8587">
            <v>5306020</v>
          </cell>
          <cell r="B8587" t="str">
            <v>Transporte Marítimo</v>
          </cell>
          <cell r="C8587">
            <v>0</v>
          </cell>
          <cell r="D8587">
            <v>0</v>
          </cell>
          <cell r="E8587">
            <v>0</v>
          </cell>
          <cell r="F8587">
            <v>0</v>
          </cell>
        </row>
        <row r="8588">
          <cell r="A8588">
            <v>530602004</v>
          </cell>
          <cell r="B8588" t="str">
            <v>Reaseguro Cedido</v>
          </cell>
          <cell r="C8588">
            <v>0</v>
          </cell>
          <cell r="D8588">
            <v>0</v>
          </cell>
          <cell r="E8588">
            <v>0</v>
          </cell>
          <cell r="F8588">
            <v>0</v>
          </cell>
        </row>
        <row r="8589">
          <cell r="A8589">
            <v>530602005</v>
          </cell>
          <cell r="B8589" t="str">
            <v>Retrocesiones de seguros</v>
          </cell>
          <cell r="C8589">
            <v>0</v>
          </cell>
          <cell r="D8589">
            <v>0</v>
          </cell>
          <cell r="E8589">
            <v>0</v>
          </cell>
          <cell r="F8589">
            <v>0</v>
          </cell>
        </row>
        <row r="8590">
          <cell r="A8590">
            <v>530602009</v>
          </cell>
          <cell r="B8590" t="str">
            <v>Seguros con filiales</v>
          </cell>
          <cell r="C8590">
            <v>0</v>
          </cell>
          <cell r="D8590">
            <v>0</v>
          </cell>
          <cell r="E8590">
            <v>0</v>
          </cell>
          <cell r="F8590">
            <v>0</v>
          </cell>
        </row>
        <row r="8591">
          <cell r="A8591">
            <v>53060200901</v>
          </cell>
          <cell r="B8591" t="str">
            <v>Reaseguro Cedido</v>
          </cell>
          <cell r="C8591">
            <v>0</v>
          </cell>
          <cell r="D8591">
            <v>0</v>
          </cell>
          <cell r="E8591">
            <v>0</v>
          </cell>
          <cell r="F8591">
            <v>0</v>
          </cell>
        </row>
        <row r="8592">
          <cell r="A8592">
            <v>53060200902</v>
          </cell>
          <cell r="B8592" t="str">
            <v>Retrocesiones de seguros</v>
          </cell>
          <cell r="C8592">
            <v>0</v>
          </cell>
          <cell r="D8592">
            <v>0</v>
          </cell>
          <cell r="E8592">
            <v>0</v>
          </cell>
          <cell r="F8592">
            <v>0</v>
          </cell>
        </row>
        <row r="8593">
          <cell r="A8593">
            <v>530603</v>
          </cell>
          <cell r="B8593" t="str">
            <v>Transporte Aéreo</v>
          </cell>
          <cell r="C8593">
            <v>0</v>
          </cell>
          <cell r="D8593">
            <v>0</v>
          </cell>
          <cell r="E8593">
            <v>0</v>
          </cell>
          <cell r="F8593">
            <v>0</v>
          </cell>
        </row>
        <row r="8594">
          <cell r="A8594">
            <v>5306030</v>
          </cell>
          <cell r="B8594" t="str">
            <v>Transporte Aéreo</v>
          </cell>
          <cell r="C8594">
            <v>0</v>
          </cell>
          <cell r="D8594">
            <v>0</v>
          </cell>
          <cell r="E8594">
            <v>0</v>
          </cell>
          <cell r="F8594">
            <v>0</v>
          </cell>
        </row>
        <row r="8595">
          <cell r="A8595">
            <v>530603004</v>
          </cell>
          <cell r="B8595" t="str">
            <v>Reaseguro Cedido</v>
          </cell>
          <cell r="C8595">
            <v>0</v>
          </cell>
          <cell r="D8595">
            <v>0</v>
          </cell>
          <cell r="E8595">
            <v>0</v>
          </cell>
          <cell r="F8595">
            <v>0</v>
          </cell>
        </row>
        <row r="8596">
          <cell r="A8596">
            <v>530603005</v>
          </cell>
          <cell r="B8596" t="str">
            <v>Retrocesiones de seguros</v>
          </cell>
          <cell r="C8596">
            <v>0</v>
          </cell>
          <cell r="D8596">
            <v>0</v>
          </cell>
          <cell r="E8596">
            <v>0</v>
          </cell>
          <cell r="F8596">
            <v>0</v>
          </cell>
        </row>
        <row r="8597">
          <cell r="A8597">
            <v>530603009</v>
          </cell>
          <cell r="B8597" t="str">
            <v>Seguros con filiales</v>
          </cell>
          <cell r="C8597">
            <v>0</v>
          </cell>
          <cell r="D8597">
            <v>0</v>
          </cell>
          <cell r="E8597">
            <v>0</v>
          </cell>
          <cell r="F8597">
            <v>0</v>
          </cell>
        </row>
        <row r="8598">
          <cell r="A8598">
            <v>53060300901</v>
          </cell>
          <cell r="B8598" t="str">
            <v>Reaseguro Cedido</v>
          </cell>
          <cell r="C8598">
            <v>0</v>
          </cell>
          <cell r="D8598">
            <v>0</v>
          </cell>
          <cell r="E8598">
            <v>0</v>
          </cell>
          <cell r="F8598">
            <v>0</v>
          </cell>
        </row>
        <row r="8599">
          <cell r="A8599">
            <v>53060300902</v>
          </cell>
          <cell r="B8599" t="str">
            <v>Retrocesiones de seguros</v>
          </cell>
          <cell r="C8599">
            <v>0</v>
          </cell>
          <cell r="D8599">
            <v>0</v>
          </cell>
          <cell r="E8599">
            <v>0</v>
          </cell>
          <cell r="F8599">
            <v>0</v>
          </cell>
        </row>
        <row r="8600">
          <cell r="A8600">
            <v>530604</v>
          </cell>
          <cell r="B8600" t="str">
            <v>Transporte Terrestre</v>
          </cell>
          <cell r="C8600">
            <v>0</v>
          </cell>
          <cell r="D8600">
            <v>0</v>
          </cell>
          <cell r="E8600">
            <v>0</v>
          </cell>
          <cell r="F8600">
            <v>0</v>
          </cell>
        </row>
        <row r="8601">
          <cell r="A8601">
            <v>5306040</v>
          </cell>
          <cell r="B8601" t="str">
            <v>Transporte Terrestre</v>
          </cell>
          <cell r="C8601">
            <v>0</v>
          </cell>
          <cell r="D8601">
            <v>0</v>
          </cell>
          <cell r="E8601">
            <v>0</v>
          </cell>
          <cell r="F8601">
            <v>0</v>
          </cell>
        </row>
        <row r="8602">
          <cell r="A8602">
            <v>530604004</v>
          </cell>
          <cell r="B8602" t="str">
            <v>Reaseguro Cedido</v>
          </cell>
          <cell r="C8602">
            <v>0</v>
          </cell>
          <cell r="D8602">
            <v>0</v>
          </cell>
          <cell r="E8602">
            <v>0</v>
          </cell>
          <cell r="F8602">
            <v>0</v>
          </cell>
        </row>
        <row r="8603">
          <cell r="A8603">
            <v>530604005</v>
          </cell>
          <cell r="B8603" t="str">
            <v>Retrocesiones de seguros</v>
          </cell>
          <cell r="C8603">
            <v>0</v>
          </cell>
          <cell r="D8603">
            <v>0</v>
          </cell>
          <cell r="E8603">
            <v>0</v>
          </cell>
          <cell r="F8603">
            <v>0</v>
          </cell>
        </row>
        <row r="8604">
          <cell r="A8604">
            <v>530604009</v>
          </cell>
          <cell r="B8604" t="str">
            <v>Seguros con filiales</v>
          </cell>
          <cell r="C8604">
            <v>0</v>
          </cell>
          <cell r="D8604">
            <v>0</v>
          </cell>
          <cell r="E8604">
            <v>0</v>
          </cell>
          <cell r="F8604">
            <v>0</v>
          </cell>
        </row>
        <row r="8605">
          <cell r="A8605">
            <v>53060400901</v>
          </cell>
          <cell r="B8605" t="str">
            <v>Reaseguro Cedido</v>
          </cell>
          <cell r="C8605">
            <v>0</v>
          </cell>
          <cell r="D8605">
            <v>0</v>
          </cell>
          <cell r="E8605">
            <v>0</v>
          </cell>
          <cell r="F8605">
            <v>0</v>
          </cell>
        </row>
        <row r="8606">
          <cell r="A8606">
            <v>53060400902</v>
          </cell>
          <cell r="B8606" t="str">
            <v>Retrocesiones de seguros</v>
          </cell>
          <cell r="C8606">
            <v>0</v>
          </cell>
          <cell r="D8606">
            <v>0</v>
          </cell>
          <cell r="E8606">
            <v>0</v>
          </cell>
          <cell r="F8606">
            <v>0</v>
          </cell>
        </row>
        <row r="8607">
          <cell r="A8607">
            <v>530605</v>
          </cell>
          <cell r="B8607" t="str">
            <v>Marítimos casco</v>
          </cell>
          <cell r="C8607">
            <v>0</v>
          </cell>
          <cell r="D8607">
            <v>0</v>
          </cell>
          <cell r="E8607">
            <v>0</v>
          </cell>
          <cell r="F8607">
            <v>0</v>
          </cell>
        </row>
        <row r="8608">
          <cell r="A8608">
            <v>5306050</v>
          </cell>
          <cell r="B8608" t="str">
            <v>Marítimos casco</v>
          </cell>
          <cell r="C8608">
            <v>0</v>
          </cell>
          <cell r="D8608">
            <v>0</v>
          </cell>
          <cell r="E8608">
            <v>0</v>
          </cell>
          <cell r="F8608">
            <v>0</v>
          </cell>
        </row>
        <row r="8609">
          <cell r="A8609">
            <v>530605004</v>
          </cell>
          <cell r="B8609" t="str">
            <v>Reaseguro Cedido</v>
          </cell>
          <cell r="C8609">
            <v>0</v>
          </cell>
          <cell r="D8609">
            <v>0</v>
          </cell>
          <cell r="E8609">
            <v>0</v>
          </cell>
          <cell r="F8609">
            <v>0</v>
          </cell>
        </row>
        <row r="8610">
          <cell r="A8610">
            <v>530605005</v>
          </cell>
          <cell r="B8610" t="str">
            <v>Retrocesiones de seguros</v>
          </cell>
          <cell r="C8610">
            <v>0</v>
          </cell>
          <cell r="D8610">
            <v>0</v>
          </cell>
          <cell r="E8610">
            <v>0</v>
          </cell>
          <cell r="F8610">
            <v>0</v>
          </cell>
        </row>
        <row r="8611">
          <cell r="A8611">
            <v>530605009</v>
          </cell>
          <cell r="B8611" t="str">
            <v>Seguros con filiales</v>
          </cell>
          <cell r="C8611">
            <v>0</v>
          </cell>
          <cell r="D8611">
            <v>0</v>
          </cell>
          <cell r="E8611">
            <v>0</v>
          </cell>
          <cell r="F8611">
            <v>0</v>
          </cell>
        </row>
        <row r="8612">
          <cell r="A8612">
            <v>53060500901</v>
          </cell>
          <cell r="B8612" t="str">
            <v>Reaseguro Cedido</v>
          </cell>
          <cell r="C8612">
            <v>0</v>
          </cell>
          <cell r="D8612">
            <v>0</v>
          </cell>
          <cell r="E8612">
            <v>0</v>
          </cell>
          <cell r="F8612">
            <v>0</v>
          </cell>
        </row>
        <row r="8613">
          <cell r="A8613">
            <v>53060500902</v>
          </cell>
          <cell r="B8613" t="str">
            <v>Retrocesiones de seguros</v>
          </cell>
          <cell r="C8613">
            <v>0</v>
          </cell>
          <cell r="D8613">
            <v>0</v>
          </cell>
          <cell r="E8613">
            <v>0</v>
          </cell>
          <cell r="F8613">
            <v>0</v>
          </cell>
        </row>
        <row r="8614">
          <cell r="A8614">
            <v>530606</v>
          </cell>
          <cell r="B8614" t="str">
            <v>Aviación</v>
          </cell>
          <cell r="C8614">
            <v>0</v>
          </cell>
          <cell r="D8614">
            <v>0</v>
          </cell>
          <cell r="E8614">
            <v>0</v>
          </cell>
          <cell r="F8614">
            <v>0</v>
          </cell>
        </row>
        <row r="8615">
          <cell r="A8615">
            <v>5306060</v>
          </cell>
          <cell r="B8615" t="str">
            <v>Aviación</v>
          </cell>
          <cell r="C8615">
            <v>0</v>
          </cell>
          <cell r="D8615">
            <v>0</v>
          </cell>
          <cell r="E8615">
            <v>0</v>
          </cell>
          <cell r="F8615">
            <v>0</v>
          </cell>
        </row>
        <row r="8616">
          <cell r="A8616">
            <v>530606004</v>
          </cell>
          <cell r="B8616" t="str">
            <v>Reaseguro Cedido</v>
          </cell>
          <cell r="C8616">
            <v>0</v>
          </cell>
          <cell r="D8616">
            <v>0</v>
          </cell>
          <cell r="E8616">
            <v>0</v>
          </cell>
          <cell r="F8616">
            <v>0</v>
          </cell>
        </row>
        <row r="8617">
          <cell r="A8617">
            <v>530606005</v>
          </cell>
          <cell r="B8617" t="str">
            <v>Retrocesiones de seguros</v>
          </cell>
          <cell r="C8617">
            <v>0</v>
          </cell>
          <cell r="D8617">
            <v>0</v>
          </cell>
          <cell r="E8617">
            <v>0</v>
          </cell>
          <cell r="F8617">
            <v>0</v>
          </cell>
        </row>
        <row r="8618">
          <cell r="A8618">
            <v>530606009</v>
          </cell>
          <cell r="B8618" t="str">
            <v>Seguros con filiales</v>
          </cell>
          <cell r="C8618">
            <v>0</v>
          </cell>
          <cell r="D8618">
            <v>0</v>
          </cell>
          <cell r="E8618">
            <v>0</v>
          </cell>
          <cell r="F8618">
            <v>0</v>
          </cell>
        </row>
        <row r="8619">
          <cell r="A8619">
            <v>53060600901</v>
          </cell>
          <cell r="B8619" t="str">
            <v>Reaseguro Cedido</v>
          </cell>
          <cell r="C8619">
            <v>0</v>
          </cell>
          <cell r="D8619">
            <v>0</v>
          </cell>
          <cell r="E8619">
            <v>0</v>
          </cell>
          <cell r="F8619">
            <v>0</v>
          </cell>
        </row>
        <row r="8620">
          <cell r="A8620">
            <v>53060600902</v>
          </cell>
          <cell r="B8620" t="str">
            <v>Retrocesiones de seguros</v>
          </cell>
          <cell r="C8620">
            <v>0</v>
          </cell>
          <cell r="D8620">
            <v>0</v>
          </cell>
          <cell r="E8620">
            <v>0</v>
          </cell>
          <cell r="F8620">
            <v>0</v>
          </cell>
        </row>
        <row r="8621">
          <cell r="A8621">
            <v>530607</v>
          </cell>
          <cell r="B8621" t="str">
            <v>Robo y hurto</v>
          </cell>
          <cell r="C8621">
            <v>0</v>
          </cell>
          <cell r="D8621">
            <v>0</v>
          </cell>
          <cell r="E8621">
            <v>0</v>
          </cell>
          <cell r="F8621">
            <v>0</v>
          </cell>
        </row>
        <row r="8622">
          <cell r="A8622">
            <v>5306070</v>
          </cell>
          <cell r="B8622" t="str">
            <v>Robo y hurto</v>
          </cell>
          <cell r="C8622">
            <v>0</v>
          </cell>
          <cell r="D8622">
            <v>0</v>
          </cell>
          <cell r="E8622">
            <v>0</v>
          </cell>
          <cell r="F8622">
            <v>0</v>
          </cell>
        </row>
        <row r="8623">
          <cell r="A8623">
            <v>530607004</v>
          </cell>
          <cell r="B8623" t="str">
            <v>Reaseguro Cedido</v>
          </cell>
          <cell r="C8623">
            <v>0</v>
          </cell>
          <cell r="D8623">
            <v>0</v>
          </cell>
          <cell r="E8623">
            <v>0</v>
          </cell>
          <cell r="F8623">
            <v>0</v>
          </cell>
        </row>
        <row r="8624">
          <cell r="A8624">
            <v>530607005</v>
          </cell>
          <cell r="B8624" t="str">
            <v>Retrocesiones de seguros</v>
          </cell>
          <cell r="C8624">
            <v>0</v>
          </cell>
          <cell r="D8624">
            <v>0</v>
          </cell>
          <cell r="E8624">
            <v>0</v>
          </cell>
          <cell r="F8624">
            <v>0</v>
          </cell>
        </row>
        <row r="8625">
          <cell r="A8625">
            <v>530607009</v>
          </cell>
          <cell r="B8625" t="str">
            <v>Seguros con filiales</v>
          </cell>
          <cell r="C8625">
            <v>0</v>
          </cell>
          <cell r="D8625">
            <v>0</v>
          </cell>
          <cell r="E8625">
            <v>0</v>
          </cell>
          <cell r="F8625">
            <v>0</v>
          </cell>
        </row>
        <row r="8626">
          <cell r="A8626">
            <v>53060700901</v>
          </cell>
          <cell r="B8626" t="str">
            <v>Reaseguro Cedido</v>
          </cell>
          <cell r="C8626">
            <v>0</v>
          </cell>
          <cell r="D8626">
            <v>0</v>
          </cell>
          <cell r="E8626">
            <v>0</v>
          </cell>
          <cell r="F8626">
            <v>0</v>
          </cell>
        </row>
        <row r="8627">
          <cell r="A8627">
            <v>53060700902</v>
          </cell>
          <cell r="B8627" t="str">
            <v>Retrocesiones de seguros</v>
          </cell>
          <cell r="C8627">
            <v>0</v>
          </cell>
          <cell r="D8627">
            <v>0</v>
          </cell>
          <cell r="E8627">
            <v>0</v>
          </cell>
          <cell r="F8627">
            <v>0</v>
          </cell>
        </row>
        <row r="8628">
          <cell r="A8628">
            <v>530608</v>
          </cell>
          <cell r="B8628" t="str">
            <v>Fidelidad</v>
          </cell>
          <cell r="C8628">
            <v>0</v>
          </cell>
          <cell r="D8628">
            <v>0</v>
          </cell>
          <cell r="E8628">
            <v>0</v>
          </cell>
          <cell r="F8628">
            <v>0</v>
          </cell>
        </row>
        <row r="8629">
          <cell r="A8629">
            <v>5306080</v>
          </cell>
          <cell r="B8629" t="str">
            <v>Fidelidad</v>
          </cell>
          <cell r="C8629">
            <v>0</v>
          </cell>
          <cell r="D8629">
            <v>0</v>
          </cell>
          <cell r="E8629">
            <v>0</v>
          </cell>
          <cell r="F8629">
            <v>0</v>
          </cell>
        </row>
        <row r="8630">
          <cell r="A8630">
            <v>530608004</v>
          </cell>
          <cell r="B8630" t="str">
            <v>Reaseguro Cedido</v>
          </cell>
          <cell r="C8630">
            <v>0</v>
          </cell>
          <cell r="D8630">
            <v>0</v>
          </cell>
          <cell r="E8630">
            <v>0</v>
          </cell>
          <cell r="F8630">
            <v>0</v>
          </cell>
        </row>
        <row r="8631">
          <cell r="A8631">
            <v>530608005</v>
          </cell>
          <cell r="B8631" t="str">
            <v>Retrocesiones de seguros</v>
          </cell>
          <cell r="C8631">
            <v>0</v>
          </cell>
          <cell r="D8631">
            <v>0</v>
          </cell>
          <cell r="E8631">
            <v>0</v>
          </cell>
          <cell r="F8631">
            <v>0</v>
          </cell>
        </row>
        <row r="8632">
          <cell r="A8632">
            <v>530608009</v>
          </cell>
          <cell r="B8632" t="str">
            <v>Seguros con filiales</v>
          </cell>
          <cell r="C8632">
            <v>0</v>
          </cell>
          <cell r="D8632">
            <v>0</v>
          </cell>
          <cell r="E8632">
            <v>0</v>
          </cell>
          <cell r="F8632">
            <v>0</v>
          </cell>
        </row>
        <row r="8633">
          <cell r="A8633">
            <v>53060800901</v>
          </cell>
          <cell r="B8633" t="str">
            <v>Reaseguro Cedido</v>
          </cell>
          <cell r="C8633">
            <v>0</v>
          </cell>
          <cell r="D8633">
            <v>0</v>
          </cell>
          <cell r="E8633">
            <v>0</v>
          </cell>
          <cell r="F8633">
            <v>0</v>
          </cell>
        </row>
        <row r="8634">
          <cell r="A8634">
            <v>53060800902</v>
          </cell>
          <cell r="B8634" t="str">
            <v>Retrocesiones de seguros</v>
          </cell>
          <cell r="C8634">
            <v>0</v>
          </cell>
          <cell r="D8634">
            <v>0</v>
          </cell>
          <cell r="E8634">
            <v>0</v>
          </cell>
          <cell r="F8634">
            <v>0</v>
          </cell>
        </row>
        <row r="8635">
          <cell r="A8635">
            <v>530609</v>
          </cell>
          <cell r="B8635" t="str">
            <v>Seguro de bancos</v>
          </cell>
          <cell r="C8635">
            <v>0</v>
          </cell>
          <cell r="D8635">
            <v>0</v>
          </cell>
          <cell r="E8635">
            <v>0</v>
          </cell>
          <cell r="F8635">
            <v>0</v>
          </cell>
        </row>
        <row r="8636">
          <cell r="A8636">
            <v>5306090</v>
          </cell>
          <cell r="B8636" t="str">
            <v>Seguro de bancos</v>
          </cell>
          <cell r="C8636">
            <v>0</v>
          </cell>
          <cell r="D8636">
            <v>0</v>
          </cell>
          <cell r="E8636">
            <v>0</v>
          </cell>
          <cell r="F8636">
            <v>0</v>
          </cell>
        </row>
        <row r="8637">
          <cell r="A8637">
            <v>530609004</v>
          </cell>
          <cell r="B8637" t="str">
            <v>Reaseguro Cedido</v>
          </cell>
          <cell r="C8637">
            <v>0</v>
          </cell>
          <cell r="D8637">
            <v>0</v>
          </cell>
          <cell r="E8637">
            <v>0</v>
          </cell>
          <cell r="F8637">
            <v>0</v>
          </cell>
        </row>
        <row r="8638">
          <cell r="A8638">
            <v>530609005</v>
          </cell>
          <cell r="B8638" t="str">
            <v>Retrocesiones de seguros</v>
          </cell>
          <cell r="C8638">
            <v>0</v>
          </cell>
          <cell r="D8638">
            <v>0</v>
          </cell>
          <cell r="E8638">
            <v>0</v>
          </cell>
          <cell r="F8638">
            <v>0</v>
          </cell>
        </row>
        <row r="8639">
          <cell r="A8639">
            <v>530609009</v>
          </cell>
          <cell r="B8639" t="str">
            <v>Seguros con filiales</v>
          </cell>
          <cell r="C8639">
            <v>0</v>
          </cell>
          <cell r="D8639">
            <v>0</v>
          </cell>
          <cell r="E8639">
            <v>0</v>
          </cell>
          <cell r="F8639">
            <v>0</v>
          </cell>
        </row>
        <row r="8640">
          <cell r="A8640">
            <v>53060900901</v>
          </cell>
          <cell r="B8640" t="str">
            <v>Reaseguro Cedido</v>
          </cell>
          <cell r="C8640">
            <v>0</v>
          </cell>
          <cell r="D8640">
            <v>0</v>
          </cell>
          <cell r="E8640">
            <v>0</v>
          </cell>
          <cell r="F8640">
            <v>0</v>
          </cell>
        </row>
        <row r="8641">
          <cell r="A8641">
            <v>53060900902</v>
          </cell>
          <cell r="B8641" t="str">
            <v>Retrocesiones de seguros</v>
          </cell>
          <cell r="C8641">
            <v>0</v>
          </cell>
          <cell r="D8641">
            <v>0</v>
          </cell>
          <cell r="E8641">
            <v>0</v>
          </cell>
          <cell r="F8641">
            <v>0</v>
          </cell>
        </row>
        <row r="8642">
          <cell r="A8642">
            <v>530610</v>
          </cell>
          <cell r="B8642" t="str">
            <v>Todo riesgo para contratistas</v>
          </cell>
          <cell r="C8642">
            <v>0</v>
          </cell>
          <cell r="D8642">
            <v>0</v>
          </cell>
          <cell r="E8642">
            <v>0</v>
          </cell>
          <cell r="F8642">
            <v>0</v>
          </cell>
        </row>
        <row r="8643">
          <cell r="A8643">
            <v>5306100</v>
          </cell>
          <cell r="B8643" t="str">
            <v>Todo riesgo para contratistas</v>
          </cell>
          <cell r="C8643">
            <v>0</v>
          </cell>
          <cell r="D8643">
            <v>0</v>
          </cell>
          <cell r="E8643">
            <v>0</v>
          </cell>
          <cell r="F8643">
            <v>0</v>
          </cell>
        </row>
        <row r="8644">
          <cell r="A8644">
            <v>530610004</v>
          </cell>
          <cell r="B8644" t="str">
            <v>Reaseguro Cedido</v>
          </cell>
          <cell r="C8644">
            <v>0</v>
          </cell>
          <cell r="D8644">
            <v>0</v>
          </cell>
          <cell r="E8644">
            <v>0</v>
          </cell>
          <cell r="F8644">
            <v>0</v>
          </cell>
        </row>
        <row r="8645">
          <cell r="A8645">
            <v>530610005</v>
          </cell>
          <cell r="B8645" t="str">
            <v>Retrocesiones de seguros</v>
          </cell>
          <cell r="C8645">
            <v>0</v>
          </cell>
          <cell r="D8645">
            <v>0</v>
          </cell>
          <cell r="E8645">
            <v>0</v>
          </cell>
          <cell r="F8645">
            <v>0</v>
          </cell>
        </row>
        <row r="8646">
          <cell r="A8646">
            <v>530610009</v>
          </cell>
          <cell r="B8646" t="str">
            <v>Seguros con filiales</v>
          </cell>
          <cell r="C8646">
            <v>0</v>
          </cell>
          <cell r="D8646">
            <v>0</v>
          </cell>
          <cell r="E8646">
            <v>0</v>
          </cell>
          <cell r="F8646">
            <v>0</v>
          </cell>
        </row>
        <row r="8647">
          <cell r="A8647">
            <v>53061000901</v>
          </cell>
          <cell r="B8647" t="str">
            <v>Reaseguro Cedido</v>
          </cell>
          <cell r="C8647">
            <v>0</v>
          </cell>
          <cell r="D8647">
            <v>0</v>
          </cell>
          <cell r="E8647">
            <v>0</v>
          </cell>
          <cell r="F8647">
            <v>0</v>
          </cell>
        </row>
        <row r="8648">
          <cell r="A8648">
            <v>53061000902</v>
          </cell>
          <cell r="B8648" t="str">
            <v>Retrocesiones de seguros</v>
          </cell>
          <cell r="C8648">
            <v>0</v>
          </cell>
          <cell r="D8648">
            <v>0</v>
          </cell>
          <cell r="E8648">
            <v>0</v>
          </cell>
          <cell r="F8648">
            <v>0</v>
          </cell>
        </row>
        <row r="8649">
          <cell r="A8649">
            <v>530611</v>
          </cell>
          <cell r="B8649" t="str">
            <v>Todo riesgo equipo para contratistas</v>
          </cell>
          <cell r="C8649">
            <v>0</v>
          </cell>
          <cell r="D8649">
            <v>0</v>
          </cell>
          <cell r="E8649">
            <v>0</v>
          </cell>
          <cell r="F8649">
            <v>0</v>
          </cell>
        </row>
        <row r="8650">
          <cell r="A8650">
            <v>5306110</v>
          </cell>
          <cell r="B8650" t="str">
            <v>Todo riesgo equipo para contratistas</v>
          </cell>
          <cell r="C8650">
            <v>0</v>
          </cell>
          <cell r="D8650">
            <v>0</v>
          </cell>
          <cell r="E8650">
            <v>0</v>
          </cell>
          <cell r="F8650">
            <v>0</v>
          </cell>
        </row>
        <row r="8651">
          <cell r="A8651">
            <v>530611004</v>
          </cell>
          <cell r="B8651" t="str">
            <v>Reaseguro Cedido</v>
          </cell>
          <cell r="C8651">
            <v>0</v>
          </cell>
          <cell r="D8651">
            <v>0</v>
          </cell>
          <cell r="E8651">
            <v>0</v>
          </cell>
          <cell r="F8651">
            <v>0</v>
          </cell>
        </row>
        <row r="8652">
          <cell r="A8652">
            <v>530611005</v>
          </cell>
          <cell r="B8652" t="str">
            <v>Retrocesiones de seguros</v>
          </cell>
          <cell r="C8652">
            <v>0</v>
          </cell>
          <cell r="D8652">
            <v>0</v>
          </cell>
          <cell r="E8652">
            <v>0</v>
          </cell>
          <cell r="F8652">
            <v>0</v>
          </cell>
        </row>
        <row r="8653">
          <cell r="A8653">
            <v>530611009</v>
          </cell>
          <cell r="B8653" t="str">
            <v>Seguros con filiales</v>
          </cell>
          <cell r="C8653">
            <v>0</v>
          </cell>
          <cell r="D8653">
            <v>0</v>
          </cell>
          <cell r="E8653">
            <v>0</v>
          </cell>
          <cell r="F8653">
            <v>0</v>
          </cell>
        </row>
        <row r="8654">
          <cell r="A8654">
            <v>53061100901</v>
          </cell>
          <cell r="B8654" t="str">
            <v>Reaseguro Cedido</v>
          </cell>
          <cell r="C8654">
            <v>0</v>
          </cell>
          <cell r="D8654">
            <v>0</v>
          </cell>
          <cell r="E8654">
            <v>0</v>
          </cell>
          <cell r="F8654">
            <v>0</v>
          </cell>
        </row>
        <row r="8655">
          <cell r="A8655">
            <v>53061100902</v>
          </cell>
          <cell r="B8655" t="str">
            <v>Retrocesiones de seguros</v>
          </cell>
          <cell r="C8655">
            <v>0</v>
          </cell>
          <cell r="D8655">
            <v>0</v>
          </cell>
          <cell r="E8655">
            <v>0</v>
          </cell>
          <cell r="F8655">
            <v>0</v>
          </cell>
        </row>
        <row r="8656">
          <cell r="A8656">
            <v>530612</v>
          </cell>
          <cell r="B8656" t="str">
            <v>Rotura de maquinaria</v>
          </cell>
          <cell r="C8656">
            <v>0</v>
          </cell>
          <cell r="D8656">
            <v>0</v>
          </cell>
          <cell r="E8656">
            <v>0</v>
          </cell>
          <cell r="F8656">
            <v>0</v>
          </cell>
        </row>
        <row r="8657">
          <cell r="A8657">
            <v>5306120</v>
          </cell>
          <cell r="B8657" t="str">
            <v>Rotura de maquinaria</v>
          </cell>
          <cell r="C8657">
            <v>0</v>
          </cell>
          <cell r="D8657">
            <v>0</v>
          </cell>
          <cell r="E8657">
            <v>0</v>
          </cell>
          <cell r="F8657">
            <v>0</v>
          </cell>
        </row>
        <row r="8658">
          <cell r="A8658">
            <v>530612004</v>
          </cell>
          <cell r="B8658" t="str">
            <v>Reaseguro Cedido</v>
          </cell>
          <cell r="C8658">
            <v>0</v>
          </cell>
          <cell r="D8658">
            <v>0</v>
          </cell>
          <cell r="E8658">
            <v>0</v>
          </cell>
          <cell r="F8658">
            <v>0</v>
          </cell>
        </row>
        <row r="8659">
          <cell r="A8659">
            <v>530612005</v>
          </cell>
          <cell r="B8659" t="str">
            <v>Retrocesiones de seguros</v>
          </cell>
          <cell r="C8659">
            <v>0</v>
          </cell>
          <cell r="D8659">
            <v>0</v>
          </cell>
          <cell r="E8659">
            <v>0</v>
          </cell>
          <cell r="F8659">
            <v>0</v>
          </cell>
        </row>
        <row r="8660">
          <cell r="A8660">
            <v>530612009</v>
          </cell>
          <cell r="B8660" t="str">
            <v>Seguros con filiales</v>
          </cell>
          <cell r="C8660">
            <v>0</v>
          </cell>
          <cell r="D8660">
            <v>0</v>
          </cell>
          <cell r="E8660">
            <v>0</v>
          </cell>
          <cell r="F8660">
            <v>0</v>
          </cell>
        </row>
        <row r="8661">
          <cell r="A8661">
            <v>53061200901</v>
          </cell>
          <cell r="B8661" t="str">
            <v>Reaseguro Cedido</v>
          </cell>
          <cell r="C8661">
            <v>0</v>
          </cell>
          <cell r="D8661">
            <v>0</v>
          </cell>
          <cell r="E8661">
            <v>0</v>
          </cell>
          <cell r="F8661">
            <v>0</v>
          </cell>
        </row>
        <row r="8662">
          <cell r="A8662">
            <v>53061200902</v>
          </cell>
          <cell r="B8662" t="str">
            <v>Retrocesiones de seguros</v>
          </cell>
          <cell r="C8662">
            <v>0</v>
          </cell>
          <cell r="D8662">
            <v>0</v>
          </cell>
          <cell r="E8662">
            <v>0</v>
          </cell>
          <cell r="F8662">
            <v>0</v>
          </cell>
        </row>
        <row r="8663">
          <cell r="A8663">
            <v>5306130</v>
          </cell>
          <cell r="B8663" t="str">
            <v>Montaje contra todo riesgo</v>
          </cell>
          <cell r="C8663">
            <v>0</v>
          </cell>
          <cell r="D8663">
            <v>0</v>
          </cell>
          <cell r="E8663">
            <v>0</v>
          </cell>
          <cell r="F8663">
            <v>0</v>
          </cell>
        </row>
        <row r="8664">
          <cell r="A8664">
            <v>530613004</v>
          </cell>
          <cell r="B8664" t="str">
            <v>Reaseguro Cedido</v>
          </cell>
          <cell r="C8664">
            <v>0</v>
          </cell>
          <cell r="D8664">
            <v>0</v>
          </cell>
          <cell r="E8664">
            <v>0</v>
          </cell>
          <cell r="F8664">
            <v>0</v>
          </cell>
        </row>
        <row r="8665">
          <cell r="A8665">
            <v>530613005</v>
          </cell>
          <cell r="B8665" t="str">
            <v>Retrocesiones de seguros</v>
          </cell>
          <cell r="C8665">
            <v>0</v>
          </cell>
          <cell r="D8665">
            <v>0</v>
          </cell>
          <cell r="E8665">
            <v>0</v>
          </cell>
          <cell r="F8665">
            <v>0</v>
          </cell>
        </row>
        <row r="8666">
          <cell r="A8666">
            <v>530613009</v>
          </cell>
          <cell r="B8666" t="str">
            <v>Seguros con filiales</v>
          </cell>
          <cell r="C8666">
            <v>0</v>
          </cell>
          <cell r="D8666">
            <v>0</v>
          </cell>
          <cell r="E8666">
            <v>0</v>
          </cell>
          <cell r="F8666">
            <v>0</v>
          </cell>
        </row>
        <row r="8667">
          <cell r="A8667">
            <v>53061300901</v>
          </cell>
          <cell r="B8667" t="str">
            <v>Reaseguro Cedido</v>
          </cell>
          <cell r="C8667">
            <v>0</v>
          </cell>
          <cell r="D8667">
            <v>0</v>
          </cell>
          <cell r="E8667">
            <v>0</v>
          </cell>
          <cell r="F8667">
            <v>0</v>
          </cell>
        </row>
        <row r="8668">
          <cell r="A8668">
            <v>53061300902</v>
          </cell>
          <cell r="B8668" t="str">
            <v>Retrocesiones de seguros</v>
          </cell>
          <cell r="C8668">
            <v>0</v>
          </cell>
          <cell r="D8668">
            <v>0</v>
          </cell>
          <cell r="E8668">
            <v>0</v>
          </cell>
          <cell r="F8668">
            <v>0</v>
          </cell>
        </row>
        <row r="8669">
          <cell r="A8669">
            <v>530614</v>
          </cell>
          <cell r="B8669" t="str">
            <v>Todo riesgo equipo electrónico</v>
          </cell>
          <cell r="C8669">
            <v>0</v>
          </cell>
          <cell r="D8669">
            <v>0</v>
          </cell>
          <cell r="E8669">
            <v>0</v>
          </cell>
          <cell r="F8669">
            <v>0</v>
          </cell>
        </row>
        <row r="8670">
          <cell r="A8670">
            <v>5306140</v>
          </cell>
          <cell r="B8670" t="str">
            <v>Todo riesgo equipo electrónico</v>
          </cell>
          <cell r="C8670">
            <v>0</v>
          </cell>
          <cell r="D8670">
            <v>0</v>
          </cell>
          <cell r="E8670">
            <v>0</v>
          </cell>
          <cell r="F8670">
            <v>0</v>
          </cell>
        </row>
        <row r="8671">
          <cell r="A8671">
            <v>530614004</v>
          </cell>
          <cell r="B8671" t="str">
            <v>Reaseguro Cedido</v>
          </cell>
          <cell r="C8671">
            <v>0</v>
          </cell>
          <cell r="D8671">
            <v>0</v>
          </cell>
          <cell r="E8671">
            <v>0</v>
          </cell>
          <cell r="F8671">
            <v>0</v>
          </cell>
        </row>
        <row r="8672">
          <cell r="A8672">
            <v>530614005</v>
          </cell>
          <cell r="B8672" t="str">
            <v>Retrocesiones de seguros</v>
          </cell>
          <cell r="C8672">
            <v>0</v>
          </cell>
          <cell r="D8672">
            <v>0</v>
          </cell>
          <cell r="E8672">
            <v>0</v>
          </cell>
          <cell r="F8672">
            <v>0</v>
          </cell>
        </row>
        <row r="8673">
          <cell r="A8673">
            <v>530614009</v>
          </cell>
          <cell r="B8673" t="str">
            <v>Seguros con filiales</v>
          </cell>
          <cell r="C8673">
            <v>0</v>
          </cell>
          <cell r="D8673">
            <v>0</v>
          </cell>
          <cell r="E8673">
            <v>0</v>
          </cell>
          <cell r="F8673">
            <v>0</v>
          </cell>
        </row>
        <row r="8674">
          <cell r="A8674">
            <v>53061400901</v>
          </cell>
          <cell r="B8674" t="str">
            <v>Reaseguro Cedido</v>
          </cell>
          <cell r="C8674">
            <v>0</v>
          </cell>
          <cell r="D8674">
            <v>0</v>
          </cell>
          <cell r="E8674">
            <v>0</v>
          </cell>
          <cell r="F8674">
            <v>0</v>
          </cell>
        </row>
        <row r="8675">
          <cell r="A8675">
            <v>53061400902</v>
          </cell>
          <cell r="B8675" t="str">
            <v>Retrocesiones de seguros</v>
          </cell>
          <cell r="C8675">
            <v>0</v>
          </cell>
          <cell r="D8675">
            <v>0</v>
          </cell>
          <cell r="E8675">
            <v>0</v>
          </cell>
          <cell r="F8675">
            <v>0</v>
          </cell>
        </row>
        <row r="8676">
          <cell r="A8676">
            <v>5306150</v>
          </cell>
          <cell r="B8676" t="str">
            <v>Calderos</v>
          </cell>
          <cell r="C8676">
            <v>0</v>
          </cell>
          <cell r="D8676">
            <v>0</v>
          </cell>
          <cell r="E8676">
            <v>0</v>
          </cell>
          <cell r="F8676">
            <v>0</v>
          </cell>
        </row>
        <row r="8677">
          <cell r="A8677">
            <v>530615004</v>
          </cell>
          <cell r="B8677" t="str">
            <v>Reaseguro Cedido</v>
          </cell>
          <cell r="C8677">
            <v>0</v>
          </cell>
          <cell r="D8677">
            <v>0</v>
          </cell>
          <cell r="E8677">
            <v>0</v>
          </cell>
          <cell r="F8677">
            <v>0</v>
          </cell>
        </row>
        <row r="8678">
          <cell r="A8678">
            <v>530615005</v>
          </cell>
          <cell r="B8678" t="str">
            <v>Retrocesiones de seguros</v>
          </cell>
          <cell r="C8678">
            <v>0</v>
          </cell>
          <cell r="D8678">
            <v>0</v>
          </cell>
          <cell r="E8678">
            <v>0</v>
          </cell>
          <cell r="F8678">
            <v>0</v>
          </cell>
        </row>
        <row r="8679">
          <cell r="A8679">
            <v>530615009</v>
          </cell>
          <cell r="B8679" t="str">
            <v>Seguros con filiales</v>
          </cell>
          <cell r="C8679">
            <v>0</v>
          </cell>
          <cell r="D8679">
            <v>0</v>
          </cell>
          <cell r="E8679">
            <v>0</v>
          </cell>
          <cell r="F8679">
            <v>0</v>
          </cell>
        </row>
        <row r="8680">
          <cell r="A8680">
            <v>53061500901</v>
          </cell>
          <cell r="B8680" t="str">
            <v>Reaseguro Cedido</v>
          </cell>
          <cell r="C8680">
            <v>0</v>
          </cell>
          <cell r="D8680">
            <v>0</v>
          </cell>
          <cell r="E8680">
            <v>0</v>
          </cell>
          <cell r="F8680">
            <v>0</v>
          </cell>
        </row>
        <row r="8681">
          <cell r="A8681">
            <v>53061500902</v>
          </cell>
          <cell r="B8681" t="str">
            <v>Retrocesiones de seguros</v>
          </cell>
          <cell r="C8681">
            <v>0</v>
          </cell>
          <cell r="D8681">
            <v>0</v>
          </cell>
          <cell r="E8681">
            <v>0</v>
          </cell>
          <cell r="F8681">
            <v>0</v>
          </cell>
        </row>
        <row r="8682">
          <cell r="A8682">
            <v>5306160</v>
          </cell>
          <cell r="B8682" t="str">
            <v>Lucro cesante por interrupción de negocios</v>
          </cell>
          <cell r="C8682">
            <v>0</v>
          </cell>
          <cell r="D8682">
            <v>0</v>
          </cell>
          <cell r="E8682">
            <v>0</v>
          </cell>
          <cell r="F8682">
            <v>0</v>
          </cell>
        </row>
        <row r="8683">
          <cell r="A8683">
            <v>530616004</v>
          </cell>
          <cell r="B8683" t="str">
            <v>Reaseguro Cedido</v>
          </cell>
          <cell r="C8683">
            <v>0</v>
          </cell>
          <cell r="D8683">
            <v>0</v>
          </cell>
          <cell r="E8683">
            <v>0</v>
          </cell>
          <cell r="F8683">
            <v>0</v>
          </cell>
        </row>
        <row r="8684">
          <cell r="A8684">
            <v>530616005</v>
          </cell>
          <cell r="B8684" t="str">
            <v>Retrocesiones de seguros</v>
          </cell>
          <cell r="C8684">
            <v>0</v>
          </cell>
          <cell r="D8684">
            <v>0</v>
          </cell>
          <cell r="E8684">
            <v>0</v>
          </cell>
          <cell r="F8684">
            <v>0</v>
          </cell>
        </row>
        <row r="8685">
          <cell r="A8685">
            <v>530616009</v>
          </cell>
          <cell r="B8685" t="str">
            <v>Seguros con filiales</v>
          </cell>
          <cell r="C8685">
            <v>0</v>
          </cell>
          <cell r="D8685">
            <v>0</v>
          </cell>
          <cell r="E8685">
            <v>0</v>
          </cell>
          <cell r="F8685">
            <v>0</v>
          </cell>
        </row>
        <row r="8686">
          <cell r="A8686">
            <v>53061600901</v>
          </cell>
          <cell r="B8686" t="str">
            <v>Reaseguro Cedido</v>
          </cell>
          <cell r="C8686">
            <v>0</v>
          </cell>
          <cell r="D8686">
            <v>0</v>
          </cell>
          <cell r="E8686">
            <v>0</v>
          </cell>
          <cell r="F8686">
            <v>0</v>
          </cell>
        </row>
        <row r="8687">
          <cell r="A8687">
            <v>53061600902</v>
          </cell>
          <cell r="B8687" t="str">
            <v>Retrocesiones de seguros</v>
          </cell>
          <cell r="C8687">
            <v>0</v>
          </cell>
          <cell r="D8687">
            <v>0</v>
          </cell>
          <cell r="E8687">
            <v>0</v>
          </cell>
          <cell r="F8687">
            <v>0</v>
          </cell>
        </row>
        <row r="8688">
          <cell r="A8688">
            <v>5306170</v>
          </cell>
          <cell r="B8688" t="str">
            <v>Lucro cesante rotura de maquinaria</v>
          </cell>
          <cell r="C8688">
            <v>0</v>
          </cell>
          <cell r="D8688">
            <v>0</v>
          </cell>
          <cell r="E8688">
            <v>0</v>
          </cell>
          <cell r="F8688">
            <v>0</v>
          </cell>
        </row>
        <row r="8689">
          <cell r="A8689">
            <v>530617004</v>
          </cell>
          <cell r="B8689" t="str">
            <v>Reaseguro Cedido</v>
          </cell>
          <cell r="C8689">
            <v>0</v>
          </cell>
          <cell r="D8689">
            <v>0</v>
          </cell>
          <cell r="E8689">
            <v>0</v>
          </cell>
          <cell r="F8689">
            <v>0</v>
          </cell>
        </row>
        <row r="8690">
          <cell r="A8690">
            <v>530617005</v>
          </cell>
          <cell r="B8690" t="str">
            <v>Retrocesiones de seguros</v>
          </cell>
          <cell r="C8690">
            <v>0</v>
          </cell>
          <cell r="D8690">
            <v>0</v>
          </cell>
          <cell r="E8690">
            <v>0</v>
          </cell>
          <cell r="F8690">
            <v>0</v>
          </cell>
        </row>
        <row r="8691">
          <cell r="A8691">
            <v>530617009</v>
          </cell>
          <cell r="B8691" t="str">
            <v>Seguros con filiales</v>
          </cell>
          <cell r="C8691">
            <v>0</v>
          </cell>
          <cell r="D8691">
            <v>0</v>
          </cell>
          <cell r="E8691">
            <v>0</v>
          </cell>
          <cell r="F8691">
            <v>0</v>
          </cell>
        </row>
        <row r="8692">
          <cell r="A8692">
            <v>53061700901</v>
          </cell>
          <cell r="B8692" t="str">
            <v>Reaseguro Cedido</v>
          </cell>
          <cell r="C8692">
            <v>0</v>
          </cell>
          <cell r="D8692">
            <v>0</v>
          </cell>
          <cell r="E8692">
            <v>0</v>
          </cell>
          <cell r="F8692">
            <v>0</v>
          </cell>
        </row>
        <row r="8693">
          <cell r="A8693">
            <v>53061700902</v>
          </cell>
          <cell r="B8693" t="str">
            <v>Retrocesiones de seguros</v>
          </cell>
          <cell r="C8693">
            <v>0</v>
          </cell>
          <cell r="D8693">
            <v>0</v>
          </cell>
          <cell r="E8693">
            <v>0</v>
          </cell>
          <cell r="F8693">
            <v>0</v>
          </cell>
        </row>
        <row r="8694">
          <cell r="A8694">
            <v>530618</v>
          </cell>
          <cell r="B8694" t="str">
            <v>Responsabilidad civil</v>
          </cell>
          <cell r="C8694">
            <v>0</v>
          </cell>
          <cell r="D8694">
            <v>0</v>
          </cell>
          <cell r="E8694">
            <v>0</v>
          </cell>
          <cell r="F8694">
            <v>0</v>
          </cell>
        </row>
        <row r="8695">
          <cell r="A8695">
            <v>5306180</v>
          </cell>
          <cell r="B8695" t="str">
            <v>Responsabilidad civil</v>
          </cell>
          <cell r="C8695">
            <v>0</v>
          </cell>
          <cell r="D8695">
            <v>0</v>
          </cell>
          <cell r="E8695">
            <v>0</v>
          </cell>
          <cell r="F8695">
            <v>0</v>
          </cell>
        </row>
        <row r="8696">
          <cell r="A8696">
            <v>530618004</v>
          </cell>
          <cell r="B8696" t="str">
            <v>Reaseguro Cedido</v>
          </cell>
          <cell r="C8696">
            <v>0</v>
          </cell>
          <cell r="D8696">
            <v>0</v>
          </cell>
          <cell r="E8696">
            <v>0</v>
          </cell>
          <cell r="F8696">
            <v>0</v>
          </cell>
        </row>
        <row r="8697">
          <cell r="A8697">
            <v>530618005</v>
          </cell>
          <cell r="B8697" t="str">
            <v>Retrocesiones de seguros</v>
          </cell>
          <cell r="C8697">
            <v>0</v>
          </cell>
          <cell r="D8697">
            <v>0</v>
          </cell>
          <cell r="E8697">
            <v>0</v>
          </cell>
          <cell r="F8697">
            <v>0</v>
          </cell>
        </row>
        <row r="8698">
          <cell r="A8698">
            <v>530618009</v>
          </cell>
          <cell r="B8698" t="str">
            <v>Seguros con filiales</v>
          </cell>
          <cell r="C8698">
            <v>0</v>
          </cell>
          <cell r="D8698">
            <v>0</v>
          </cell>
          <cell r="E8698">
            <v>0</v>
          </cell>
          <cell r="F8698">
            <v>0</v>
          </cell>
        </row>
        <row r="8699">
          <cell r="A8699">
            <v>53061800901</v>
          </cell>
          <cell r="B8699" t="str">
            <v>Reaseguro Cedido</v>
          </cell>
          <cell r="C8699">
            <v>0</v>
          </cell>
          <cell r="D8699">
            <v>0</v>
          </cell>
          <cell r="E8699">
            <v>0</v>
          </cell>
          <cell r="F8699">
            <v>0</v>
          </cell>
        </row>
        <row r="8700">
          <cell r="A8700">
            <v>53061800902</v>
          </cell>
          <cell r="B8700" t="str">
            <v>Retrocesiones de seguros</v>
          </cell>
          <cell r="C8700">
            <v>0</v>
          </cell>
          <cell r="D8700">
            <v>0</v>
          </cell>
          <cell r="E8700">
            <v>0</v>
          </cell>
          <cell r="F8700">
            <v>0</v>
          </cell>
        </row>
        <row r="8701">
          <cell r="A8701">
            <v>5306190</v>
          </cell>
          <cell r="B8701" t="str">
            <v>Riesgos profesionales</v>
          </cell>
          <cell r="C8701">
            <v>0</v>
          </cell>
          <cell r="D8701">
            <v>0</v>
          </cell>
          <cell r="E8701">
            <v>0</v>
          </cell>
          <cell r="F8701">
            <v>0</v>
          </cell>
        </row>
        <row r="8702">
          <cell r="A8702">
            <v>530619004</v>
          </cell>
          <cell r="B8702" t="str">
            <v>Reaseguro Cedido</v>
          </cell>
          <cell r="C8702">
            <v>0</v>
          </cell>
          <cell r="D8702">
            <v>0</v>
          </cell>
          <cell r="E8702">
            <v>0</v>
          </cell>
          <cell r="F8702">
            <v>0</v>
          </cell>
        </row>
        <row r="8703">
          <cell r="A8703">
            <v>530619005</v>
          </cell>
          <cell r="B8703" t="str">
            <v>Retrocesiones de seguros</v>
          </cell>
          <cell r="C8703">
            <v>0</v>
          </cell>
          <cell r="D8703">
            <v>0</v>
          </cell>
          <cell r="E8703">
            <v>0</v>
          </cell>
          <cell r="F8703">
            <v>0</v>
          </cell>
        </row>
        <row r="8704">
          <cell r="A8704">
            <v>530619009</v>
          </cell>
          <cell r="B8704" t="str">
            <v>Seguros con filiales</v>
          </cell>
          <cell r="C8704">
            <v>0</v>
          </cell>
          <cell r="D8704">
            <v>0</v>
          </cell>
          <cell r="E8704">
            <v>0</v>
          </cell>
          <cell r="F8704">
            <v>0</v>
          </cell>
        </row>
        <row r="8705">
          <cell r="A8705">
            <v>53061900901</v>
          </cell>
          <cell r="B8705" t="str">
            <v>Reaseguro Cedido</v>
          </cell>
          <cell r="C8705">
            <v>0</v>
          </cell>
          <cell r="D8705">
            <v>0</v>
          </cell>
          <cell r="E8705">
            <v>0</v>
          </cell>
          <cell r="F8705">
            <v>0</v>
          </cell>
        </row>
        <row r="8706">
          <cell r="A8706">
            <v>53061900902</v>
          </cell>
          <cell r="B8706" t="str">
            <v>Retrocesiones de seguros</v>
          </cell>
          <cell r="C8706">
            <v>0</v>
          </cell>
          <cell r="D8706">
            <v>0</v>
          </cell>
          <cell r="E8706">
            <v>0</v>
          </cell>
          <cell r="F8706">
            <v>0</v>
          </cell>
        </row>
        <row r="8707">
          <cell r="A8707">
            <v>5306200</v>
          </cell>
          <cell r="B8707" t="str">
            <v>Ganadero</v>
          </cell>
          <cell r="C8707">
            <v>0</v>
          </cell>
          <cell r="D8707">
            <v>0</v>
          </cell>
          <cell r="E8707">
            <v>0</v>
          </cell>
          <cell r="F8707">
            <v>0</v>
          </cell>
        </row>
        <row r="8708">
          <cell r="A8708">
            <v>530620004</v>
          </cell>
          <cell r="B8708" t="str">
            <v>Reaseguro Cedido</v>
          </cell>
          <cell r="C8708">
            <v>0</v>
          </cell>
          <cell r="D8708">
            <v>0</v>
          </cell>
          <cell r="E8708">
            <v>0</v>
          </cell>
          <cell r="F8708">
            <v>0</v>
          </cell>
        </row>
        <row r="8709">
          <cell r="A8709">
            <v>530620005</v>
          </cell>
          <cell r="B8709" t="str">
            <v>Retrocesiones de seguros</v>
          </cell>
          <cell r="C8709">
            <v>0</v>
          </cell>
          <cell r="D8709">
            <v>0</v>
          </cell>
          <cell r="E8709">
            <v>0</v>
          </cell>
          <cell r="F8709">
            <v>0</v>
          </cell>
        </row>
        <row r="8710">
          <cell r="A8710">
            <v>530620009</v>
          </cell>
          <cell r="B8710" t="str">
            <v>Seguros con filiales</v>
          </cell>
          <cell r="C8710">
            <v>0</v>
          </cell>
          <cell r="D8710">
            <v>0</v>
          </cell>
          <cell r="E8710">
            <v>0</v>
          </cell>
          <cell r="F8710">
            <v>0</v>
          </cell>
        </row>
        <row r="8711">
          <cell r="A8711">
            <v>53062000901</v>
          </cell>
          <cell r="B8711" t="str">
            <v>Reaseguro Cedido</v>
          </cell>
          <cell r="C8711">
            <v>0</v>
          </cell>
          <cell r="D8711">
            <v>0</v>
          </cell>
          <cell r="E8711">
            <v>0</v>
          </cell>
          <cell r="F8711">
            <v>0</v>
          </cell>
        </row>
        <row r="8712">
          <cell r="A8712">
            <v>53062000902</v>
          </cell>
          <cell r="B8712" t="str">
            <v>Retrocesiones de seguros</v>
          </cell>
          <cell r="C8712">
            <v>0</v>
          </cell>
          <cell r="D8712">
            <v>0</v>
          </cell>
          <cell r="E8712">
            <v>0</v>
          </cell>
          <cell r="F8712">
            <v>0</v>
          </cell>
        </row>
        <row r="8713">
          <cell r="A8713">
            <v>5306210</v>
          </cell>
          <cell r="B8713" t="str">
            <v>Agrícola</v>
          </cell>
          <cell r="C8713">
            <v>0</v>
          </cell>
          <cell r="D8713">
            <v>0</v>
          </cell>
          <cell r="E8713">
            <v>0</v>
          </cell>
          <cell r="F8713">
            <v>0</v>
          </cell>
        </row>
        <row r="8714">
          <cell r="A8714">
            <v>530621004</v>
          </cell>
          <cell r="B8714" t="str">
            <v>Reaseguro Cedido</v>
          </cell>
          <cell r="C8714">
            <v>0</v>
          </cell>
          <cell r="D8714">
            <v>0</v>
          </cell>
          <cell r="E8714">
            <v>0</v>
          </cell>
          <cell r="F8714">
            <v>0</v>
          </cell>
        </row>
        <row r="8715">
          <cell r="A8715">
            <v>530621005</v>
          </cell>
          <cell r="B8715" t="str">
            <v>Retrocesiones de seguros</v>
          </cell>
          <cell r="C8715">
            <v>0</v>
          </cell>
          <cell r="D8715">
            <v>0</v>
          </cell>
          <cell r="E8715">
            <v>0</v>
          </cell>
          <cell r="F8715">
            <v>0</v>
          </cell>
        </row>
        <row r="8716">
          <cell r="A8716">
            <v>530621009</v>
          </cell>
          <cell r="B8716" t="str">
            <v>Seguros con filiales</v>
          </cell>
          <cell r="C8716">
            <v>0</v>
          </cell>
          <cell r="D8716">
            <v>0</v>
          </cell>
          <cell r="E8716">
            <v>0</v>
          </cell>
          <cell r="F8716">
            <v>0</v>
          </cell>
        </row>
        <row r="8717">
          <cell r="A8717">
            <v>53062100901</v>
          </cell>
          <cell r="B8717" t="str">
            <v>Reaseguro Cedido</v>
          </cell>
          <cell r="C8717">
            <v>0</v>
          </cell>
          <cell r="D8717">
            <v>0</v>
          </cell>
          <cell r="E8717">
            <v>0</v>
          </cell>
          <cell r="F8717">
            <v>0</v>
          </cell>
        </row>
        <row r="8718">
          <cell r="A8718">
            <v>53062100902</v>
          </cell>
          <cell r="B8718" t="str">
            <v>Retrocesiones de seguros</v>
          </cell>
          <cell r="C8718">
            <v>0</v>
          </cell>
          <cell r="D8718">
            <v>0</v>
          </cell>
          <cell r="E8718">
            <v>0</v>
          </cell>
          <cell r="F8718">
            <v>0</v>
          </cell>
        </row>
        <row r="8719">
          <cell r="A8719">
            <v>530622</v>
          </cell>
          <cell r="B8719" t="str">
            <v>Domiciliario</v>
          </cell>
          <cell r="C8719">
            <v>0</v>
          </cell>
          <cell r="D8719">
            <v>0</v>
          </cell>
          <cell r="E8719">
            <v>0</v>
          </cell>
          <cell r="F8719">
            <v>0</v>
          </cell>
        </row>
        <row r="8720">
          <cell r="A8720">
            <v>5306220</v>
          </cell>
          <cell r="B8720" t="str">
            <v>Domiciliario</v>
          </cell>
          <cell r="C8720">
            <v>0</v>
          </cell>
          <cell r="D8720">
            <v>0</v>
          </cell>
          <cell r="E8720">
            <v>0</v>
          </cell>
          <cell r="F8720">
            <v>0</v>
          </cell>
        </row>
        <row r="8721">
          <cell r="A8721">
            <v>530622004</v>
          </cell>
          <cell r="B8721" t="str">
            <v>Reaseguro Cedido</v>
          </cell>
          <cell r="C8721">
            <v>0</v>
          </cell>
          <cell r="D8721">
            <v>0</v>
          </cell>
          <cell r="E8721">
            <v>0</v>
          </cell>
          <cell r="F8721">
            <v>0</v>
          </cell>
        </row>
        <row r="8722">
          <cell r="A8722">
            <v>530622005</v>
          </cell>
          <cell r="B8722" t="str">
            <v>Retrocesiones de seguros</v>
          </cell>
          <cell r="C8722">
            <v>0</v>
          </cell>
          <cell r="D8722">
            <v>0</v>
          </cell>
          <cell r="E8722">
            <v>0</v>
          </cell>
          <cell r="F8722">
            <v>0</v>
          </cell>
        </row>
        <row r="8723">
          <cell r="A8723">
            <v>530622009</v>
          </cell>
          <cell r="B8723" t="str">
            <v>Seguros con filiales</v>
          </cell>
          <cell r="C8723">
            <v>0</v>
          </cell>
          <cell r="D8723">
            <v>0</v>
          </cell>
          <cell r="E8723">
            <v>0</v>
          </cell>
          <cell r="F8723">
            <v>0</v>
          </cell>
        </row>
        <row r="8724">
          <cell r="A8724">
            <v>53062200901</v>
          </cell>
          <cell r="B8724" t="str">
            <v>Reaseguro Cedido</v>
          </cell>
          <cell r="C8724">
            <v>0</v>
          </cell>
          <cell r="D8724">
            <v>0</v>
          </cell>
          <cell r="E8724">
            <v>0</v>
          </cell>
          <cell r="F8724">
            <v>0</v>
          </cell>
        </row>
        <row r="8725">
          <cell r="A8725">
            <v>53062200902</v>
          </cell>
          <cell r="B8725" t="str">
            <v>Retrocesiones de seguros</v>
          </cell>
          <cell r="C8725">
            <v>0</v>
          </cell>
          <cell r="D8725">
            <v>0</v>
          </cell>
          <cell r="E8725">
            <v>0</v>
          </cell>
          <cell r="F8725">
            <v>0</v>
          </cell>
        </row>
        <row r="8726">
          <cell r="A8726">
            <v>530623</v>
          </cell>
          <cell r="B8726" t="str">
            <v>Crédito interno</v>
          </cell>
          <cell r="C8726">
            <v>0</v>
          </cell>
          <cell r="D8726">
            <v>0</v>
          </cell>
          <cell r="E8726">
            <v>0</v>
          </cell>
          <cell r="F8726">
            <v>0</v>
          </cell>
        </row>
        <row r="8727">
          <cell r="A8727">
            <v>5306230</v>
          </cell>
          <cell r="B8727" t="str">
            <v>Crédito interno</v>
          </cell>
          <cell r="C8727">
            <v>0</v>
          </cell>
          <cell r="D8727">
            <v>0</v>
          </cell>
          <cell r="E8727">
            <v>0</v>
          </cell>
          <cell r="F8727">
            <v>0</v>
          </cell>
        </row>
        <row r="8728">
          <cell r="A8728">
            <v>530623004</v>
          </cell>
          <cell r="B8728" t="str">
            <v>Reaseguro Cedido</v>
          </cell>
          <cell r="C8728">
            <v>0</v>
          </cell>
          <cell r="D8728">
            <v>0</v>
          </cell>
          <cell r="E8728">
            <v>0</v>
          </cell>
          <cell r="F8728">
            <v>0</v>
          </cell>
        </row>
        <row r="8729">
          <cell r="A8729">
            <v>530623005</v>
          </cell>
          <cell r="B8729" t="str">
            <v>Retrocesiones de seguros</v>
          </cell>
          <cell r="C8729">
            <v>0</v>
          </cell>
          <cell r="D8729">
            <v>0</v>
          </cell>
          <cell r="E8729">
            <v>0</v>
          </cell>
          <cell r="F8729">
            <v>0</v>
          </cell>
        </row>
        <row r="8730">
          <cell r="A8730">
            <v>530623009</v>
          </cell>
          <cell r="B8730" t="str">
            <v>Seguros con filiales</v>
          </cell>
          <cell r="C8730">
            <v>0</v>
          </cell>
          <cell r="D8730">
            <v>0</v>
          </cell>
          <cell r="E8730">
            <v>0</v>
          </cell>
          <cell r="F8730">
            <v>0</v>
          </cell>
        </row>
        <row r="8731">
          <cell r="A8731">
            <v>53062300901</v>
          </cell>
          <cell r="B8731" t="str">
            <v>Reaseguro Cedido</v>
          </cell>
          <cell r="C8731">
            <v>0</v>
          </cell>
          <cell r="D8731">
            <v>0</v>
          </cell>
          <cell r="E8731">
            <v>0</v>
          </cell>
          <cell r="F8731">
            <v>0</v>
          </cell>
        </row>
        <row r="8732">
          <cell r="A8732">
            <v>53062300902</v>
          </cell>
          <cell r="B8732" t="str">
            <v>Retrocesiones de seguros</v>
          </cell>
          <cell r="C8732">
            <v>0</v>
          </cell>
          <cell r="D8732">
            <v>0</v>
          </cell>
          <cell r="E8732">
            <v>0</v>
          </cell>
          <cell r="F8732">
            <v>0</v>
          </cell>
        </row>
        <row r="8733">
          <cell r="A8733">
            <v>5306240</v>
          </cell>
          <cell r="B8733" t="str">
            <v>Crédito a la exportación</v>
          </cell>
          <cell r="C8733">
            <v>0</v>
          </cell>
          <cell r="D8733">
            <v>0</v>
          </cell>
          <cell r="E8733">
            <v>0</v>
          </cell>
          <cell r="F8733">
            <v>0</v>
          </cell>
        </row>
        <row r="8734">
          <cell r="A8734">
            <v>530624004</v>
          </cell>
          <cell r="B8734" t="str">
            <v>Reaseguro Cedido</v>
          </cell>
          <cell r="C8734">
            <v>0</v>
          </cell>
          <cell r="D8734">
            <v>0</v>
          </cell>
          <cell r="E8734">
            <v>0</v>
          </cell>
          <cell r="F8734">
            <v>0</v>
          </cell>
        </row>
        <row r="8735">
          <cell r="A8735">
            <v>530624005</v>
          </cell>
          <cell r="B8735" t="str">
            <v>Retrocesiones de seguros</v>
          </cell>
          <cell r="C8735">
            <v>0</v>
          </cell>
          <cell r="D8735">
            <v>0</v>
          </cell>
          <cell r="E8735">
            <v>0</v>
          </cell>
          <cell r="F8735">
            <v>0</v>
          </cell>
        </row>
        <row r="8736">
          <cell r="A8736">
            <v>530624009</v>
          </cell>
          <cell r="B8736" t="str">
            <v>Seguros con filiales</v>
          </cell>
          <cell r="C8736">
            <v>0</v>
          </cell>
          <cell r="D8736">
            <v>0</v>
          </cell>
          <cell r="E8736">
            <v>0</v>
          </cell>
          <cell r="F8736">
            <v>0</v>
          </cell>
        </row>
        <row r="8737">
          <cell r="A8737">
            <v>53062400901</v>
          </cell>
          <cell r="B8737" t="str">
            <v>Reaseguro Cedido</v>
          </cell>
          <cell r="C8737">
            <v>0</v>
          </cell>
          <cell r="D8737">
            <v>0</v>
          </cell>
          <cell r="E8737">
            <v>0</v>
          </cell>
          <cell r="F8737">
            <v>0</v>
          </cell>
        </row>
        <row r="8738">
          <cell r="A8738">
            <v>53062400902</v>
          </cell>
          <cell r="B8738" t="str">
            <v>Retrocesiones de seguros</v>
          </cell>
          <cell r="C8738">
            <v>0</v>
          </cell>
          <cell r="D8738">
            <v>0</v>
          </cell>
          <cell r="E8738">
            <v>0</v>
          </cell>
          <cell r="F8738">
            <v>0</v>
          </cell>
        </row>
        <row r="8739">
          <cell r="A8739">
            <v>5306250</v>
          </cell>
          <cell r="B8739" t="str">
            <v>Miscelaneos</v>
          </cell>
          <cell r="C8739">
            <v>0</v>
          </cell>
          <cell r="D8739">
            <v>0</v>
          </cell>
          <cell r="E8739">
            <v>0</v>
          </cell>
          <cell r="F8739">
            <v>0</v>
          </cell>
        </row>
        <row r="8740">
          <cell r="A8740">
            <v>530625004</v>
          </cell>
          <cell r="B8740" t="str">
            <v>Reaseguro Cedido</v>
          </cell>
          <cell r="C8740">
            <v>0</v>
          </cell>
          <cell r="D8740">
            <v>0</v>
          </cell>
          <cell r="E8740">
            <v>0</v>
          </cell>
          <cell r="F8740">
            <v>0</v>
          </cell>
        </row>
        <row r="8741">
          <cell r="A8741">
            <v>530625005</v>
          </cell>
          <cell r="B8741" t="str">
            <v>Retrocesiones de seguros</v>
          </cell>
          <cell r="C8741">
            <v>0</v>
          </cell>
          <cell r="D8741">
            <v>0</v>
          </cell>
          <cell r="E8741">
            <v>0</v>
          </cell>
          <cell r="F8741">
            <v>0</v>
          </cell>
        </row>
        <row r="8742">
          <cell r="A8742">
            <v>530625009</v>
          </cell>
          <cell r="B8742" t="str">
            <v>Seguros con filiales</v>
          </cell>
          <cell r="C8742">
            <v>0</v>
          </cell>
          <cell r="D8742">
            <v>0</v>
          </cell>
          <cell r="E8742">
            <v>0</v>
          </cell>
          <cell r="F8742">
            <v>0</v>
          </cell>
        </row>
        <row r="8743">
          <cell r="A8743">
            <v>53062500901</v>
          </cell>
          <cell r="B8743" t="str">
            <v>Reaseguro Cedido</v>
          </cell>
          <cell r="C8743">
            <v>0</v>
          </cell>
          <cell r="D8743">
            <v>0</v>
          </cell>
          <cell r="E8743">
            <v>0</v>
          </cell>
          <cell r="F8743">
            <v>0</v>
          </cell>
        </row>
        <row r="8744">
          <cell r="A8744">
            <v>53062500902</v>
          </cell>
          <cell r="B8744" t="str">
            <v>Retrocesiones de seguros</v>
          </cell>
          <cell r="C8744">
            <v>0</v>
          </cell>
          <cell r="D8744">
            <v>0</v>
          </cell>
          <cell r="E8744">
            <v>0</v>
          </cell>
          <cell r="F8744">
            <v>0</v>
          </cell>
        </row>
        <row r="8745">
          <cell r="A8745">
            <v>5307</v>
          </cell>
          <cell r="B8745" t="str">
            <v>DE FIANZAS</v>
          </cell>
          <cell r="C8745">
            <v>0</v>
          </cell>
          <cell r="D8745">
            <v>0</v>
          </cell>
          <cell r="E8745">
            <v>0</v>
          </cell>
          <cell r="F8745">
            <v>0</v>
          </cell>
        </row>
        <row r="8746">
          <cell r="A8746">
            <v>5307010</v>
          </cell>
          <cell r="B8746" t="str">
            <v>Fidelidad</v>
          </cell>
          <cell r="C8746">
            <v>0</v>
          </cell>
          <cell r="D8746">
            <v>0</v>
          </cell>
          <cell r="E8746">
            <v>0</v>
          </cell>
          <cell r="F8746">
            <v>0</v>
          </cell>
        </row>
        <row r="8747">
          <cell r="A8747">
            <v>530701004</v>
          </cell>
          <cell r="B8747" t="str">
            <v>Reafianzamiento cedido</v>
          </cell>
          <cell r="C8747">
            <v>0</v>
          </cell>
          <cell r="D8747">
            <v>0</v>
          </cell>
          <cell r="E8747">
            <v>0</v>
          </cell>
          <cell r="F8747">
            <v>0</v>
          </cell>
        </row>
        <row r="8748">
          <cell r="A8748">
            <v>530701005</v>
          </cell>
          <cell r="B8748" t="str">
            <v>RetrocesiÛn de fianzas</v>
          </cell>
          <cell r="C8748">
            <v>0</v>
          </cell>
          <cell r="D8748">
            <v>0</v>
          </cell>
          <cell r="E8748">
            <v>0</v>
          </cell>
          <cell r="F8748">
            <v>0</v>
          </cell>
        </row>
        <row r="8749">
          <cell r="A8749">
            <v>530701009</v>
          </cell>
          <cell r="B8749" t="str">
            <v>Fianzas con filiales</v>
          </cell>
          <cell r="C8749">
            <v>0</v>
          </cell>
          <cell r="D8749">
            <v>0</v>
          </cell>
          <cell r="E8749">
            <v>0</v>
          </cell>
          <cell r="F8749">
            <v>0</v>
          </cell>
        </row>
        <row r="8750">
          <cell r="A8750">
            <v>53070100904</v>
          </cell>
          <cell r="B8750" t="str">
            <v>Reafianzamiento cedido</v>
          </cell>
          <cell r="C8750">
            <v>0</v>
          </cell>
          <cell r="D8750">
            <v>0</v>
          </cell>
          <cell r="E8750">
            <v>0</v>
          </cell>
          <cell r="F8750">
            <v>0</v>
          </cell>
        </row>
        <row r="8751">
          <cell r="A8751">
            <v>53070100905</v>
          </cell>
          <cell r="B8751" t="str">
            <v>RetrocesiÛn de fianzas</v>
          </cell>
          <cell r="C8751">
            <v>0</v>
          </cell>
          <cell r="D8751">
            <v>0</v>
          </cell>
          <cell r="E8751">
            <v>0</v>
          </cell>
          <cell r="F8751">
            <v>0</v>
          </cell>
        </row>
        <row r="8752">
          <cell r="A8752">
            <v>530702</v>
          </cell>
          <cell r="B8752" t="str">
            <v>Garantía</v>
          </cell>
          <cell r="C8752">
            <v>0</v>
          </cell>
          <cell r="D8752">
            <v>0</v>
          </cell>
          <cell r="E8752">
            <v>0</v>
          </cell>
          <cell r="F8752">
            <v>0</v>
          </cell>
        </row>
        <row r="8753">
          <cell r="A8753">
            <v>5307020</v>
          </cell>
          <cell r="B8753" t="str">
            <v>Garantía</v>
          </cell>
          <cell r="C8753">
            <v>0</v>
          </cell>
          <cell r="D8753">
            <v>0</v>
          </cell>
          <cell r="E8753">
            <v>0</v>
          </cell>
          <cell r="F8753">
            <v>0</v>
          </cell>
        </row>
        <row r="8754">
          <cell r="A8754">
            <v>530702004</v>
          </cell>
          <cell r="B8754" t="str">
            <v>Reafianzamiento cedido</v>
          </cell>
          <cell r="C8754">
            <v>0</v>
          </cell>
          <cell r="D8754">
            <v>0</v>
          </cell>
          <cell r="E8754">
            <v>0</v>
          </cell>
          <cell r="F8754">
            <v>0</v>
          </cell>
        </row>
        <row r="8755">
          <cell r="A8755">
            <v>530702005</v>
          </cell>
          <cell r="B8755" t="str">
            <v>Retrocesión de fianzas</v>
          </cell>
          <cell r="C8755">
            <v>0</v>
          </cell>
          <cell r="D8755">
            <v>0</v>
          </cell>
          <cell r="E8755">
            <v>0</v>
          </cell>
          <cell r="F8755">
            <v>0</v>
          </cell>
        </row>
        <row r="8756">
          <cell r="A8756">
            <v>530702009</v>
          </cell>
          <cell r="B8756" t="str">
            <v>Fianzas con filiales</v>
          </cell>
          <cell r="C8756">
            <v>0</v>
          </cell>
          <cell r="D8756">
            <v>0</v>
          </cell>
          <cell r="E8756">
            <v>0</v>
          </cell>
          <cell r="F8756">
            <v>0</v>
          </cell>
        </row>
        <row r="8757">
          <cell r="A8757">
            <v>53070200904</v>
          </cell>
          <cell r="B8757" t="str">
            <v>Reafianzamiento cedido</v>
          </cell>
          <cell r="C8757">
            <v>0</v>
          </cell>
          <cell r="D8757">
            <v>0</v>
          </cell>
          <cell r="E8757">
            <v>0</v>
          </cell>
          <cell r="F8757">
            <v>0</v>
          </cell>
        </row>
        <row r="8758">
          <cell r="A8758">
            <v>53070200905</v>
          </cell>
          <cell r="B8758" t="str">
            <v>Retrocesión de fianzas</v>
          </cell>
          <cell r="C8758">
            <v>0</v>
          </cell>
          <cell r="D8758">
            <v>0</v>
          </cell>
          <cell r="E8758">
            <v>0</v>
          </cell>
          <cell r="F8758">
            <v>0</v>
          </cell>
        </row>
        <row r="8759">
          <cell r="A8759">
            <v>5307030</v>
          </cell>
          <cell r="B8759" t="str">
            <v>Motoristas</v>
          </cell>
          <cell r="C8759">
            <v>0</v>
          </cell>
          <cell r="D8759">
            <v>0</v>
          </cell>
          <cell r="E8759">
            <v>0</v>
          </cell>
          <cell r="F8759">
            <v>0</v>
          </cell>
        </row>
        <row r="8760">
          <cell r="A8760">
            <v>530703004</v>
          </cell>
          <cell r="B8760" t="str">
            <v>Reafianzamiento cedido</v>
          </cell>
          <cell r="C8760">
            <v>0</v>
          </cell>
          <cell r="D8760">
            <v>0</v>
          </cell>
          <cell r="E8760">
            <v>0</v>
          </cell>
          <cell r="F8760">
            <v>0</v>
          </cell>
        </row>
        <row r="8761">
          <cell r="A8761">
            <v>530703005</v>
          </cell>
          <cell r="B8761" t="str">
            <v>Retrocesión de fianzas</v>
          </cell>
          <cell r="C8761">
            <v>0</v>
          </cell>
          <cell r="D8761">
            <v>0</v>
          </cell>
          <cell r="E8761">
            <v>0</v>
          </cell>
          <cell r="F8761">
            <v>0</v>
          </cell>
        </row>
        <row r="8762">
          <cell r="A8762">
            <v>530703009</v>
          </cell>
          <cell r="B8762" t="str">
            <v>Fianzas con filiales</v>
          </cell>
          <cell r="C8762">
            <v>0</v>
          </cell>
          <cell r="D8762">
            <v>0</v>
          </cell>
          <cell r="E8762">
            <v>0</v>
          </cell>
          <cell r="F8762">
            <v>0</v>
          </cell>
        </row>
        <row r="8763">
          <cell r="A8763">
            <v>53070300904</v>
          </cell>
          <cell r="B8763" t="str">
            <v>Reafianzamiento cedido</v>
          </cell>
          <cell r="C8763">
            <v>0</v>
          </cell>
          <cell r="D8763">
            <v>0</v>
          </cell>
          <cell r="E8763">
            <v>0</v>
          </cell>
          <cell r="F8763">
            <v>0</v>
          </cell>
        </row>
        <row r="8764">
          <cell r="A8764">
            <v>53070300905</v>
          </cell>
          <cell r="B8764" t="str">
            <v>Retrocesión de fianzas</v>
          </cell>
          <cell r="C8764">
            <v>0</v>
          </cell>
          <cell r="D8764">
            <v>0</v>
          </cell>
          <cell r="E8764">
            <v>0</v>
          </cell>
          <cell r="F8764">
            <v>0</v>
          </cell>
        </row>
        <row r="8765">
          <cell r="A8765">
            <v>5308</v>
          </cell>
          <cell r="B8765" t="str">
            <v>DE SINIESTROS REPORTADOS</v>
          </cell>
          <cell r="C8765">
            <v>0</v>
          </cell>
          <cell r="D8765">
            <v>0</v>
          </cell>
          <cell r="E8765">
            <v>0</v>
          </cell>
          <cell r="F8765">
            <v>0</v>
          </cell>
        </row>
        <row r="8766">
          <cell r="A8766">
            <v>530801</v>
          </cell>
          <cell r="B8766" t="str">
            <v>De seguros de vida</v>
          </cell>
          <cell r="C8766">
            <v>0</v>
          </cell>
          <cell r="D8766">
            <v>0</v>
          </cell>
          <cell r="E8766">
            <v>0</v>
          </cell>
          <cell r="F8766">
            <v>0</v>
          </cell>
        </row>
        <row r="8767">
          <cell r="A8767">
            <v>5308010</v>
          </cell>
          <cell r="B8767" t="str">
            <v>De seguros de vida</v>
          </cell>
          <cell r="C8767">
            <v>0</v>
          </cell>
          <cell r="D8767">
            <v>0</v>
          </cell>
          <cell r="E8767">
            <v>0</v>
          </cell>
          <cell r="F8767">
            <v>0</v>
          </cell>
        </row>
        <row r="8768">
          <cell r="A8768">
            <v>5308020</v>
          </cell>
          <cell r="B8768" t="str">
            <v>De seguros previsionales rentas y pensiones</v>
          </cell>
          <cell r="C8768">
            <v>0</v>
          </cell>
          <cell r="D8768">
            <v>0</v>
          </cell>
          <cell r="E8768">
            <v>0</v>
          </cell>
          <cell r="F8768">
            <v>0</v>
          </cell>
        </row>
        <row r="8769">
          <cell r="A8769">
            <v>530803</v>
          </cell>
          <cell r="B8769" t="str">
            <v>De seguros de accidentes y enfermedades</v>
          </cell>
          <cell r="C8769">
            <v>0</v>
          </cell>
          <cell r="D8769">
            <v>0</v>
          </cell>
          <cell r="E8769">
            <v>0</v>
          </cell>
          <cell r="F8769">
            <v>0</v>
          </cell>
        </row>
        <row r="8770">
          <cell r="A8770">
            <v>5308030</v>
          </cell>
          <cell r="B8770" t="str">
            <v>De seguros de accidentes y enfermedades</v>
          </cell>
          <cell r="C8770">
            <v>0</v>
          </cell>
          <cell r="D8770">
            <v>0</v>
          </cell>
          <cell r="E8770">
            <v>0</v>
          </cell>
          <cell r="F8770">
            <v>0</v>
          </cell>
        </row>
        <row r="8771">
          <cell r="A8771">
            <v>530804</v>
          </cell>
          <cell r="B8771" t="str">
            <v>De seguros de incendios y lÌneas aliadas</v>
          </cell>
          <cell r="C8771">
            <v>0</v>
          </cell>
          <cell r="D8771">
            <v>0</v>
          </cell>
          <cell r="E8771">
            <v>0</v>
          </cell>
          <cell r="F8771">
            <v>0</v>
          </cell>
        </row>
        <row r="8772">
          <cell r="A8772">
            <v>5308040</v>
          </cell>
          <cell r="B8772" t="str">
            <v>De seguros de incendios y lÌneas aliadas</v>
          </cell>
          <cell r="C8772">
            <v>0</v>
          </cell>
          <cell r="D8772">
            <v>0</v>
          </cell>
          <cell r="E8772">
            <v>0</v>
          </cell>
          <cell r="F8772">
            <v>0</v>
          </cell>
        </row>
        <row r="8773">
          <cell r="A8773">
            <v>530805</v>
          </cell>
          <cell r="B8773" t="str">
            <v>De seguros de automotores</v>
          </cell>
          <cell r="C8773">
            <v>0</v>
          </cell>
          <cell r="D8773">
            <v>0</v>
          </cell>
          <cell r="E8773">
            <v>0</v>
          </cell>
          <cell r="F8773">
            <v>0</v>
          </cell>
        </row>
        <row r="8774">
          <cell r="A8774">
            <v>5308050</v>
          </cell>
          <cell r="B8774" t="str">
            <v>De seguros de automotores</v>
          </cell>
          <cell r="C8774">
            <v>0</v>
          </cell>
          <cell r="D8774">
            <v>0</v>
          </cell>
          <cell r="E8774">
            <v>0</v>
          </cell>
          <cell r="F8774">
            <v>0</v>
          </cell>
        </row>
        <row r="8775">
          <cell r="A8775">
            <v>530806</v>
          </cell>
          <cell r="B8775" t="str">
            <v>De seguros de otros seguros generales</v>
          </cell>
          <cell r="C8775">
            <v>0</v>
          </cell>
          <cell r="D8775">
            <v>0</v>
          </cell>
          <cell r="E8775">
            <v>0</v>
          </cell>
          <cell r="F8775">
            <v>0</v>
          </cell>
        </row>
        <row r="8776">
          <cell r="A8776">
            <v>5308060</v>
          </cell>
          <cell r="B8776" t="str">
            <v>De seguros de otros seguros generales</v>
          </cell>
          <cell r="C8776">
            <v>0</v>
          </cell>
          <cell r="D8776">
            <v>0</v>
          </cell>
          <cell r="E8776">
            <v>0</v>
          </cell>
          <cell r="F8776">
            <v>0</v>
          </cell>
        </row>
        <row r="8777">
          <cell r="A8777">
            <v>530807</v>
          </cell>
          <cell r="B8777" t="str">
            <v>De siniestros reportados de fianzas</v>
          </cell>
          <cell r="C8777">
            <v>0</v>
          </cell>
          <cell r="D8777">
            <v>0</v>
          </cell>
          <cell r="E8777">
            <v>0</v>
          </cell>
          <cell r="F8777">
            <v>0</v>
          </cell>
        </row>
        <row r="8778">
          <cell r="A8778">
            <v>5308070</v>
          </cell>
          <cell r="B8778" t="str">
            <v>De siniestros reportados de fianzas</v>
          </cell>
          <cell r="C8778">
            <v>0</v>
          </cell>
          <cell r="D8778">
            <v>0</v>
          </cell>
          <cell r="E8778">
            <v>0</v>
          </cell>
          <cell r="F8778">
            <v>0</v>
          </cell>
        </row>
        <row r="8779">
          <cell r="A8779">
            <v>530807001</v>
          </cell>
          <cell r="B8779" t="str">
            <v>Fidelidad</v>
          </cell>
          <cell r="C8779">
            <v>0</v>
          </cell>
          <cell r="D8779">
            <v>0</v>
          </cell>
          <cell r="E8779">
            <v>0</v>
          </cell>
          <cell r="F8779">
            <v>0</v>
          </cell>
        </row>
        <row r="8780">
          <cell r="A8780">
            <v>530807002</v>
          </cell>
          <cell r="B8780" t="str">
            <v>Garantía</v>
          </cell>
          <cell r="C8780">
            <v>0</v>
          </cell>
          <cell r="D8780">
            <v>0</v>
          </cell>
          <cell r="E8780">
            <v>0</v>
          </cell>
          <cell r="F8780">
            <v>0</v>
          </cell>
        </row>
        <row r="8781">
          <cell r="A8781">
            <v>530807003</v>
          </cell>
          <cell r="B8781" t="str">
            <v>Motoristas</v>
          </cell>
          <cell r="C8781">
            <v>0</v>
          </cell>
          <cell r="D8781">
            <v>0</v>
          </cell>
          <cell r="E8781">
            <v>0</v>
          </cell>
          <cell r="F8781">
            <v>0</v>
          </cell>
        </row>
        <row r="8782">
          <cell r="A8782">
            <v>5309</v>
          </cell>
          <cell r="B8782" t="str">
            <v>DE SINIESTROS NO REPORTADOS</v>
          </cell>
          <cell r="C8782">
            <v>0</v>
          </cell>
          <cell r="D8782">
            <v>0</v>
          </cell>
          <cell r="E8782">
            <v>0</v>
          </cell>
          <cell r="F8782">
            <v>0</v>
          </cell>
        </row>
        <row r="8783">
          <cell r="A8783">
            <v>5309010</v>
          </cell>
          <cell r="B8783" t="str">
            <v>De seguros de vida</v>
          </cell>
          <cell r="C8783">
            <v>0</v>
          </cell>
          <cell r="D8783">
            <v>0</v>
          </cell>
          <cell r="E8783">
            <v>0</v>
          </cell>
          <cell r="F8783">
            <v>0</v>
          </cell>
        </row>
        <row r="8784">
          <cell r="A8784">
            <v>5309020</v>
          </cell>
          <cell r="B8784" t="str">
            <v>De seguros previsionales rentas y pensiones</v>
          </cell>
          <cell r="C8784">
            <v>0</v>
          </cell>
          <cell r="D8784">
            <v>0</v>
          </cell>
          <cell r="E8784">
            <v>0</v>
          </cell>
          <cell r="F8784">
            <v>0</v>
          </cell>
        </row>
        <row r="8785">
          <cell r="A8785">
            <v>5309030</v>
          </cell>
          <cell r="B8785" t="str">
            <v>De seguros de accidentes y enfermedades</v>
          </cell>
          <cell r="C8785">
            <v>0</v>
          </cell>
          <cell r="D8785">
            <v>0</v>
          </cell>
          <cell r="E8785">
            <v>0</v>
          </cell>
          <cell r="F8785">
            <v>0</v>
          </cell>
        </row>
        <row r="8786">
          <cell r="A8786">
            <v>5309040</v>
          </cell>
          <cell r="B8786" t="str">
            <v>De seguros de incendios y lÌneas aliadas</v>
          </cell>
          <cell r="C8786">
            <v>0</v>
          </cell>
          <cell r="D8786">
            <v>0</v>
          </cell>
          <cell r="E8786">
            <v>0</v>
          </cell>
          <cell r="F8786">
            <v>0</v>
          </cell>
        </row>
        <row r="8787">
          <cell r="A8787">
            <v>5309050</v>
          </cell>
          <cell r="B8787" t="str">
            <v>De seguros de automotores y lÌneas aliadas</v>
          </cell>
          <cell r="C8787">
            <v>0</v>
          </cell>
          <cell r="D8787">
            <v>0</v>
          </cell>
          <cell r="E8787">
            <v>0</v>
          </cell>
          <cell r="F8787">
            <v>0</v>
          </cell>
        </row>
        <row r="8788">
          <cell r="A8788">
            <v>5309060</v>
          </cell>
          <cell r="B8788" t="str">
            <v>De seguros de otros seguros generales</v>
          </cell>
          <cell r="C8788">
            <v>0</v>
          </cell>
          <cell r="D8788">
            <v>0</v>
          </cell>
          <cell r="E8788">
            <v>0</v>
          </cell>
          <cell r="F8788">
            <v>0</v>
          </cell>
        </row>
        <row r="8789">
          <cell r="A8789">
            <v>5309070</v>
          </cell>
          <cell r="B8789" t="str">
            <v>De siniestos no reportados por fianzas</v>
          </cell>
          <cell r="C8789">
            <v>0</v>
          </cell>
          <cell r="D8789">
            <v>0</v>
          </cell>
          <cell r="E8789">
            <v>0</v>
          </cell>
          <cell r="F8789">
            <v>0</v>
          </cell>
        </row>
        <row r="8790">
          <cell r="A8790">
            <v>530907001</v>
          </cell>
          <cell r="B8790" t="str">
            <v>Fidelidad</v>
          </cell>
          <cell r="C8790">
            <v>0</v>
          </cell>
          <cell r="D8790">
            <v>0</v>
          </cell>
          <cell r="E8790">
            <v>0</v>
          </cell>
          <cell r="F8790">
            <v>0</v>
          </cell>
        </row>
        <row r="8791">
          <cell r="A8791">
            <v>530907002</v>
          </cell>
          <cell r="B8791" t="str">
            <v>GarantÌa</v>
          </cell>
          <cell r="C8791">
            <v>0</v>
          </cell>
          <cell r="D8791">
            <v>0</v>
          </cell>
          <cell r="E8791">
            <v>0</v>
          </cell>
          <cell r="F8791">
            <v>0</v>
          </cell>
        </row>
        <row r="8792">
          <cell r="A8792">
            <v>530907003</v>
          </cell>
          <cell r="B8792" t="str">
            <v>Motoristas</v>
          </cell>
          <cell r="C8792">
            <v>0</v>
          </cell>
          <cell r="D8792">
            <v>0</v>
          </cell>
          <cell r="E8792">
            <v>0</v>
          </cell>
          <cell r="F8792">
            <v>0</v>
          </cell>
        </row>
        <row r="8793">
          <cell r="A8793">
            <v>54</v>
          </cell>
          <cell r="B8793" t="str">
            <v>SINIESTROS Y GASTOS RECUPERADOS POR REASEGUROS Y REAFIANZAMI</v>
          </cell>
          <cell r="C8793">
            <v>-73428.759999999995</v>
          </cell>
          <cell r="D8793">
            <v>0</v>
          </cell>
          <cell r="E8793">
            <v>0</v>
          </cell>
          <cell r="F8793">
            <v>-73428.759999999995</v>
          </cell>
        </row>
        <row r="8794">
          <cell r="A8794">
            <v>5401</v>
          </cell>
          <cell r="B8794" t="str">
            <v>DE SEGUROS DE VIDA</v>
          </cell>
          <cell r="C8794">
            <v>0</v>
          </cell>
          <cell r="D8794">
            <v>0</v>
          </cell>
          <cell r="E8794">
            <v>0</v>
          </cell>
          <cell r="F8794">
            <v>0</v>
          </cell>
        </row>
        <row r="8795">
          <cell r="A8795">
            <v>5401010</v>
          </cell>
          <cell r="B8795" t="str">
            <v>Siniestros recuperados de vida individual de largo plazo</v>
          </cell>
          <cell r="C8795">
            <v>0</v>
          </cell>
          <cell r="D8795">
            <v>0</v>
          </cell>
          <cell r="E8795">
            <v>0</v>
          </cell>
          <cell r="F8795">
            <v>0</v>
          </cell>
        </row>
        <row r="8796">
          <cell r="A8796">
            <v>540101003</v>
          </cell>
          <cell r="B8796" t="str">
            <v>Coaseguro</v>
          </cell>
          <cell r="C8796">
            <v>0</v>
          </cell>
          <cell r="D8796">
            <v>0</v>
          </cell>
          <cell r="E8796">
            <v>0</v>
          </cell>
          <cell r="F8796">
            <v>0</v>
          </cell>
        </row>
        <row r="8797">
          <cell r="A8797">
            <v>540101004</v>
          </cell>
          <cell r="B8797" t="str">
            <v>Reaseguro cedido</v>
          </cell>
          <cell r="C8797">
            <v>0</v>
          </cell>
          <cell r="D8797">
            <v>0</v>
          </cell>
          <cell r="E8797">
            <v>0</v>
          </cell>
          <cell r="F8797">
            <v>0</v>
          </cell>
        </row>
        <row r="8798">
          <cell r="A8798">
            <v>54010100401</v>
          </cell>
          <cell r="B8798" t="str">
            <v>Siniestros recuperados</v>
          </cell>
          <cell r="C8798">
            <v>0</v>
          </cell>
          <cell r="D8798">
            <v>0</v>
          </cell>
          <cell r="E8798">
            <v>0</v>
          </cell>
          <cell r="F8798">
            <v>0</v>
          </cell>
        </row>
        <row r="8799">
          <cell r="A8799">
            <v>54010100402</v>
          </cell>
          <cell r="B8799" t="str">
            <v>Gastos de ajuste siniestro recuperados</v>
          </cell>
          <cell r="C8799">
            <v>0</v>
          </cell>
          <cell r="D8799">
            <v>0</v>
          </cell>
          <cell r="E8799">
            <v>0</v>
          </cell>
          <cell r="F8799">
            <v>0</v>
          </cell>
        </row>
        <row r="8800">
          <cell r="A8800">
            <v>540101005</v>
          </cell>
          <cell r="B8800" t="str">
            <v>Retrocesiones de seguros</v>
          </cell>
          <cell r="C8800">
            <v>0</v>
          </cell>
          <cell r="D8800">
            <v>0</v>
          </cell>
          <cell r="E8800">
            <v>0</v>
          </cell>
          <cell r="F8800">
            <v>0</v>
          </cell>
        </row>
        <row r="8801">
          <cell r="A8801">
            <v>54010100501</v>
          </cell>
          <cell r="B8801" t="str">
            <v>Siniestros recuperados</v>
          </cell>
          <cell r="C8801">
            <v>0</v>
          </cell>
          <cell r="D8801">
            <v>0</v>
          </cell>
          <cell r="E8801">
            <v>0</v>
          </cell>
          <cell r="F8801">
            <v>0</v>
          </cell>
        </row>
        <row r="8802">
          <cell r="A8802">
            <v>54010100502</v>
          </cell>
          <cell r="B8802" t="str">
            <v>Gastos de ajuste siniestro recuperados</v>
          </cell>
          <cell r="C8802">
            <v>0</v>
          </cell>
          <cell r="D8802">
            <v>0</v>
          </cell>
          <cell r="E8802">
            <v>0</v>
          </cell>
          <cell r="F8802">
            <v>0</v>
          </cell>
        </row>
        <row r="8803">
          <cell r="A8803">
            <v>540101009</v>
          </cell>
          <cell r="B8803" t="str">
            <v>Seguro con Filiales</v>
          </cell>
          <cell r="C8803">
            <v>0</v>
          </cell>
          <cell r="D8803">
            <v>0</v>
          </cell>
          <cell r="E8803">
            <v>0</v>
          </cell>
          <cell r="F8803">
            <v>0</v>
          </cell>
        </row>
        <row r="8804">
          <cell r="A8804">
            <v>54010100903</v>
          </cell>
          <cell r="B8804" t="str">
            <v>Coaseguro</v>
          </cell>
          <cell r="C8804">
            <v>0</v>
          </cell>
          <cell r="D8804">
            <v>0</v>
          </cell>
          <cell r="E8804">
            <v>0</v>
          </cell>
          <cell r="F8804">
            <v>0</v>
          </cell>
        </row>
        <row r="8805">
          <cell r="A8805">
            <v>54010100904</v>
          </cell>
          <cell r="B8805" t="str">
            <v>Reaseguro cedido</v>
          </cell>
          <cell r="C8805">
            <v>0</v>
          </cell>
          <cell r="D8805">
            <v>0</v>
          </cell>
          <cell r="E8805">
            <v>0</v>
          </cell>
          <cell r="F8805">
            <v>0</v>
          </cell>
        </row>
        <row r="8806">
          <cell r="A8806">
            <v>54010100905</v>
          </cell>
          <cell r="B8806" t="str">
            <v>Retrocesiones de seguros</v>
          </cell>
          <cell r="C8806">
            <v>0</v>
          </cell>
          <cell r="D8806">
            <v>0</v>
          </cell>
          <cell r="E8806">
            <v>0</v>
          </cell>
          <cell r="F8806">
            <v>0</v>
          </cell>
        </row>
        <row r="8807">
          <cell r="A8807">
            <v>540102</v>
          </cell>
          <cell r="B8807" t="str">
            <v/>
          </cell>
          <cell r="C8807">
            <v>0</v>
          </cell>
          <cell r="D8807">
            <v>0</v>
          </cell>
          <cell r="E8807">
            <v>0</v>
          </cell>
          <cell r="F8807">
            <v>0</v>
          </cell>
        </row>
        <row r="8808">
          <cell r="A8808">
            <v>5401020</v>
          </cell>
          <cell r="B8808" t="str">
            <v>De vida individual de corto plazo</v>
          </cell>
          <cell r="C8808">
            <v>0</v>
          </cell>
          <cell r="D8808">
            <v>0</v>
          </cell>
          <cell r="E8808">
            <v>0</v>
          </cell>
          <cell r="F8808">
            <v>0</v>
          </cell>
        </row>
        <row r="8809">
          <cell r="A8809">
            <v>540102003</v>
          </cell>
          <cell r="B8809" t="str">
            <v>Coaseguro</v>
          </cell>
          <cell r="C8809">
            <v>0</v>
          </cell>
          <cell r="D8809">
            <v>0</v>
          </cell>
          <cell r="E8809">
            <v>0</v>
          </cell>
          <cell r="F8809">
            <v>0</v>
          </cell>
        </row>
        <row r="8810">
          <cell r="A8810">
            <v>540102004</v>
          </cell>
          <cell r="B8810" t="str">
            <v>Reaseguro cedido</v>
          </cell>
          <cell r="C8810">
            <v>0</v>
          </cell>
          <cell r="D8810">
            <v>0</v>
          </cell>
          <cell r="E8810">
            <v>0</v>
          </cell>
          <cell r="F8810">
            <v>0</v>
          </cell>
        </row>
        <row r="8811">
          <cell r="A8811">
            <v>54010200401</v>
          </cell>
          <cell r="B8811" t="str">
            <v>Siniestros recuperados</v>
          </cell>
          <cell r="C8811">
            <v>0</v>
          </cell>
          <cell r="D8811">
            <v>0</v>
          </cell>
          <cell r="E8811">
            <v>0</v>
          </cell>
          <cell r="F8811">
            <v>0</v>
          </cell>
        </row>
        <row r="8812">
          <cell r="A8812">
            <v>54010200402</v>
          </cell>
          <cell r="B8812" t="str">
            <v>Gastos de ajuste siniestro recuperados</v>
          </cell>
          <cell r="C8812">
            <v>0</v>
          </cell>
          <cell r="D8812">
            <v>0</v>
          </cell>
          <cell r="E8812">
            <v>0</v>
          </cell>
          <cell r="F8812">
            <v>0</v>
          </cell>
        </row>
        <row r="8813">
          <cell r="A8813">
            <v>540102005</v>
          </cell>
          <cell r="B8813" t="str">
            <v>Retrocesiones de seguros</v>
          </cell>
          <cell r="C8813">
            <v>0</v>
          </cell>
          <cell r="D8813">
            <v>0</v>
          </cell>
          <cell r="E8813">
            <v>0</v>
          </cell>
          <cell r="F8813">
            <v>0</v>
          </cell>
        </row>
        <row r="8814">
          <cell r="A8814">
            <v>54010200501</v>
          </cell>
          <cell r="B8814" t="str">
            <v>Siniestros recuperados</v>
          </cell>
          <cell r="C8814">
            <v>0</v>
          </cell>
          <cell r="D8814">
            <v>0</v>
          </cell>
          <cell r="E8814">
            <v>0</v>
          </cell>
          <cell r="F8814">
            <v>0</v>
          </cell>
        </row>
        <row r="8815">
          <cell r="A8815">
            <v>54010200502</v>
          </cell>
          <cell r="B8815" t="str">
            <v>Gastos de ajuste siniestro recuperados</v>
          </cell>
          <cell r="C8815">
            <v>0</v>
          </cell>
          <cell r="D8815">
            <v>0</v>
          </cell>
          <cell r="E8815">
            <v>0</v>
          </cell>
          <cell r="F8815">
            <v>0</v>
          </cell>
        </row>
        <row r="8816">
          <cell r="A8816">
            <v>540102009</v>
          </cell>
          <cell r="B8816" t="str">
            <v>Seguro con Filiales</v>
          </cell>
          <cell r="C8816">
            <v>0</v>
          </cell>
          <cell r="D8816">
            <v>0</v>
          </cell>
          <cell r="E8816">
            <v>0</v>
          </cell>
          <cell r="F8816">
            <v>0</v>
          </cell>
        </row>
        <row r="8817">
          <cell r="A8817">
            <v>54010200903</v>
          </cell>
          <cell r="B8817" t="str">
            <v>Coaseguro</v>
          </cell>
          <cell r="C8817">
            <v>0</v>
          </cell>
          <cell r="D8817">
            <v>0</v>
          </cell>
          <cell r="E8817">
            <v>0</v>
          </cell>
          <cell r="F8817">
            <v>0</v>
          </cell>
        </row>
        <row r="8818">
          <cell r="A8818">
            <v>54010200904</v>
          </cell>
          <cell r="B8818" t="str">
            <v>Reaseguro cedido</v>
          </cell>
          <cell r="C8818">
            <v>0</v>
          </cell>
          <cell r="D8818">
            <v>0</v>
          </cell>
          <cell r="E8818">
            <v>0</v>
          </cell>
          <cell r="F8818">
            <v>0</v>
          </cell>
        </row>
        <row r="8819">
          <cell r="A8819">
            <v>54010200905</v>
          </cell>
          <cell r="B8819" t="str">
            <v>Retrocesiones de seguros</v>
          </cell>
          <cell r="C8819">
            <v>0</v>
          </cell>
          <cell r="D8819">
            <v>0</v>
          </cell>
          <cell r="E8819">
            <v>0</v>
          </cell>
          <cell r="F8819">
            <v>0</v>
          </cell>
        </row>
        <row r="8820">
          <cell r="A8820">
            <v>540103</v>
          </cell>
          <cell r="B8820" t="str">
            <v>Colectivo</v>
          </cell>
          <cell r="C8820">
            <v>0</v>
          </cell>
          <cell r="D8820">
            <v>0</v>
          </cell>
          <cell r="E8820">
            <v>0</v>
          </cell>
          <cell r="F8820">
            <v>0</v>
          </cell>
        </row>
        <row r="8821">
          <cell r="A8821">
            <v>5401030</v>
          </cell>
          <cell r="B8821" t="str">
            <v>Colectivo</v>
          </cell>
          <cell r="C8821">
            <v>0</v>
          </cell>
          <cell r="D8821">
            <v>0</v>
          </cell>
          <cell r="E8821">
            <v>0</v>
          </cell>
          <cell r="F8821">
            <v>0</v>
          </cell>
        </row>
        <row r="8822">
          <cell r="A8822">
            <v>540103003</v>
          </cell>
          <cell r="B8822" t="str">
            <v>Coaseguro</v>
          </cell>
          <cell r="C8822">
            <v>0</v>
          </cell>
          <cell r="D8822">
            <v>0</v>
          </cell>
          <cell r="E8822">
            <v>0</v>
          </cell>
          <cell r="F8822">
            <v>0</v>
          </cell>
        </row>
        <row r="8823">
          <cell r="A8823">
            <v>540103004</v>
          </cell>
          <cell r="B8823" t="str">
            <v>Reaseguro cedido</v>
          </cell>
          <cell r="C8823">
            <v>0</v>
          </cell>
          <cell r="D8823">
            <v>0</v>
          </cell>
          <cell r="E8823">
            <v>0</v>
          </cell>
          <cell r="F8823">
            <v>0</v>
          </cell>
        </row>
        <row r="8824">
          <cell r="A8824">
            <v>54010300401</v>
          </cell>
          <cell r="B8824" t="str">
            <v>Siniestros recuperados</v>
          </cell>
          <cell r="C8824">
            <v>0</v>
          </cell>
          <cell r="D8824">
            <v>0</v>
          </cell>
          <cell r="E8824">
            <v>0</v>
          </cell>
          <cell r="F8824">
            <v>0</v>
          </cell>
        </row>
        <row r="8825">
          <cell r="A8825">
            <v>54010300402</v>
          </cell>
          <cell r="B8825" t="str">
            <v>Gastos de ajuste siniestro recuperados</v>
          </cell>
          <cell r="C8825">
            <v>0</v>
          </cell>
          <cell r="D8825">
            <v>0</v>
          </cell>
          <cell r="E8825">
            <v>0</v>
          </cell>
          <cell r="F8825">
            <v>0</v>
          </cell>
        </row>
        <row r="8826">
          <cell r="A8826">
            <v>540103005</v>
          </cell>
          <cell r="B8826" t="str">
            <v>Retrocesiones de seguros</v>
          </cell>
          <cell r="C8826">
            <v>0</v>
          </cell>
          <cell r="D8826">
            <v>0</v>
          </cell>
          <cell r="E8826">
            <v>0</v>
          </cell>
          <cell r="F8826">
            <v>0</v>
          </cell>
        </row>
        <row r="8827">
          <cell r="A8827">
            <v>54010300501</v>
          </cell>
          <cell r="B8827" t="str">
            <v>Siniestros recuperados</v>
          </cell>
          <cell r="C8827">
            <v>0</v>
          </cell>
          <cell r="D8827">
            <v>0</v>
          </cell>
          <cell r="E8827">
            <v>0</v>
          </cell>
          <cell r="F8827">
            <v>0</v>
          </cell>
        </row>
        <row r="8828">
          <cell r="A8828">
            <v>54010300502</v>
          </cell>
          <cell r="B8828" t="str">
            <v>Gastos de ajuste siniestro recuperados</v>
          </cell>
          <cell r="C8828">
            <v>0</v>
          </cell>
          <cell r="D8828">
            <v>0</v>
          </cell>
          <cell r="E8828">
            <v>0</v>
          </cell>
          <cell r="F8828">
            <v>0</v>
          </cell>
        </row>
        <row r="8829">
          <cell r="A8829">
            <v>540103009</v>
          </cell>
          <cell r="B8829" t="str">
            <v>Seguro con Filiales</v>
          </cell>
          <cell r="C8829">
            <v>0</v>
          </cell>
          <cell r="D8829">
            <v>0</v>
          </cell>
          <cell r="E8829">
            <v>0</v>
          </cell>
          <cell r="F8829">
            <v>0</v>
          </cell>
        </row>
        <row r="8830">
          <cell r="A8830">
            <v>54010300903</v>
          </cell>
          <cell r="B8830" t="str">
            <v>Coaseguro</v>
          </cell>
          <cell r="C8830">
            <v>0</v>
          </cell>
          <cell r="D8830">
            <v>0</v>
          </cell>
          <cell r="E8830">
            <v>0</v>
          </cell>
          <cell r="F8830">
            <v>0</v>
          </cell>
        </row>
        <row r="8831">
          <cell r="A8831">
            <v>54010300904</v>
          </cell>
          <cell r="B8831" t="str">
            <v>Reaseguro cedido</v>
          </cell>
          <cell r="C8831">
            <v>0</v>
          </cell>
          <cell r="D8831">
            <v>0</v>
          </cell>
          <cell r="E8831">
            <v>0</v>
          </cell>
          <cell r="F8831">
            <v>0</v>
          </cell>
        </row>
        <row r="8832">
          <cell r="A8832">
            <v>54010300905</v>
          </cell>
          <cell r="B8832" t="str">
            <v>Retrocesiones de seguros</v>
          </cell>
          <cell r="C8832">
            <v>0</v>
          </cell>
          <cell r="D8832">
            <v>0</v>
          </cell>
          <cell r="E8832">
            <v>0</v>
          </cell>
          <cell r="F8832">
            <v>0</v>
          </cell>
        </row>
        <row r="8833">
          <cell r="A8833">
            <v>5401040</v>
          </cell>
          <cell r="B8833" t="str">
            <v>Otros planes</v>
          </cell>
          <cell r="C8833">
            <v>0</v>
          </cell>
          <cell r="D8833">
            <v>0</v>
          </cell>
          <cell r="E8833">
            <v>0</v>
          </cell>
          <cell r="F8833">
            <v>0</v>
          </cell>
        </row>
        <row r="8834">
          <cell r="A8834">
            <v>540104003</v>
          </cell>
          <cell r="B8834" t="str">
            <v>Coaseguro</v>
          </cell>
          <cell r="C8834">
            <v>0</v>
          </cell>
          <cell r="D8834">
            <v>0</v>
          </cell>
          <cell r="E8834">
            <v>0</v>
          </cell>
          <cell r="F8834">
            <v>0</v>
          </cell>
        </row>
        <row r="8835">
          <cell r="A8835">
            <v>540104004</v>
          </cell>
          <cell r="B8835" t="str">
            <v>Reaseguro cedido</v>
          </cell>
          <cell r="C8835">
            <v>0</v>
          </cell>
          <cell r="D8835">
            <v>0</v>
          </cell>
          <cell r="E8835">
            <v>0</v>
          </cell>
          <cell r="F8835">
            <v>0</v>
          </cell>
        </row>
        <row r="8836">
          <cell r="A8836">
            <v>54010400401</v>
          </cell>
          <cell r="B8836" t="str">
            <v>Siniestros recuperados</v>
          </cell>
          <cell r="C8836">
            <v>0</v>
          </cell>
          <cell r="D8836">
            <v>0</v>
          </cell>
          <cell r="E8836">
            <v>0</v>
          </cell>
          <cell r="F8836">
            <v>0</v>
          </cell>
        </row>
        <row r="8837">
          <cell r="A8837">
            <v>54010400402</v>
          </cell>
          <cell r="B8837" t="str">
            <v>Gastos de ajuste siniestro recuperados</v>
          </cell>
          <cell r="C8837">
            <v>0</v>
          </cell>
          <cell r="D8837">
            <v>0</v>
          </cell>
          <cell r="E8837">
            <v>0</v>
          </cell>
          <cell r="F8837">
            <v>0</v>
          </cell>
        </row>
        <row r="8838">
          <cell r="A8838">
            <v>540104005</v>
          </cell>
          <cell r="B8838" t="str">
            <v>Retrocesiones de seguros</v>
          </cell>
          <cell r="C8838">
            <v>0</v>
          </cell>
          <cell r="D8838">
            <v>0</v>
          </cell>
          <cell r="E8838">
            <v>0</v>
          </cell>
          <cell r="F8838">
            <v>0</v>
          </cell>
        </row>
        <row r="8839">
          <cell r="A8839">
            <v>54010400501</v>
          </cell>
          <cell r="B8839" t="str">
            <v>Siniestros recuperados</v>
          </cell>
          <cell r="C8839">
            <v>0</v>
          </cell>
          <cell r="D8839">
            <v>0</v>
          </cell>
          <cell r="E8839">
            <v>0</v>
          </cell>
          <cell r="F8839">
            <v>0</v>
          </cell>
        </row>
        <row r="8840">
          <cell r="A8840">
            <v>54010400502</v>
          </cell>
          <cell r="B8840" t="str">
            <v>Gastos de ajuste siniestro recuperados</v>
          </cell>
          <cell r="C8840">
            <v>0</v>
          </cell>
          <cell r="D8840">
            <v>0</v>
          </cell>
          <cell r="E8840">
            <v>0</v>
          </cell>
          <cell r="F8840">
            <v>0</v>
          </cell>
        </row>
        <row r="8841">
          <cell r="A8841">
            <v>540104009</v>
          </cell>
          <cell r="B8841" t="str">
            <v>Seguro con Filiales</v>
          </cell>
          <cell r="C8841">
            <v>0</v>
          </cell>
          <cell r="D8841">
            <v>0</v>
          </cell>
          <cell r="E8841">
            <v>0</v>
          </cell>
          <cell r="F8841">
            <v>0</v>
          </cell>
        </row>
        <row r="8842">
          <cell r="A8842">
            <v>54010400903</v>
          </cell>
          <cell r="B8842" t="str">
            <v>Coaseguro</v>
          </cell>
          <cell r="C8842">
            <v>0</v>
          </cell>
          <cell r="D8842">
            <v>0</v>
          </cell>
          <cell r="E8842">
            <v>0</v>
          </cell>
          <cell r="F8842">
            <v>0</v>
          </cell>
        </row>
        <row r="8843">
          <cell r="A8843">
            <v>54010400904</v>
          </cell>
          <cell r="B8843" t="str">
            <v>Reaseguro cedido</v>
          </cell>
          <cell r="C8843">
            <v>0</v>
          </cell>
          <cell r="D8843">
            <v>0</v>
          </cell>
          <cell r="E8843">
            <v>0</v>
          </cell>
          <cell r="F8843">
            <v>0</v>
          </cell>
        </row>
        <row r="8844">
          <cell r="A8844">
            <v>54010400905</v>
          </cell>
          <cell r="B8844" t="str">
            <v>Retrocesiones de seguros</v>
          </cell>
          <cell r="C8844">
            <v>0</v>
          </cell>
          <cell r="D8844">
            <v>0</v>
          </cell>
          <cell r="E8844">
            <v>0</v>
          </cell>
          <cell r="F8844">
            <v>0</v>
          </cell>
        </row>
        <row r="8845">
          <cell r="A8845">
            <v>5402</v>
          </cell>
          <cell r="B8845" t="str">
            <v>DE SEGUROS PREVISIONALES RENTAS Y PENSIONES</v>
          </cell>
          <cell r="C8845">
            <v>0</v>
          </cell>
          <cell r="D8845">
            <v>0</v>
          </cell>
          <cell r="E8845">
            <v>0</v>
          </cell>
          <cell r="F8845">
            <v>0</v>
          </cell>
        </row>
        <row r="8846">
          <cell r="A8846">
            <v>5402010</v>
          </cell>
          <cell r="B8846" t="str">
            <v>Rentas de invalidez y sobrevivencia</v>
          </cell>
          <cell r="C8846">
            <v>0</v>
          </cell>
          <cell r="D8846">
            <v>0</v>
          </cell>
          <cell r="E8846">
            <v>0</v>
          </cell>
          <cell r="F8846">
            <v>0</v>
          </cell>
        </row>
        <row r="8847">
          <cell r="A8847">
            <v>540201003</v>
          </cell>
          <cell r="B8847" t="str">
            <v>Coaseguro</v>
          </cell>
          <cell r="C8847">
            <v>0</v>
          </cell>
          <cell r="D8847">
            <v>0</v>
          </cell>
          <cell r="E8847">
            <v>0</v>
          </cell>
          <cell r="F8847">
            <v>0</v>
          </cell>
        </row>
        <row r="8848">
          <cell r="A8848">
            <v>540201004</v>
          </cell>
          <cell r="B8848" t="str">
            <v>Reaseguro cedido</v>
          </cell>
          <cell r="C8848">
            <v>0</v>
          </cell>
          <cell r="D8848">
            <v>0</v>
          </cell>
          <cell r="E8848">
            <v>0</v>
          </cell>
          <cell r="F8848">
            <v>0</v>
          </cell>
        </row>
        <row r="8849">
          <cell r="A8849">
            <v>540201005</v>
          </cell>
          <cell r="B8849" t="str">
            <v>Retrocesiones de seguros</v>
          </cell>
          <cell r="C8849">
            <v>0</v>
          </cell>
          <cell r="D8849">
            <v>0</v>
          </cell>
          <cell r="E8849">
            <v>0</v>
          </cell>
          <cell r="F8849">
            <v>0</v>
          </cell>
        </row>
        <row r="8850">
          <cell r="A8850">
            <v>540201009</v>
          </cell>
          <cell r="B8850" t="str">
            <v>Seguro con Filiales</v>
          </cell>
          <cell r="C8850">
            <v>0</v>
          </cell>
          <cell r="D8850">
            <v>0</v>
          </cell>
          <cell r="E8850">
            <v>0</v>
          </cell>
          <cell r="F8850">
            <v>0</v>
          </cell>
        </row>
        <row r="8851">
          <cell r="A8851">
            <v>54020100903</v>
          </cell>
          <cell r="B8851" t="str">
            <v>Coaseguro</v>
          </cell>
          <cell r="C8851">
            <v>0</v>
          </cell>
          <cell r="D8851">
            <v>0</v>
          </cell>
          <cell r="E8851">
            <v>0</v>
          </cell>
          <cell r="F8851">
            <v>0</v>
          </cell>
        </row>
        <row r="8852">
          <cell r="A8852">
            <v>54020100904</v>
          </cell>
          <cell r="B8852" t="str">
            <v>Reaseguro cedido</v>
          </cell>
          <cell r="C8852">
            <v>0</v>
          </cell>
          <cell r="D8852">
            <v>0</v>
          </cell>
          <cell r="E8852">
            <v>0</v>
          </cell>
          <cell r="F8852">
            <v>0</v>
          </cell>
        </row>
        <row r="8853">
          <cell r="A8853">
            <v>54020100905</v>
          </cell>
          <cell r="B8853" t="str">
            <v>Retrocesiones de seguros</v>
          </cell>
          <cell r="C8853">
            <v>0</v>
          </cell>
          <cell r="D8853">
            <v>0</v>
          </cell>
          <cell r="E8853">
            <v>0</v>
          </cell>
          <cell r="F8853">
            <v>0</v>
          </cell>
        </row>
        <row r="8854">
          <cell r="A8854">
            <v>5402010401</v>
          </cell>
          <cell r="B8854" t="str">
            <v>Siniestros recuperados</v>
          </cell>
          <cell r="C8854">
            <v>0</v>
          </cell>
          <cell r="D8854">
            <v>0</v>
          </cell>
          <cell r="E8854">
            <v>0</v>
          </cell>
          <cell r="F8854">
            <v>0</v>
          </cell>
        </row>
        <row r="8855">
          <cell r="A8855">
            <v>5402010402</v>
          </cell>
          <cell r="B8855" t="str">
            <v>Gastos de ajuste siniestro recuperados</v>
          </cell>
          <cell r="C8855">
            <v>0</v>
          </cell>
          <cell r="D8855">
            <v>0</v>
          </cell>
          <cell r="E8855">
            <v>0</v>
          </cell>
          <cell r="F8855">
            <v>0</v>
          </cell>
        </row>
        <row r="8856">
          <cell r="A8856">
            <v>5402010501</v>
          </cell>
          <cell r="B8856" t="str">
            <v>Siniestros recuperados</v>
          </cell>
          <cell r="C8856">
            <v>0</v>
          </cell>
          <cell r="D8856">
            <v>0</v>
          </cell>
          <cell r="E8856">
            <v>0</v>
          </cell>
          <cell r="F8856">
            <v>0</v>
          </cell>
        </row>
        <row r="8857">
          <cell r="A8857">
            <v>5402010502</v>
          </cell>
          <cell r="B8857" t="str">
            <v>Gastos de ajuste siniestro recuperados</v>
          </cell>
          <cell r="C8857">
            <v>0</v>
          </cell>
          <cell r="D8857">
            <v>0</v>
          </cell>
          <cell r="E8857">
            <v>0</v>
          </cell>
          <cell r="F8857">
            <v>0</v>
          </cell>
        </row>
        <row r="8858">
          <cell r="A8858">
            <v>5402020</v>
          </cell>
          <cell r="B8858" t="str">
            <v>Sepelio</v>
          </cell>
          <cell r="C8858">
            <v>0</v>
          </cell>
          <cell r="D8858">
            <v>0</v>
          </cell>
          <cell r="E8858">
            <v>0</v>
          </cell>
          <cell r="F8858">
            <v>0</v>
          </cell>
        </row>
        <row r="8859">
          <cell r="A8859">
            <v>540202003</v>
          </cell>
          <cell r="B8859" t="str">
            <v>Coaseguro</v>
          </cell>
          <cell r="C8859">
            <v>0</v>
          </cell>
          <cell r="D8859">
            <v>0</v>
          </cell>
          <cell r="E8859">
            <v>0</v>
          </cell>
          <cell r="F8859">
            <v>0</v>
          </cell>
        </row>
        <row r="8860">
          <cell r="A8860">
            <v>540202004</v>
          </cell>
          <cell r="B8860" t="str">
            <v>Reaseguro cedido</v>
          </cell>
          <cell r="C8860">
            <v>0</v>
          </cell>
          <cell r="D8860">
            <v>0</v>
          </cell>
          <cell r="E8860">
            <v>0</v>
          </cell>
          <cell r="F8860">
            <v>0</v>
          </cell>
        </row>
        <row r="8861">
          <cell r="A8861">
            <v>54020200401</v>
          </cell>
          <cell r="B8861" t="str">
            <v>Siniestros recuperados</v>
          </cell>
          <cell r="C8861">
            <v>0</v>
          </cell>
          <cell r="D8861">
            <v>0</v>
          </cell>
          <cell r="E8861">
            <v>0</v>
          </cell>
          <cell r="F8861">
            <v>0</v>
          </cell>
        </row>
        <row r="8862">
          <cell r="A8862">
            <v>54020200402</v>
          </cell>
          <cell r="B8862" t="str">
            <v>Gastos de ajuste siniestro recuperados</v>
          </cell>
          <cell r="C8862">
            <v>0</v>
          </cell>
          <cell r="D8862">
            <v>0</v>
          </cell>
          <cell r="E8862">
            <v>0</v>
          </cell>
          <cell r="F8862">
            <v>0</v>
          </cell>
        </row>
        <row r="8863">
          <cell r="A8863">
            <v>540202005</v>
          </cell>
          <cell r="B8863" t="str">
            <v>Retrocesiones de seguros</v>
          </cell>
          <cell r="C8863">
            <v>0</v>
          </cell>
          <cell r="D8863">
            <v>0</v>
          </cell>
          <cell r="E8863">
            <v>0</v>
          </cell>
          <cell r="F8863">
            <v>0</v>
          </cell>
        </row>
        <row r="8864">
          <cell r="A8864">
            <v>54020200501</v>
          </cell>
          <cell r="B8864" t="str">
            <v>Siniestros recuperados</v>
          </cell>
          <cell r="C8864">
            <v>0</v>
          </cell>
          <cell r="D8864">
            <v>0</v>
          </cell>
          <cell r="E8864">
            <v>0</v>
          </cell>
          <cell r="F8864">
            <v>0</v>
          </cell>
        </row>
        <row r="8865">
          <cell r="A8865">
            <v>54020200502</v>
          </cell>
          <cell r="B8865" t="str">
            <v>Gastos de ajuste siniestro recuperados</v>
          </cell>
          <cell r="C8865">
            <v>0</v>
          </cell>
          <cell r="D8865">
            <v>0</v>
          </cell>
          <cell r="E8865">
            <v>0</v>
          </cell>
          <cell r="F8865">
            <v>0</v>
          </cell>
        </row>
        <row r="8866">
          <cell r="A8866">
            <v>540202009</v>
          </cell>
          <cell r="B8866" t="str">
            <v>Seguro con Filiales</v>
          </cell>
          <cell r="C8866">
            <v>0</v>
          </cell>
          <cell r="D8866">
            <v>0</v>
          </cell>
          <cell r="E8866">
            <v>0</v>
          </cell>
          <cell r="F8866">
            <v>0</v>
          </cell>
        </row>
        <row r="8867">
          <cell r="A8867">
            <v>54020200903</v>
          </cell>
          <cell r="B8867" t="str">
            <v>Coaseguro</v>
          </cell>
          <cell r="C8867">
            <v>0</v>
          </cell>
          <cell r="D8867">
            <v>0</v>
          </cell>
          <cell r="E8867">
            <v>0</v>
          </cell>
          <cell r="F8867">
            <v>0</v>
          </cell>
        </row>
        <row r="8868">
          <cell r="A8868">
            <v>54020200904</v>
          </cell>
          <cell r="B8868" t="str">
            <v>Reaseguro cedido</v>
          </cell>
          <cell r="C8868">
            <v>0</v>
          </cell>
          <cell r="D8868">
            <v>0</v>
          </cell>
          <cell r="E8868">
            <v>0</v>
          </cell>
          <cell r="F8868">
            <v>0</v>
          </cell>
        </row>
        <row r="8869">
          <cell r="A8869">
            <v>54020200905</v>
          </cell>
          <cell r="B8869" t="str">
            <v>Retrocesiones de seguros</v>
          </cell>
          <cell r="C8869">
            <v>0</v>
          </cell>
          <cell r="D8869">
            <v>0</v>
          </cell>
          <cell r="E8869">
            <v>0</v>
          </cell>
          <cell r="F8869">
            <v>0</v>
          </cell>
        </row>
        <row r="8870">
          <cell r="A8870">
            <v>5402030</v>
          </cell>
          <cell r="B8870" t="str">
            <v>Otras rentas</v>
          </cell>
          <cell r="C8870">
            <v>0</v>
          </cell>
          <cell r="D8870">
            <v>0</v>
          </cell>
          <cell r="E8870">
            <v>0</v>
          </cell>
          <cell r="F8870">
            <v>0</v>
          </cell>
        </row>
        <row r="8871">
          <cell r="A8871">
            <v>540203003</v>
          </cell>
          <cell r="B8871" t="str">
            <v>Coaseguro</v>
          </cell>
          <cell r="C8871">
            <v>0</v>
          </cell>
          <cell r="D8871">
            <v>0</v>
          </cell>
          <cell r="E8871">
            <v>0</v>
          </cell>
          <cell r="F8871">
            <v>0</v>
          </cell>
        </row>
        <row r="8872">
          <cell r="A8872">
            <v>540203004</v>
          </cell>
          <cell r="B8872" t="str">
            <v>Reaseguro cedido</v>
          </cell>
          <cell r="C8872">
            <v>0</v>
          </cell>
          <cell r="D8872">
            <v>0</v>
          </cell>
          <cell r="E8872">
            <v>0</v>
          </cell>
          <cell r="F8872">
            <v>0</v>
          </cell>
        </row>
        <row r="8873">
          <cell r="A8873">
            <v>54020300401</v>
          </cell>
          <cell r="B8873" t="str">
            <v>Siniestros recuperados</v>
          </cell>
          <cell r="C8873">
            <v>0</v>
          </cell>
          <cell r="D8873">
            <v>0</v>
          </cell>
          <cell r="E8873">
            <v>0</v>
          </cell>
          <cell r="F8873">
            <v>0</v>
          </cell>
        </row>
        <row r="8874">
          <cell r="A8874">
            <v>54020300402</v>
          </cell>
          <cell r="B8874" t="str">
            <v>Gastos de ajuste siniestro recuperados</v>
          </cell>
          <cell r="C8874">
            <v>0</v>
          </cell>
          <cell r="D8874">
            <v>0</v>
          </cell>
          <cell r="E8874">
            <v>0</v>
          </cell>
          <cell r="F8874">
            <v>0</v>
          </cell>
        </row>
        <row r="8875">
          <cell r="A8875">
            <v>540203005</v>
          </cell>
          <cell r="B8875" t="str">
            <v>Retrocesiones de seguros</v>
          </cell>
          <cell r="C8875">
            <v>0</v>
          </cell>
          <cell r="D8875">
            <v>0</v>
          </cell>
          <cell r="E8875">
            <v>0</v>
          </cell>
          <cell r="F8875">
            <v>0</v>
          </cell>
        </row>
        <row r="8876">
          <cell r="A8876">
            <v>54020300501</v>
          </cell>
          <cell r="B8876" t="str">
            <v>Siniestros recuperados</v>
          </cell>
          <cell r="C8876">
            <v>0</v>
          </cell>
          <cell r="D8876">
            <v>0</v>
          </cell>
          <cell r="E8876">
            <v>0</v>
          </cell>
          <cell r="F8876">
            <v>0</v>
          </cell>
        </row>
        <row r="8877">
          <cell r="A8877">
            <v>54020300502</v>
          </cell>
          <cell r="B8877" t="str">
            <v>Gastos de ajuste siniestro recuperados</v>
          </cell>
          <cell r="C8877">
            <v>0</v>
          </cell>
          <cell r="D8877">
            <v>0</v>
          </cell>
          <cell r="E8877">
            <v>0</v>
          </cell>
          <cell r="F8877">
            <v>0</v>
          </cell>
        </row>
        <row r="8878">
          <cell r="A8878">
            <v>540203009</v>
          </cell>
          <cell r="B8878" t="str">
            <v>Seguro con Filiales</v>
          </cell>
          <cell r="C8878">
            <v>0</v>
          </cell>
          <cell r="D8878">
            <v>0</v>
          </cell>
          <cell r="E8878">
            <v>0</v>
          </cell>
          <cell r="F8878">
            <v>0</v>
          </cell>
        </row>
        <row r="8879">
          <cell r="A8879">
            <v>54020300903</v>
          </cell>
          <cell r="B8879" t="str">
            <v>Coaseguro</v>
          </cell>
          <cell r="C8879">
            <v>0</v>
          </cell>
          <cell r="D8879">
            <v>0</v>
          </cell>
          <cell r="E8879">
            <v>0</v>
          </cell>
          <cell r="F8879">
            <v>0</v>
          </cell>
        </row>
        <row r="8880">
          <cell r="A8880">
            <v>54020300904</v>
          </cell>
          <cell r="B8880" t="str">
            <v>Reaseguro cedido</v>
          </cell>
          <cell r="C8880">
            <v>0</v>
          </cell>
          <cell r="D8880">
            <v>0</v>
          </cell>
          <cell r="E8880">
            <v>0</v>
          </cell>
          <cell r="F8880">
            <v>0</v>
          </cell>
        </row>
        <row r="8881">
          <cell r="A8881">
            <v>54020300905</v>
          </cell>
          <cell r="B8881" t="str">
            <v>Retrocesiones de seguros</v>
          </cell>
          <cell r="C8881">
            <v>0</v>
          </cell>
          <cell r="D8881">
            <v>0</v>
          </cell>
          <cell r="E8881">
            <v>0</v>
          </cell>
          <cell r="F8881">
            <v>0</v>
          </cell>
        </row>
        <row r="8882">
          <cell r="A8882">
            <v>5402040</v>
          </cell>
          <cell r="B8882" t="str">
            <v>Pensiones</v>
          </cell>
          <cell r="C8882">
            <v>0</v>
          </cell>
          <cell r="D8882">
            <v>0</v>
          </cell>
          <cell r="E8882">
            <v>0</v>
          </cell>
          <cell r="F8882">
            <v>0</v>
          </cell>
        </row>
        <row r="8883">
          <cell r="A8883">
            <v>540204003</v>
          </cell>
          <cell r="B8883" t="str">
            <v>Coaseguro</v>
          </cell>
          <cell r="C8883">
            <v>0</v>
          </cell>
          <cell r="D8883">
            <v>0</v>
          </cell>
          <cell r="E8883">
            <v>0</v>
          </cell>
          <cell r="F8883">
            <v>0</v>
          </cell>
        </row>
        <row r="8884">
          <cell r="A8884">
            <v>540204004</v>
          </cell>
          <cell r="B8884" t="str">
            <v>Reaseguro cedido</v>
          </cell>
          <cell r="C8884">
            <v>0</v>
          </cell>
          <cell r="D8884">
            <v>0</v>
          </cell>
          <cell r="E8884">
            <v>0</v>
          </cell>
          <cell r="F8884">
            <v>0</v>
          </cell>
        </row>
        <row r="8885">
          <cell r="A8885">
            <v>54020400401</v>
          </cell>
          <cell r="B8885" t="str">
            <v>Siniestros recuperados</v>
          </cell>
          <cell r="C8885">
            <v>0</v>
          </cell>
          <cell r="D8885">
            <v>0</v>
          </cell>
          <cell r="E8885">
            <v>0</v>
          </cell>
          <cell r="F8885">
            <v>0</v>
          </cell>
        </row>
        <row r="8886">
          <cell r="A8886">
            <v>54020400402</v>
          </cell>
          <cell r="B8886" t="str">
            <v>Gastos de ajuste siniestro recuperados</v>
          </cell>
          <cell r="C8886">
            <v>0</v>
          </cell>
          <cell r="D8886">
            <v>0</v>
          </cell>
          <cell r="E8886">
            <v>0</v>
          </cell>
          <cell r="F8886">
            <v>0</v>
          </cell>
        </row>
        <row r="8887">
          <cell r="A8887">
            <v>540204005</v>
          </cell>
          <cell r="B8887" t="str">
            <v>Retrocesiones de seguros</v>
          </cell>
          <cell r="C8887">
            <v>0</v>
          </cell>
          <cell r="D8887">
            <v>0</v>
          </cell>
          <cell r="E8887">
            <v>0</v>
          </cell>
          <cell r="F8887">
            <v>0</v>
          </cell>
        </row>
        <row r="8888">
          <cell r="A8888">
            <v>54020400501</v>
          </cell>
          <cell r="B8888" t="str">
            <v>Siniestros recuperados</v>
          </cell>
          <cell r="C8888">
            <v>0</v>
          </cell>
          <cell r="D8888">
            <v>0</v>
          </cell>
          <cell r="E8888">
            <v>0</v>
          </cell>
          <cell r="F8888">
            <v>0</v>
          </cell>
        </row>
        <row r="8889">
          <cell r="A8889">
            <v>54020400502</v>
          </cell>
          <cell r="B8889" t="str">
            <v>Gastos de ajuste siniestro recuperados</v>
          </cell>
          <cell r="C8889">
            <v>0</v>
          </cell>
          <cell r="D8889">
            <v>0</v>
          </cell>
          <cell r="E8889">
            <v>0</v>
          </cell>
          <cell r="F8889">
            <v>0</v>
          </cell>
        </row>
        <row r="8890">
          <cell r="A8890">
            <v>540204009</v>
          </cell>
          <cell r="B8890" t="str">
            <v>Seguro con Filiales</v>
          </cell>
          <cell r="C8890">
            <v>0</v>
          </cell>
          <cell r="D8890">
            <v>0</v>
          </cell>
          <cell r="E8890">
            <v>0</v>
          </cell>
          <cell r="F8890">
            <v>0</v>
          </cell>
        </row>
        <row r="8891">
          <cell r="A8891">
            <v>54020400903</v>
          </cell>
          <cell r="B8891" t="str">
            <v>Coaseguro</v>
          </cell>
          <cell r="C8891">
            <v>0</v>
          </cell>
          <cell r="D8891">
            <v>0</v>
          </cell>
          <cell r="E8891">
            <v>0</v>
          </cell>
          <cell r="F8891">
            <v>0</v>
          </cell>
        </row>
        <row r="8892">
          <cell r="A8892">
            <v>54020400904</v>
          </cell>
          <cell r="B8892" t="str">
            <v>Reaseguro cedido</v>
          </cell>
          <cell r="C8892">
            <v>0</v>
          </cell>
          <cell r="D8892">
            <v>0</v>
          </cell>
          <cell r="E8892">
            <v>0</v>
          </cell>
          <cell r="F8892">
            <v>0</v>
          </cell>
        </row>
        <row r="8893">
          <cell r="A8893">
            <v>54020400905</v>
          </cell>
          <cell r="B8893" t="str">
            <v>Retrocesiones de seguros</v>
          </cell>
          <cell r="C8893">
            <v>0</v>
          </cell>
          <cell r="D8893">
            <v>0</v>
          </cell>
          <cell r="E8893">
            <v>0</v>
          </cell>
          <cell r="F8893">
            <v>0</v>
          </cell>
        </row>
        <row r="8894">
          <cell r="A8894">
            <v>5403</v>
          </cell>
          <cell r="B8894" t="str">
            <v>DE SEGUROS DE ACCIDENTES Y ENFERMEDADES</v>
          </cell>
          <cell r="C8894">
            <v>0</v>
          </cell>
          <cell r="D8894">
            <v>0</v>
          </cell>
          <cell r="E8894">
            <v>0</v>
          </cell>
          <cell r="F8894">
            <v>0</v>
          </cell>
        </row>
        <row r="8895">
          <cell r="A8895">
            <v>540301</v>
          </cell>
          <cell r="B8895" t="str">
            <v>Salud y hospitalizaciÛn</v>
          </cell>
          <cell r="C8895">
            <v>0</v>
          </cell>
          <cell r="D8895">
            <v>0</v>
          </cell>
          <cell r="E8895">
            <v>0</v>
          </cell>
          <cell r="F8895">
            <v>0</v>
          </cell>
        </row>
        <row r="8896">
          <cell r="A8896">
            <v>5403010</v>
          </cell>
          <cell r="B8896" t="str">
            <v>Salud y hospitalizaciÛn</v>
          </cell>
          <cell r="C8896">
            <v>0</v>
          </cell>
          <cell r="D8896">
            <v>0</v>
          </cell>
          <cell r="E8896">
            <v>0</v>
          </cell>
          <cell r="F8896">
            <v>0</v>
          </cell>
        </row>
        <row r="8897">
          <cell r="A8897">
            <v>540301003</v>
          </cell>
          <cell r="B8897" t="str">
            <v>Coaseguro</v>
          </cell>
          <cell r="C8897">
            <v>0</v>
          </cell>
          <cell r="D8897">
            <v>0</v>
          </cell>
          <cell r="E8897">
            <v>0</v>
          </cell>
          <cell r="F8897">
            <v>0</v>
          </cell>
        </row>
        <row r="8898">
          <cell r="A8898">
            <v>540301004</v>
          </cell>
          <cell r="B8898" t="str">
            <v>Reaseguro cedido</v>
          </cell>
          <cell r="C8898">
            <v>0</v>
          </cell>
          <cell r="D8898">
            <v>0</v>
          </cell>
          <cell r="E8898">
            <v>0</v>
          </cell>
          <cell r="F8898">
            <v>0</v>
          </cell>
        </row>
        <row r="8899">
          <cell r="A8899">
            <v>54030100401</v>
          </cell>
          <cell r="B8899" t="str">
            <v>Siniestros recuperados</v>
          </cell>
          <cell r="C8899">
            <v>0</v>
          </cell>
          <cell r="D8899">
            <v>0</v>
          </cell>
          <cell r="E8899">
            <v>0</v>
          </cell>
          <cell r="F8899">
            <v>0</v>
          </cell>
        </row>
        <row r="8900">
          <cell r="A8900">
            <v>54030100402</v>
          </cell>
          <cell r="B8900" t="str">
            <v>Gastos de ajuste siniestro recuperados</v>
          </cell>
          <cell r="C8900">
            <v>0</v>
          </cell>
          <cell r="D8900">
            <v>0</v>
          </cell>
          <cell r="E8900">
            <v>0</v>
          </cell>
          <cell r="F8900">
            <v>0</v>
          </cell>
        </row>
        <row r="8901">
          <cell r="A8901">
            <v>540301005</v>
          </cell>
          <cell r="B8901" t="str">
            <v>Retrocesiones de seguros</v>
          </cell>
          <cell r="C8901">
            <v>0</v>
          </cell>
          <cell r="D8901">
            <v>0</v>
          </cell>
          <cell r="E8901">
            <v>0</v>
          </cell>
          <cell r="F8901">
            <v>0</v>
          </cell>
        </row>
        <row r="8902">
          <cell r="A8902">
            <v>54030100501</v>
          </cell>
          <cell r="B8902" t="str">
            <v>Siniestros recuperados</v>
          </cell>
          <cell r="C8902">
            <v>0</v>
          </cell>
          <cell r="D8902">
            <v>0</v>
          </cell>
          <cell r="E8902">
            <v>0</v>
          </cell>
          <cell r="F8902">
            <v>0</v>
          </cell>
        </row>
        <row r="8903">
          <cell r="A8903">
            <v>54030100502</v>
          </cell>
          <cell r="B8903" t="str">
            <v>Gastos de ajuste siniestro recuperados</v>
          </cell>
          <cell r="C8903">
            <v>0</v>
          </cell>
          <cell r="D8903">
            <v>0</v>
          </cell>
          <cell r="E8903">
            <v>0</v>
          </cell>
          <cell r="F8903">
            <v>0</v>
          </cell>
        </row>
        <row r="8904">
          <cell r="A8904">
            <v>540301009</v>
          </cell>
          <cell r="B8904" t="str">
            <v>Seguro con Filiales</v>
          </cell>
          <cell r="C8904">
            <v>0</v>
          </cell>
          <cell r="D8904">
            <v>0</v>
          </cell>
          <cell r="E8904">
            <v>0</v>
          </cell>
          <cell r="F8904">
            <v>0</v>
          </cell>
        </row>
        <row r="8905">
          <cell r="A8905">
            <v>54030100903</v>
          </cell>
          <cell r="B8905" t="str">
            <v>Coaseguro</v>
          </cell>
          <cell r="C8905">
            <v>0</v>
          </cell>
          <cell r="D8905">
            <v>0</v>
          </cell>
          <cell r="E8905">
            <v>0</v>
          </cell>
          <cell r="F8905">
            <v>0</v>
          </cell>
        </row>
        <row r="8906">
          <cell r="A8906">
            <v>54030100904</v>
          </cell>
          <cell r="B8906" t="str">
            <v>Reaseguro cedido</v>
          </cell>
          <cell r="C8906">
            <v>0</v>
          </cell>
          <cell r="D8906">
            <v>0</v>
          </cell>
          <cell r="E8906">
            <v>0</v>
          </cell>
          <cell r="F8906">
            <v>0</v>
          </cell>
        </row>
        <row r="8907">
          <cell r="A8907">
            <v>54030100905</v>
          </cell>
          <cell r="B8907" t="str">
            <v>Retrocesiones de seguros</v>
          </cell>
          <cell r="C8907">
            <v>0</v>
          </cell>
          <cell r="D8907">
            <v>0</v>
          </cell>
          <cell r="E8907">
            <v>0</v>
          </cell>
          <cell r="F8907">
            <v>0</v>
          </cell>
        </row>
        <row r="8908">
          <cell r="A8908">
            <v>540302</v>
          </cell>
          <cell r="B8908" t="str">
            <v>Accidentes personales</v>
          </cell>
          <cell r="C8908">
            <v>0</v>
          </cell>
          <cell r="D8908">
            <v>0</v>
          </cell>
          <cell r="E8908">
            <v>0</v>
          </cell>
          <cell r="F8908">
            <v>0</v>
          </cell>
        </row>
        <row r="8909">
          <cell r="A8909">
            <v>5403020</v>
          </cell>
          <cell r="B8909" t="str">
            <v>Accidentes personales</v>
          </cell>
          <cell r="C8909">
            <v>0</v>
          </cell>
          <cell r="D8909">
            <v>0</v>
          </cell>
          <cell r="E8909">
            <v>0</v>
          </cell>
          <cell r="F8909">
            <v>0</v>
          </cell>
        </row>
        <row r="8910">
          <cell r="A8910">
            <v>540302003</v>
          </cell>
          <cell r="B8910" t="str">
            <v>Coaseguro</v>
          </cell>
          <cell r="C8910">
            <v>0</v>
          </cell>
          <cell r="D8910">
            <v>0</v>
          </cell>
          <cell r="E8910">
            <v>0</v>
          </cell>
          <cell r="F8910">
            <v>0</v>
          </cell>
        </row>
        <row r="8911">
          <cell r="A8911">
            <v>540302004</v>
          </cell>
          <cell r="B8911" t="str">
            <v>Reaseguro cedido</v>
          </cell>
          <cell r="C8911">
            <v>0</v>
          </cell>
          <cell r="D8911">
            <v>0</v>
          </cell>
          <cell r="E8911">
            <v>0</v>
          </cell>
          <cell r="F8911">
            <v>0</v>
          </cell>
        </row>
        <row r="8912">
          <cell r="A8912">
            <v>54030200401</v>
          </cell>
          <cell r="B8912" t="str">
            <v>Siniestros recuperados</v>
          </cell>
          <cell r="C8912">
            <v>0</v>
          </cell>
          <cell r="D8912">
            <v>0</v>
          </cell>
          <cell r="E8912">
            <v>0</v>
          </cell>
          <cell r="F8912">
            <v>0</v>
          </cell>
        </row>
        <row r="8913">
          <cell r="A8913">
            <v>54030200402</v>
          </cell>
          <cell r="B8913" t="str">
            <v>Gastos de ajuste siniestro recuperados</v>
          </cell>
          <cell r="C8913">
            <v>0</v>
          </cell>
          <cell r="D8913">
            <v>0</v>
          </cell>
          <cell r="E8913">
            <v>0</v>
          </cell>
          <cell r="F8913">
            <v>0</v>
          </cell>
        </row>
        <row r="8914">
          <cell r="A8914">
            <v>540302005</v>
          </cell>
          <cell r="B8914" t="str">
            <v>Retrocesiones de seguros</v>
          </cell>
          <cell r="C8914">
            <v>0</v>
          </cell>
          <cell r="D8914">
            <v>0</v>
          </cell>
          <cell r="E8914">
            <v>0</v>
          </cell>
          <cell r="F8914">
            <v>0</v>
          </cell>
        </row>
        <row r="8915">
          <cell r="A8915">
            <v>54030200501</v>
          </cell>
          <cell r="B8915" t="str">
            <v>Siniestros recuperados</v>
          </cell>
          <cell r="C8915">
            <v>0</v>
          </cell>
          <cell r="D8915">
            <v>0</v>
          </cell>
          <cell r="E8915">
            <v>0</v>
          </cell>
          <cell r="F8915">
            <v>0</v>
          </cell>
        </row>
        <row r="8916">
          <cell r="A8916">
            <v>54030200502</v>
          </cell>
          <cell r="B8916" t="str">
            <v>Gastos de ajuste siniestro recuperados</v>
          </cell>
          <cell r="C8916">
            <v>0</v>
          </cell>
          <cell r="D8916">
            <v>0</v>
          </cell>
          <cell r="E8916">
            <v>0</v>
          </cell>
          <cell r="F8916">
            <v>0</v>
          </cell>
        </row>
        <row r="8917">
          <cell r="A8917">
            <v>540302009</v>
          </cell>
          <cell r="B8917" t="str">
            <v>Seguro con Filiales</v>
          </cell>
          <cell r="C8917">
            <v>0</v>
          </cell>
          <cell r="D8917">
            <v>0</v>
          </cell>
          <cell r="E8917">
            <v>0</v>
          </cell>
          <cell r="F8917">
            <v>0</v>
          </cell>
        </row>
        <row r="8918">
          <cell r="A8918">
            <v>54030200903</v>
          </cell>
          <cell r="B8918" t="str">
            <v>Coaseguro</v>
          </cell>
          <cell r="C8918">
            <v>0</v>
          </cell>
          <cell r="D8918">
            <v>0</v>
          </cell>
          <cell r="E8918">
            <v>0</v>
          </cell>
          <cell r="F8918">
            <v>0</v>
          </cell>
        </row>
        <row r="8919">
          <cell r="A8919">
            <v>54030200904</v>
          </cell>
          <cell r="B8919" t="str">
            <v>Reaseguro cedido</v>
          </cell>
          <cell r="C8919">
            <v>0</v>
          </cell>
          <cell r="D8919">
            <v>0</v>
          </cell>
          <cell r="E8919">
            <v>0</v>
          </cell>
          <cell r="F8919">
            <v>0</v>
          </cell>
        </row>
        <row r="8920">
          <cell r="A8920">
            <v>54030200905</v>
          </cell>
          <cell r="B8920" t="str">
            <v>Retrocesiones de seguros</v>
          </cell>
          <cell r="C8920">
            <v>0</v>
          </cell>
          <cell r="D8920">
            <v>0</v>
          </cell>
          <cell r="E8920">
            <v>0</v>
          </cell>
          <cell r="F8920">
            <v>0</v>
          </cell>
        </row>
        <row r="8921">
          <cell r="A8921">
            <v>540303</v>
          </cell>
          <cell r="B8921" t="str">
            <v>ACCIDENTES VIAJES AEREOS</v>
          </cell>
          <cell r="C8921">
            <v>0</v>
          </cell>
          <cell r="D8921">
            <v>0</v>
          </cell>
          <cell r="E8921">
            <v>0</v>
          </cell>
          <cell r="F8921">
            <v>0</v>
          </cell>
        </row>
        <row r="8922">
          <cell r="A8922">
            <v>5403030</v>
          </cell>
          <cell r="B8922" t="str">
            <v>Accidentes viajes aÈreos</v>
          </cell>
          <cell r="C8922">
            <v>0</v>
          </cell>
          <cell r="D8922">
            <v>0</v>
          </cell>
          <cell r="E8922">
            <v>0</v>
          </cell>
          <cell r="F8922">
            <v>0</v>
          </cell>
        </row>
        <row r="8923">
          <cell r="A8923">
            <v>540303003</v>
          </cell>
          <cell r="B8923" t="str">
            <v>Coaseguro</v>
          </cell>
          <cell r="C8923">
            <v>0</v>
          </cell>
          <cell r="D8923">
            <v>0</v>
          </cell>
          <cell r="E8923">
            <v>0</v>
          </cell>
          <cell r="F8923">
            <v>0</v>
          </cell>
        </row>
        <row r="8924">
          <cell r="A8924">
            <v>540303004</v>
          </cell>
          <cell r="B8924" t="str">
            <v>Reaseguro cedido</v>
          </cell>
          <cell r="C8924">
            <v>0</v>
          </cell>
          <cell r="D8924">
            <v>0</v>
          </cell>
          <cell r="E8924">
            <v>0</v>
          </cell>
          <cell r="F8924">
            <v>0</v>
          </cell>
        </row>
        <row r="8925">
          <cell r="A8925">
            <v>54030300401</v>
          </cell>
          <cell r="B8925" t="str">
            <v>Siniestros recuperados</v>
          </cell>
          <cell r="C8925">
            <v>0</v>
          </cell>
          <cell r="D8925">
            <v>0</v>
          </cell>
          <cell r="E8925">
            <v>0</v>
          </cell>
          <cell r="F8925">
            <v>0</v>
          </cell>
        </row>
        <row r="8926">
          <cell r="A8926">
            <v>54030300402</v>
          </cell>
          <cell r="B8926" t="str">
            <v>Gastos de ajuste siniestro recuperados</v>
          </cell>
          <cell r="C8926">
            <v>0</v>
          </cell>
          <cell r="D8926">
            <v>0</v>
          </cell>
          <cell r="E8926">
            <v>0</v>
          </cell>
          <cell r="F8926">
            <v>0</v>
          </cell>
        </row>
        <row r="8927">
          <cell r="A8927">
            <v>540303005</v>
          </cell>
          <cell r="B8927" t="str">
            <v>Retrocesiones de seguros</v>
          </cell>
          <cell r="C8927">
            <v>0</v>
          </cell>
          <cell r="D8927">
            <v>0</v>
          </cell>
          <cell r="E8927">
            <v>0</v>
          </cell>
          <cell r="F8927">
            <v>0</v>
          </cell>
        </row>
        <row r="8928">
          <cell r="A8928">
            <v>54030300501</v>
          </cell>
          <cell r="B8928" t="str">
            <v>Siniestros recuperados</v>
          </cell>
          <cell r="C8928">
            <v>0</v>
          </cell>
          <cell r="D8928">
            <v>0</v>
          </cell>
          <cell r="E8928">
            <v>0</v>
          </cell>
          <cell r="F8928">
            <v>0</v>
          </cell>
        </row>
        <row r="8929">
          <cell r="A8929">
            <v>54030300502</v>
          </cell>
          <cell r="B8929" t="str">
            <v>Gastos de ajuste siniestro recuperados</v>
          </cell>
          <cell r="C8929">
            <v>0</v>
          </cell>
          <cell r="D8929">
            <v>0</v>
          </cell>
          <cell r="E8929">
            <v>0</v>
          </cell>
          <cell r="F8929">
            <v>0</v>
          </cell>
        </row>
        <row r="8930">
          <cell r="A8930">
            <v>540303009</v>
          </cell>
          <cell r="B8930" t="str">
            <v>Seguro con Filiales</v>
          </cell>
          <cell r="C8930">
            <v>0</v>
          </cell>
          <cell r="D8930">
            <v>0</v>
          </cell>
          <cell r="E8930">
            <v>0</v>
          </cell>
          <cell r="F8930">
            <v>0</v>
          </cell>
        </row>
        <row r="8931">
          <cell r="A8931">
            <v>54030300903</v>
          </cell>
          <cell r="B8931" t="str">
            <v>Coaseguro</v>
          </cell>
          <cell r="C8931">
            <v>0</v>
          </cell>
          <cell r="D8931">
            <v>0</v>
          </cell>
          <cell r="E8931">
            <v>0</v>
          </cell>
          <cell r="F8931">
            <v>0</v>
          </cell>
        </row>
        <row r="8932">
          <cell r="A8932">
            <v>54030300904</v>
          </cell>
          <cell r="B8932" t="str">
            <v>Reaseguro cedido</v>
          </cell>
          <cell r="C8932">
            <v>0</v>
          </cell>
          <cell r="D8932">
            <v>0</v>
          </cell>
          <cell r="E8932">
            <v>0</v>
          </cell>
          <cell r="F8932">
            <v>0</v>
          </cell>
        </row>
        <row r="8933">
          <cell r="A8933">
            <v>54030300905</v>
          </cell>
          <cell r="B8933" t="str">
            <v>Retrocesiones de seguros</v>
          </cell>
          <cell r="C8933">
            <v>0</v>
          </cell>
          <cell r="D8933">
            <v>0</v>
          </cell>
          <cell r="E8933">
            <v>0</v>
          </cell>
          <cell r="F8933">
            <v>0</v>
          </cell>
        </row>
        <row r="8934">
          <cell r="A8934">
            <v>5403040</v>
          </cell>
          <cell r="B8934" t="str">
            <v>Escolares</v>
          </cell>
          <cell r="C8934">
            <v>0</v>
          </cell>
          <cell r="D8934">
            <v>0</v>
          </cell>
          <cell r="E8934">
            <v>0</v>
          </cell>
          <cell r="F8934">
            <v>0</v>
          </cell>
        </row>
        <row r="8935">
          <cell r="A8935">
            <v>540304003</v>
          </cell>
          <cell r="B8935" t="str">
            <v>Coaseguro</v>
          </cell>
          <cell r="C8935">
            <v>0</v>
          </cell>
          <cell r="D8935">
            <v>0</v>
          </cell>
          <cell r="E8935">
            <v>0</v>
          </cell>
          <cell r="F8935">
            <v>0</v>
          </cell>
        </row>
        <row r="8936">
          <cell r="A8936">
            <v>540304004</v>
          </cell>
          <cell r="B8936" t="str">
            <v>Reaseguro cedido</v>
          </cell>
          <cell r="C8936">
            <v>0</v>
          </cell>
          <cell r="D8936">
            <v>0</v>
          </cell>
          <cell r="E8936">
            <v>0</v>
          </cell>
          <cell r="F8936">
            <v>0</v>
          </cell>
        </row>
        <row r="8937">
          <cell r="A8937">
            <v>54030400401</v>
          </cell>
          <cell r="B8937" t="str">
            <v>Siniestros recuperados</v>
          </cell>
          <cell r="C8937">
            <v>0</v>
          </cell>
          <cell r="D8937">
            <v>0</v>
          </cell>
          <cell r="E8937">
            <v>0</v>
          </cell>
          <cell r="F8937">
            <v>0</v>
          </cell>
        </row>
        <row r="8938">
          <cell r="A8938">
            <v>54030400402</v>
          </cell>
          <cell r="B8938" t="str">
            <v>Gastos de ajuste siniestro recuperados</v>
          </cell>
          <cell r="C8938">
            <v>0</v>
          </cell>
          <cell r="D8938">
            <v>0</v>
          </cell>
          <cell r="E8938">
            <v>0</v>
          </cell>
          <cell r="F8938">
            <v>0</v>
          </cell>
        </row>
        <row r="8939">
          <cell r="A8939">
            <v>540304005</v>
          </cell>
          <cell r="B8939" t="str">
            <v>Retrocesiones de seguros</v>
          </cell>
          <cell r="C8939">
            <v>0</v>
          </cell>
          <cell r="D8939">
            <v>0</v>
          </cell>
          <cell r="E8939">
            <v>0</v>
          </cell>
          <cell r="F8939">
            <v>0</v>
          </cell>
        </row>
        <row r="8940">
          <cell r="A8940">
            <v>54030400501</v>
          </cell>
          <cell r="B8940" t="str">
            <v>Siniestros recuperados</v>
          </cell>
          <cell r="C8940">
            <v>0</v>
          </cell>
          <cell r="D8940">
            <v>0</v>
          </cell>
          <cell r="E8940">
            <v>0</v>
          </cell>
          <cell r="F8940">
            <v>0</v>
          </cell>
        </row>
        <row r="8941">
          <cell r="A8941">
            <v>54030400502</v>
          </cell>
          <cell r="B8941" t="str">
            <v>Gastos de ajuste siniestro recuperados</v>
          </cell>
          <cell r="C8941">
            <v>0</v>
          </cell>
          <cell r="D8941">
            <v>0</v>
          </cell>
          <cell r="E8941">
            <v>0</v>
          </cell>
          <cell r="F8941">
            <v>0</v>
          </cell>
        </row>
        <row r="8942">
          <cell r="A8942">
            <v>540304009</v>
          </cell>
          <cell r="B8942" t="str">
            <v>Seguro con Filiales</v>
          </cell>
          <cell r="C8942">
            <v>0</v>
          </cell>
          <cell r="D8942">
            <v>0</v>
          </cell>
          <cell r="E8942">
            <v>0</v>
          </cell>
          <cell r="F8942">
            <v>0</v>
          </cell>
        </row>
        <row r="8943">
          <cell r="A8943">
            <v>54030400903</v>
          </cell>
          <cell r="B8943" t="str">
            <v>Coaseguro</v>
          </cell>
          <cell r="C8943">
            <v>0</v>
          </cell>
          <cell r="D8943">
            <v>0</v>
          </cell>
          <cell r="E8943">
            <v>0</v>
          </cell>
          <cell r="F8943">
            <v>0</v>
          </cell>
        </row>
        <row r="8944">
          <cell r="A8944">
            <v>54030400904</v>
          </cell>
          <cell r="B8944" t="str">
            <v>Reaseguro cedido</v>
          </cell>
          <cell r="C8944">
            <v>0</v>
          </cell>
          <cell r="D8944">
            <v>0</v>
          </cell>
          <cell r="E8944">
            <v>0</v>
          </cell>
          <cell r="F8944">
            <v>0</v>
          </cell>
        </row>
        <row r="8945">
          <cell r="A8945">
            <v>54030400905</v>
          </cell>
          <cell r="B8945" t="str">
            <v>Retrocesiones de seguros</v>
          </cell>
          <cell r="C8945">
            <v>0</v>
          </cell>
          <cell r="D8945">
            <v>0</v>
          </cell>
          <cell r="E8945">
            <v>0</v>
          </cell>
          <cell r="F8945">
            <v>0</v>
          </cell>
        </row>
        <row r="8946">
          <cell r="A8946">
            <v>5404</v>
          </cell>
          <cell r="B8946" t="str">
            <v>DE SEGUROS DE INCENDIOS Y LINEAS ALIADAS</v>
          </cell>
          <cell r="C8946">
            <v>0</v>
          </cell>
          <cell r="D8946">
            <v>0</v>
          </cell>
          <cell r="E8946">
            <v>0</v>
          </cell>
          <cell r="F8946">
            <v>0</v>
          </cell>
        </row>
        <row r="8947">
          <cell r="A8947">
            <v>540401</v>
          </cell>
          <cell r="B8947" t="str">
            <v>Incendios</v>
          </cell>
          <cell r="C8947">
            <v>0</v>
          </cell>
          <cell r="D8947">
            <v>0</v>
          </cell>
          <cell r="E8947">
            <v>0</v>
          </cell>
          <cell r="F8947">
            <v>0</v>
          </cell>
        </row>
        <row r="8948">
          <cell r="A8948">
            <v>5404010</v>
          </cell>
          <cell r="B8948" t="str">
            <v>Incendios</v>
          </cell>
          <cell r="C8948">
            <v>0</v>
          </cell>
          <cell r="D8948">
            <v>0</v>
          </cell>
          <cell r="E8948">
            <v>0</v>
          </cell>
          <cell r="F8948">
            <v>0</v>
          </cell>
        </row>
        <row r="8949">
          <cell r="A8949">
            <v>540401003</v>
          </cell>
          <cell r="B8949" t="str">
            <v>Coaseguro</v>
          </cell>
          <cell r="C8949">
            <v>0</v>
          </cell>
          <cell r="D8949">
            <v>0</v>
          </cell>
          <cell r="E8949">
            <v>0</v>
          </cell>
          <cell r="F8949">
            <v>0</v>
          </cell>
        </row>
        <row r="8950">
          <cell r="A8950">
            <v>540401004</v>
          </cell>
          <cell r="B8950" t="str">
            <v>Reaseguro cedido</v>
          </cell>
          <cell r="C8950">
            <v>0</v>
          </cell>
          <cell r="D8950">
            <v>0</v>
          </cell>
          <cell r="E8950">
            <v>0</v>
          </cell>
          <cell r="F8950">
            <v>0</v>
          </cell>
        </row>
        <row r="8951">
          <cell r="A8951">
            <v>54040100401</v>
          </cell>
          <cell r="B8951" t="str">
            <v>Siniestros recuperados</v>
          </cell>
          <cell r="C8951">
            <v>0</v>
          </cell>
          <cell r="D8951">
            <v>0</v>
          </cell>
          <cell r="E8951">
            <v>0</v>
          </cell>
          <cell r="F8951">
            <v>0</v>
          </cell>
        </row>
        <row r="8952">
          <cell r="A8952">
            <v>54040100402</v>
          </cell>
          <cell r="B8952" t="str">
            <v>Gastos de ajuste siniestro recuperados</v>
          </cell>
          <cell r="C8952">
            <v>0</v>
          </cell>
          <cell r="D8952">
            <v>0</v>
          </cell>
          <cell r="E8952">
            <v>0</v>
          </cell>
          <cell r="F8952">
            <v>0</v>
          </cell>
        </row>
        <row r="8953">
          <cell r="A8953">
            <v>540401005</v>
          </cell>
          <cell r="B8953" t="str">
            <v>Retrocesiones de seguros</v>
          </cell>
          <cell r="C8953">
            <v>0</v>
          </cell>
          <cell r="D8953">
            <v>0</v>
          </cell>
          <cell r="E8953">
            <v>0</v>
          </cell>
          <cell r="F8953">
            <v>0</v>
          </cell>
        </row>
        <row r="8954">
          <cell r="A8954">
            <v>54040100501</v>
          </cell>
          <cell r="B8954" t="str">
            <v>Siniestros recuperados</v>
          </cell>
          <cell r="C8954">
            <v>0</v>
          </cell>
          <cell r="D8954">
            <v>0</v>
          </cell>
          <cell r="E8954">
            <v>0</v>
          </cell>
          <cell r="F8954">
            <v>0</v>
          </cell>
        </row>
        <row r="8955">
          <cell r="A8955">
            <v>54040100502</v>
          </cell>
          <cell r="B8955" t="str">
            <v>Gastos de ajuste siniestro recuperados</v>
          </cell>
          <cell r="C8955">
            <v>0</v>
          </cell>
          <cell r="D8955">
            <v>0</v>
          </cell>
          <cell r="E8955">
            <v>0</v>
          </cell>
          <cell r="F8955">
            <v>0</v>
          </cell>
        </row>
        <row r="8956">
          <cell r="A8956">
            <v>540401009</v>
          </cell>
          <cell r="B8956" t="str">
            <v>Seguro con Filiales</v>
          </cell>
          <cell r="C8956">
            <v>0</v>
          </cell>
          <cell r="D8956">
            <v>0</v>
          </cell>
          <cell r="E8956">
            <v>0</v>
          </cell>
          <cell r="F8956">
            <v>0</v>
          </cell>
        </row>
        <row r="8957">
          <cell r="A8957">
            <v>54040100903</v>
          </cell>
          <cell r="B8957" t="str">
            <v>Coaseguro</v>
          </cell>
          <cell r="C8957">
            <v>0</v>
          </cell>
          <cell r="D8957">
            <v>0</v>
          </cell>
          <cell r="E8957">
            <v>0</v>
          </cell>
          <cell r="F8957">
            <v>0</v>
          </cell>
        </row>
        <row r="8958">
          <cell r="A8958">
            <v>54040100904</v>
          </cell>
          <cell r="B8958" t="str">
            <v>Reaseguro cedido</v>
          </cell>
          <cell r="C8958">
            <v>0</v>
          </cell>
          <cell r="D8958">
            <v>0</v>
          </cell>
          <cell r="E8958">
            <v>0</v>
          </cell>
          <cell r="F8958">
            <v>0</v>
          </cell>
        </row>
        <row r="8959">
          <cell r="A8959">
            <v>54040100905</v>
          </cell>
          <cell r="B8959" t="str">
            <v>Retrocesiones de seguros</v>
          </cell>
          <cell r="C8959">
            <v>0</v>
          </cell>
          <cell r="D8959">
            <v>0</v>
          </cell>
          <cell r="E8959">
            <v>0</v>
          </cell>
          <cell r="F8959">
            <v>0</v>
          </cell>
        </row>
        <row r="8960">
          <cell r="A8960">
            <v>540402</v>
          </cell>
          <cell r="B8960" t="str">
            <v>Líneas aliadas</v>
          </cell>
          <cell r="C8960">
            <v>0</v>
          </cell>
          <cell r="D8960">
            <v>0</v>
          </cell>
          <cell r="E8960">
            <v>0</v>
          </cell>
          <cell r="F8960">
            <v>0</v>
          </cell>
        </row>
        <row r="8961">
          <cell r="A8961">
            <v>5404020</v>
          </cell>
          <cell r="B8961" t="str">
            <v>Líneas aliadas</v>
          </cell>
          <cell r="C8961">
            <v>0</v>
          </cell>
          <cell r="D8961">
            <v>0</v>
          </cell>
          <cell r="E8961">
            <v>0</v>
          </cell>
          <cell r="F8961">
            <v>0</v>
          </cell>
        </row>
        <row r="8962">
          <cell r="A8962">
            <v>540402003</v>
          </cell>
          <cell r="B8962" t="str">
            <v>Coaseguro</v>
          </cell>
          <cell r="C8962">
            <v>0</v>
          </cell>
          <cell r="D8962">
            <v>0</v>
          </cell>
          <cell r="E8962">
            <v>0</v>
          </cell>
          <cell r="F8962">
            <v>0</v>
          </cell>
        </row>
        <row r="8963">
          <cell r="A8963">
            <v>540402004</v>
          </cell>
          <cell r="B8963" t="str">
            <v>Reaseguro cedido</v>
          </cell>
          <cell r="C8963">
            <v>0</v>
          </cell>
          <cell r="D8963">
            <v>0</v>
          </cell>
          <cell r="E8963">
            <v>0</v>
          </cell>
          <cell r="F8963">
            <v>0</v>
          </cell>
        </row>
        <row r="8964">
          <cell r="A8964">
            <v>54040200401</v>
          </cell>
          <cell r="B8964" t="str">
            <v>Siniestros recuperados</v>
          </cell>
          <cell r="C8964">
            <v>0</v>
          </cell>
          <cell r="D8964">
            <v>0</v>
          </cell>
          <cell r="E8964">
            <v>0</v>
          </cell>
          <cell r="F8964">
            <v>0</v>
          </cell>
        </row>
        <row r="8965">
          <cell r="A8965">
            <v>54040200402</v>
          </cell>
          <cell r="B8965" t="str">
            <v>Gastos de ajuste siniestro recuperados</v>
          </cell>
          <cell r="C8965">
            <v>0</v>
          </cell>
          <cell r="D8965">
            <v>0</v>
          </cell>
          <cell r="E8965">
            <v>0</v>
          </cell>
          <cell r="F8965">
            <v>0</v>
          </cell>
        </row>
        <row r="8966">
          <cell r="A8966">
            <v>540402005</v>
          </cell>
          <cell r="B8966" t="str">
            <v>Retrocesiones de seguros</v>
          </cell>
          <cell r="C8966">
            <v>0</v>
          </cell>
          <cell r="D8966">
            <v>0</v>
          </cell>
          <cell r="E8966">
            <v>0</v>
          </cell>
          <cell r="F8966">
            <v>0</v>
          </cell>
        </row>
        <row r="8967">
          <cell r="A8967">
            <v>54040200501</v>
          </cell>
          <cell r="B8967" t="str">
            <v>Siniestros recuperados</v>
          </cell>
          <cell r="C8967">
            <v>0</v>
          </cell>
          <cell r="D8967">
            <v>0</v>
          </cell>
          <cell r="E8967">
            <v>0</v>
          </cell>
          <cell r="F8967">
            <v>0</v>
          </cell>
        </row>
        <row r="8968">
          <cell r="A8968">
            <v>54040200502</v>
          </cell>
          <cell r="B8968" t="str">
            <v>Gastos de ajuste siniestro recuperados</v>
          </cell>
          <cell r="C8968">
            <v>0</v>
          </cell>
          <cell r="D8968">
            <v>0</v>
          </cell>
          <cell r="E8968">
            <v>0</v>
          </cell>
          <cell r="F8968">
            <v>0</v>
          </cell>
        </row>
        <row r="8969">
          <cell r="A8969">
            <v>540402009</v>
          </cell>
          <cell r="B8969" t="str">
            <v>Seguro con Filiales</v>
          </cell>
          <cell r="C8969">
            <v>0</v>
          </cell>
          <cell r="D8969">
            <v>0</v>
          </cell>
          <cell r="E8969">
            <v>0</v>
          </cell>
          <cell r="F8969">
            <v>0</v>
          </cell>
        </row>
        <row r="8970">
          <cell r="A8970">
            <v>54040200903</v>
          </cell>
          <cell r="B8970" t="str">
            <v>Coaseguro</v>
          </cell>
          <cell r="C8970">
            <v>0</v>
          </cell>
          <cell r="D8970">
            <v>0</v>
          </cell>
          <cell r="E8970">
            <v>0</v>
          </cell>
          <cell r="F8970">
            <v>0</v>
          </cell>
        </row>
        <row r="8971">
          <cell r="A8971">
            <v>54040200904</v>
          </cell>
          <cell r="B8971" t="str">
            <v>Reaseguro cedido</v>
          </cell>
          <cell r="C8971">
            <v>0</v>
          </cell>
          <cell r="D8971">
            <v>0</v>
          </cell>
          <cell r="E8971">
            <v>0</v>
          </cell>
          <cell r="F8971">
            <v>0</v>
          </cell>
        </row>
        <row r="8972">
          <cell r="A8972">
            <v>54040200905</v>
          </cell>
          <cell r="B8972" t="str">
            <v>Retrocesiones de seguros</v>
          </cell>
          <cell r="C8972">
            <v>0</v>
          </cell>
          <cell r="D8972">
            <v>0</v>
          </cell>
          <cell r="E8972">
            <v>0</v>
          </cell>
          <cell r="F8972">
            <v>0</v>
          </cell>
        </row>
        <row r="8973">
          <cell r="A8973">
            <v>5405</v>
          </cell>
          <cell r="B8973" t="str">
            <v>DE SEGUROS AUTOMOTORES</v>
          </cell>
          <cell r="C8973">
            <v>0</v>
          </cell>
          <cell r="D8973">
            <v>0</v>
          </cell>
          <cell r="E8973">
            <v>0</v>
          </cell>
          <cell r="F8973">
            <v>0</v>
          </cell>
        </row>
        <row r="8974">
          <cell r="A8974">
            <v>540501</v>
          </cell>
          <cell r="B8974" t="str">
            <v>Automotores</v>
          </cell>
          <cell r="C8974">
            <v>0</v>
          </cell>
          <cell r="D8974">
            <v>0</v>
          </cell>
          <cell r="E8974">
            <v>0</v>
          </cell>
          <cell r="F8974">
            <v>0</v>
          </cell>
        </row>
        <row r="8975">
          <cell r="A8975">
            <v>5405010</v>
          </cell>
          <cell r="B8975" t="str">
            <v>Automotores</v>
          </cell>
          <cell r="C8975">
            <v>0</v>
          </cell>
          <cell r="D8975">
            <v>0</v>
          </cell>
          <cell r="E8975">
            <v>0</v>
          </cell>
          <cell r="F8975">
            <v>0</v>
          </cell>
        </row>
        <row r="8976">
          <cell r="A8976">
            <v>540501003</v>
          </cell>
          <cell r="B8976" t="str">
            <v>Coaseguro</v>
          </cell>
          <cell r="C8976">
            <v>0</v>
          </cell>
          <cell r="D8976">
            <v>0</v>
          </cell>
          <cell r="E8976">
            <v>0</v>
          </cell>
          <cell r="F8976">
            <v>0</v>
          </cell>
        </row>
        <row r="8977">
          <cell r="A8977">
            <v>540501004</v>
          </cell>
          <cell r="B8977" t="str">
            <v>Reaseguro cedido</v>
          </cell>
          <cell r="C8977">
            <v>0</v>
          </cell>
          <cell r="D8977">
            <v>0</v>
          </cell>
          <cell r="E8977">
            <v>0</v>
          </cell>
          <cell r="F8977">
            <v>0</v>
          </cell>
        </row>
        <row r="8978">
          <cell r="A8978">
            <v>54050100401</v>
          </cell>
          <cell r="B8978" t="str">
            <v>Siniestros recuperados</v>
          </cell>
          <cell r="C8978">
            <v>0</v>
          </cell>
          <cell r="D8978">
            <v>0</v>
          </cell>
          <cell r="E8978">
            <v>0</v>
          </cell>
          <cell r="F8978">
            <v>0</v>
          </cell>
        </row>
        <row r="8979">
          <cell r="A8979">
            <v>54050100402</v>
          </cell>
          <cell r="B8979" t="str">
            <v>Gastos de ajuste siniestro recuperados</v>
          </cell>
          <cell r="C8979">
            <v>0</v>
          </cell>
          <cell r="D8979">
            <v>0</v>
          </cell>
          <cell r="E8979">
            <v>0</v>
          </cell>
          <cell r="F8979">
            <v>0</v>
          </cell>
        </row>
        <row r="8980">
          <cell r="A8980">
            <v>540501005</v>
          </cell>
          <cell r="B8980" t="str">
            <v>Retrocesiones de seguros</v>
          </cell>
          <cell r="C8980">
            <v>0</v>
          </cell>
          <cell r="D8980">
            <v>0</v>
          </cell>
          <cell r="E8980">
            <v>0</v>
          </cell>
          <cell r="F8980">
            <v>0</v>
          </cell>
        </row>
        <row r="8981">
          <cell r="A8981">
            <v>54050100501</v>
          </cell>
          <cell r="B8981" t="str">
            <v>Siniestros recuperados</v>
          </cell>
          <cell r="C8981">
            <v>0</v>
          </cell>
          <cell r="D8981">
            <v>0</v>
          </cell>
          <cell r="E8981">
            <v>0</v>
          </cell>
          <cell r="F8981">
            <v>0</v>
          </cell>
        </row>
        <row r="8982">
          <cell r="A8982">
            <v>54050100502</v>
          </cell>
          <cell r="B8982" t="str">
            <v>Gastos de ajuste siniestro recuperados</v>
          </cell>
          <cell r="C8982">
            <v>0</v>
          </cell>
          <cell r="D8982">
            <v>0</v>
          </cell>
          <cell r="E8982">
            <v>0</v>
          </cell>
          <cell r="F8982">
            <v>0</v>
          </cell>
        </row>
        <row r="8983">
          <cell r="A8983">
            <v>540501009</v>
          </cell>
          <cell r="B8983" t="str">
            <v>Seguro con Filiales</v>
          </cell>
          <cell r="C8983">
            <v>0</v>
          </cell>
          <cell r="D8983">
            <v>0</v>
          </cell>
          <cell r="E8983">
            <v>0</v>
          </cell>
          <cell r="F8983">
            <v>0</v>
          </cell>
        </row>
        <row r="8984">
          <cell r="A8984">
            <v>54050100903</v>
          </cell>
          <cell r="B8984" t="str">
            <v>Coaseguro</v>
          </cell>
          <cell r="C8984">
            <v>0</v>
          </cell>
          <cell r="D8984">
            <v>0</v>
          </cell>
          <cell r="E8984">
            <v>0</v>
          </cell>
          <cell r="F8984">
            <v>0</v>
          </cell>
        </row>
        <row r="8985">
          <cell r="A8985">
            <v>54050100904</v>
          </cell>
          <cell r="B8985" t="str">
            <v>Reaseguro cedido</v>
          </cell>
          <cell r="C8985">
            <v>0</v>
          </cell>
          <cell r="D8985">
            <v>0</v>
          </cell>
          <cell r="E8985">
            <v>0</v>
          </cell>
          <cell r="F8985">
            <v>0</v>
          </cell>
        </row>
        <row r="8986">
          <cell r="A8986">
            <v>54050100905</v>
          </cell>
          <cell r="B8986" t="str">
            <v>Retrocesiones de seguros</v>
          </cell>
          <cell r="C8986">
            <v>0</v>
          </cell>
          <cell r="D8986">
            <v>0</v>
          </cell>
          <cell r="E8986">
            <v>0</v>
          </cell>
          <cell r="F8986">
            <v>0</v>
          </cell>
        </row>
        <row r="8987">
          <cell r="A8987">
            <v>5406</v>
          </cell>
          <cell r="B8987" t="str">
            <v>DE OTROS SEGUROS GENERALES</v>
          </cell>
          <cell r="C8987">
            <v>0</v>
          </cell>
          <cell r="D8987">
            <v>0</v>
          </cell>
          <cell r="E8987">
            <v>0</v>
          </cell>
          <cell r="F8987">
            <v>0</v>
          </cell>
        </row>
        <row r="8988">
          <cell r="A8988">
            <v>540601</v>
          </cell>
          <cell r="B8988" t="str">
            <v>SEGUROS GENERALES</v>
          </cell>
          <cell r="C8988">
            <v>0</v>
          </cell>
          <cell r="D8988">
            <v>0</v>
          </cell>
          <cell r="E8988">
            <v>0</v>
          </cell>
          <cell r="F8988">
            <v>0</v>
          </cell>
        </row>
        <row r="8989">
          <cell r="A8989">
            <v>5406010</v>
          </cell>
          <cell r="B8989" t="str">
            <v>Rotura de Cristales</v>
          </cell>
          <cell r="C8989">
            <v>0</v>
          </cell>
          <cell r="D8989">
            <v>0</v>
          </cell>
          <cell r="E8989">
            <v>0</v>
          </cell>
          <cell r="F8989">
            <v>0</v>
          </cell>
        </row>
        <row r="8990">
          <cell r="A8990">
            <v>540601003</v>
          </cell>
          <cell r="B8990" t="str">
            <v>Coaseguro</v>
          </cell>
          <cell r="C8990">
            <v>0</v>
          </cell>
          <cell r="D8990">
            <v>0</v>
          </cell>
          <cell r="E8990">
            <v>0</v>
          </cell>
          <cell r="F8990">
            <v>0</v>
          </cell>
        </row>
        <row r="8991">
          <cell r="A8991">
            <v>540601004</v>
          </cell>
          <cell r="B8991" t="str">
            <v>Reaseguro cedido</v>
          </cell>
          <cell r="C8991">
            <v>0</v>
          </cell>
          <cell r="D8991">
            <v>0</v>
          </cell>
          <cell r="E8991">
            <v>0</v>
          </cell>
          <cell r="F8991">
            <v>0</v>
          </cell>
        </row>
        <row r="8992">
          <cell r="A8992">
            <v>54060100401</v>
          </cell>
          <cell r="B8992" t="str">
            <v>Siniestros recuperados</v>
          </cell>
          <cell r="C8992">
            <v>0</v>
          </cell>
          <cell r="D8992">
            <v>0</v>
          </cell>
          <cell r="E8992">
            <v>0</v>
          </cell>
          <cell r="F8992">
            <v>0</v>
          </cell>
        </row>
        <row r="8993">
          <cell r="A8993">
            <v>54060100402</v>
          </cell>
          <cell r="B8993" t="str">
            <v>Gastos de ajuste siniestro recuperados</v>
          </cell>
          <cell r="C8993">
            <v>0</v>
          </cell>
          <cell r="D8993">
            <v>0</v>
          </cell>
          <cell r="E8993">
            <v>0</v>
          </cell>
          <cell r="F8993">
            <v>0</v>
          </cell>
        </row>
        <row r="8994">
          <cell r="A8994">
            <v>540601005</v>
          </cell>
          <cell r="B8994" t="str">
            <v>Retrocesiones de seguros</v>
          </cell>
          <cell r="C8994">
            <v>0</v>
          </cell>
          <cell r="D8994">
            <v>0</v>
          </cell>
          <cell r="E8994">
            <v>0</v>
          </cell>
          <cell r="F8994">
            <v>0</v>
          </cell>
        </row>
        <row r="8995">
          <cell r="A8995">
            <v>54060100501</v>
          </cell>
          <cell r="B8995" t="str">
            <v>Siniestros recuperados</v>
          </cell>
          <cell r="C8995">
            <v>0</v>
          </cell>
          <cell r="D8995">
            <v>0</v>
          </cell>
          <cell r="E8995">
            <v>0</v>
          </cell>
          <cell r="F8995">
            <v>0</v>
          </cell>
        </row>
        <row r="8996">
          <cell r="A8996">
            <v>54060100502</v>
          </cell>
          <cell r="B8996" t="str">
            <v>Gastos de ajuste siniestro recuperados</v>
          </cell>
          <cell r="C8996">
            <v>0</v>
          </cell>
          <cell r="D8996">
            <v>0</v>
          </cell>
          <cell r="E8996">
            <v>0</v>
          </cell>
          <cell r="F8996">
            <v>0</v>
          </cell>
        </row>
        <row r="8997">
          <cell r="A8997">
            <v>540601009</v>
          </cell>
          <cell r="B8997" t="str">
            <v>Seguro con Filiales</v>
          </cell>
          <cell r="C8997">
            <v>0</v>
          </cell>
          <cell r="D8997">
            <v>0</v>
          </cell>
          <cell r="E8997">
            <v>0</v>
          </cell>
          <cell r="F8997">
            <v>0</v>
          </cell>
        </row>
        <row r="8998">
          <cell r="A8998">
            <v>54060100903</v>
          </cell>
          <cell r="B8998" t="str">
            <v>Coaseguro</v>
          </cell>
          <cell r="C8998">
            <v>0</v>
          </cell>
          <cell r="D8998">
            <v>0</v>
          </cell>
          <cell r="E8998">
            <v>0</v>
          </cell>
          <cell r="F8998">
            <v>0</v>
          </cell>
        </row>
        <row r="8999">
          <cell r="A8999">
            <v>54060100904</v>
          </cell>
          <cell r="B8999" t="str">
            <v>Reaseguro cedido</v>
          </cell>
          <cell r="C8999">
            <v>0</v>
          </cell>
          <cell r="D8999">
            <v>0</v>
          </cell>
          <cell r="E8999">
            <v>0</v>
          </cell>
          <cell r="F8999">
            <v>0</v>
          </cell>
        </row>
        <row r="9000">
          <cell r="A9000">
            <v>54060100905</v>
          </cell>
          <cell r="B9000" t="str">
            <v>Retrocesiones de seguros</v>
          </cell>
          <cell r="C9000">
            <v>0</v>
          </cell>
          <cell r="D9000">
            <v>0</v>
          </cell>
          <cell r="E9000">
            <v>0</v>
          </cell>
          <cell r="F9000">
            <v>0</v>
          </cell>
        </row>
        <row r="9001">
          <cell r="A9001">
            <v>540602</v>
          </cell>
          <cell r="B9001" t="str">
            <v>Transporte marítimo</v>
          </cell>
          <cell r="C9001">
            <v>0</v>
          </cell>
          <cell r="D9001">
            <v>0</v>
          </cell>
          <cell r="E9001">
            <v>0</v>
          </cell>
          <cell r="F9001">
            <v>0</v>
          </cell>
        </row>
        <row r="9002">
          <cell r="A9002">
            <v>5406020</v>
          </cell>
          <cell r="B9002" t="str">
            <v>Transporte marÌtimo</v>
          </cell>
          <cell r="C9002">
            <v>0</v>
          </cell>
          <cell r="D9002">
            <v>0</v>
          </cell>
          <cell r="E9002">
            <v>0</v>
          </cell>
          <cell r="F9002">
            <v>0</v>
          </cell>
        </row>
        <row r="9003">
          <cell r="A9003">
            <v>540602003</v>
          </cell>
          <cell r="B9003" t="str">
            <v>Coaseguro</v>
          </cell>
          <cell r="C9003">
            <v>0</v>
          </cell>
          <cell r="D9003">
            <v>0</v>
          </cell>
          <cell r="E9003">
            <v>0</v>
          </cell>
          <cell r="F9003">
            <v>0</v>
          </cell>
        </row>
        <row r="9004">
          <cell r="A9004">
            <v>540602004</v>
          </cell>
          <cell r="B9004" t="str">
            <v>Reaseguro cedido</v>
          </cell>
          <cell r="C9004">
            <v>0</v>
          </cell>
          <cell r="D9004">
            <v>0</v>
          </cell>
          <cell r="E9004">
            <v>0</v>
          </cell>
          <cell r="F9004">
            <v>0</v>
          </cell>
        </row>
        <row r="9005">
          <cell r="A9005">
            <v>54060200401</v>
          </cell>
          <cell r="B9005" t="str">
            <v>Siniestros recuperados</v>
          </cell>
          <cell r="C9005">
            <v>0</v>
          </cell>
          <cell r="D9005">
            <v>0</v>
          </cell>
          <cell r="E9005">
            <v>0</v>
          </cell>
          <cell r="F9005">
            <v>0</v>
          </cell>
        </row>
        <row r="9006">
          <cell r="A9006">
            <v>54060200402</v>
          </cell>
          <cell r="B9006" t="str">
            <v>Gastos de ajuste siniestro recuperados</v>
          </cell>
          <cell r="C9006">
            <v>0</v>
          </cell>
          <cell r="D9006">
            <v>0</v>
          </cell>
          <cell r="E9006">
            <v>0</v>
          </cell>
          <cell r="F9006">
            <v>0</v>
          </cell>
        </row>
        <row r="9007">
          <cell r="A9007">
            <v>540602005</v>
          </cell>
          <cell r="B9007" t="str">
            <v>Retrocesiones de seguros</v>
          </cell>
          <cell r="C9007">
            <v>0</v>
          </cell>
          <cell r="D9007">
            <v>0</v>
          </cell>
          <cell r="E9007">
            <v>0</v>
          </cell>
          <cell r="F9007">
            <v>0</v>
          </cell>
        </row>
        <row r="9008">
          <cell r="A9008">
            <v>54060200501</v>
          </cell>
          <cell r="B9008" t="str">
            <v>Siniestros recuperados</v>
          </cell>
          <cell r="C9008">
            <v>0</v>
          </cell>
          <cell r="D9008">
            <v>0</v>
          </cell>
          <cell r="E9008">
            <v>0</v>
          </cell>
          <cell r="F9008">
            <v>0</v>
          </cell>
        </row>
        <row r="9009">
          <cell r="A9009">
            <v>54060200502</v>
          </cell>
          <cell r="B9009" t="str">
            <v>Gastos de ajuste siniestro recuperados</v>
          </cell>
          <cell r="C9009">
            <v>0</v>
          </cell>
          <cell r="D9009">
            <v>0</v>
          </cell>
          <cell r="E9009">
            <v>0</v>
          </cell>
          <cell r="F9009">
            <v>0</v>
          </cell>
        </row>
        <row r="9010">
          <cell r="A9010">
            <v>540602009</v>
          </cell>
          <cell r="B9010" t="str">
            <v>Seguro con Filiales</v>
          </cell>
          <cell r="C9010">
            <v>0</v>
          </cell>
          <cell r="D9010">
            <v>0</v>
          </cell>
          <cell r="E9010">
            <v>0</v>
          </cell>
          <cell r="F9010">
            <v>0</v>
          </cell>
        </row>
        <row r="9011">
          <cell r="A9011">
            <v>54060200903</v>
          </cell>
          <cell r="B9011" t="str">
            <v>Coaseguro</v>
          </cell>
          <cell r="C9011">
            <v>0</v>
          </cell>
          <cell r="D9011">
            <v>0</v>
          </cell>
          <cell r="E9011">
            <v>0</v>
          </cell>
          <cell r="F9011">
            <v>0</v>
          </cell>
        </row>
        <row r="9012">
          <cell r="A9012">
            <v>54060200904</v>
          </cell>
          <cell r="B9012" t="str">
            <v>Reaseguro cedido</v>
          </cell>
          <cell r="C9012">
            <v>0</v>
          </cell>
          <cell r="D9012">
            <v>0</v>
          </cell>
          <cell r="E9012">
            <v>0</v>
          </cell>
          <cell r="F9012">
            <v>0</v>
          </cell>
        </row>
        <row r="9013">
          <cell r="A9013">
            <v>54060200905</v>
          </cell>
          <cell r="B9013" t="str">
            <v>Retrocesiones de seguros</v>
          </cell>
          <cell r="C9013">
            <v>0</v>
          </cell>
          <cell r="D9013">
            <v>0</v>
          </cell>
          <cell r="E9013">
            <v>0</v>
          </cell>
          <cell r="F9013">
            <v>0</v>
          </cell>
        </row>
        <row r="9014">
          <cell r="A9014">
            <v>540603</v>
          </cell>
          <cell r="B9014" t="str">
            <v>TRANSPORTE AEREO</v>
          </cell>
          <cell r="C9014">
            <v>0</v>
          </cell>
          <cell r="D9014">
            <v>0</v>
          </cell>
          <cell r="E9014">
            <v>0</v>
          </cell>
          <cell r="F9014">
            <v>0</v>
          </cell>
        </row>
        <row r="9015">
          <cell r="A9015">
            <v>5406030</v>
          </cell>
          <cell r="B9015" t="str">
            <v>Transporte aéreo</v>
          </cell>
          <cell r="C9015">
            <v>0</v>
          </cell>
          <cell r="D9015">
            <v>0</v>
          </cell>
          <cell r="E9015">
            <v>0</v>
          </cell>
          <cell r="F9015">
            <v>0</v>
          </cell>
        </row>
        <row r="9016">
          <cell r="A9016">
            <v>540603003</v>
          </cell>
          <cell r="B9016" t="str">
            <v>Coaseguro</v>
          </cell>
          <cell r="C9016">
            <v>0</v>
          </cell>
          <cell r="D9016">
            <v>0</v>
          </cell>
          <cell r="E9016">
            <v>0</v>
          </cell>
          <cell r="F9016">
            <v>0</v>
          </cell>
        </row>
        <row r="9017">
          <cell r="A9017">
            <v>540603004</v>
          </cell>
          <cell r="B9017" t="str">
            <v>Reaseguro cedido</v>
          </cell>
          <cell r="C9017">
            <v>0</v>
          </cell>
          <cell r="D9017">
            <v>0</v>
          </cell>
          <cell r="E9017">
            <v>0</v>
          </cell>
          <cell r="F9017">
            <v>0</v>
          </cell>
        </row>
        <row r="9018">
          <cell r="A9018">
            <v>54060300401</v>
          </cell>
          <cell r="B9018" t="str">
            <v>Siniestros recuperados</v>
          </cell>
          <cell r="C9018">
            <v>0</v>
          </cell>
          <cell r="D9018">
            <v>0</v>
          </cell>
          <cell r="E9018">
            <v>0</v>
          </cell>
          <cell r="F9018">
            <v>0</v>
          </cell>
        </row>
        <row r="9019">
          <cell r="A9019">
            <v>54060300402</v>
          </cell>
          <cell r="B9019" t="str">
            <v>Gastos de ajuste siniestro recuperados</v>
          </cell>
          <cell r="C9019">
            <v>0</v>
          </cell>
          <cell r="D9019">
            <v>0</v>
          </cell>
          <cell r="E9019">
            <v>0</v>
          </cell>
          <cell r="F9019">
            <v>0</v>
          </cell>
        </row>
        <row r="9020">
          <cell r="A9020">
            <v>540603005</v>
          </cell>
          <cell r="B9020" t="str">
            <v>Retrocesiones de seguros</v>
          </cell>
          <cell r="C9020">
            <v>0</v>
          </cell>
          <cell r="D9020">
            <v>0</v>
          </cell>
          <cell r="E9020">
            <v>0</v>
          </cell>
          <cell r="F9020">
            <v>0</v>
          </cell>
        </row>
        <row r="9021">
          <cell r="A9021">
            <v>54060300501</v>
          </cell>
          <cell r="B9021" t="str">
            <v>Siniestros recuperados</v>
          </cell>
          <cell r="C9021">
            <v>0</v>
          </cell>
          <cell r="D9021">
            <v>0</v>
          </cell>
          <cell r="E9021">
            <v>0</v>
          </cell>
          <cell r="F9021">
            <v>0</v>
          </cell>
        </row>
        <row r="9022">
          <cell r="A9022">
            <v>54060300502</v>
          </cell>
          <cell r="B9022" t="str">
            <v>Gastos de ajuste siniestro recuperados</v>
          </cell>
          <cell r="C9022">
            <v>0</v>
          </cell>
          <cell r="D9022">
            <v>0</v>
          </cell>
          <cell r="E9022">
            <v>0</v>
          </cell>
          <cell r="F9022">
            <v>0</v>
          </cell>
        </row>
        <row r="9023">
          <cell r="A9023">
            <v>540603009</v>
          </cell>
          <cell r="B9023" t="str">
            <v>Seguro con Filiales</v>
          </cell>
          <cell r="C9023">
            <v>0</v>
          </cell>
          <cell r="D9023">
            <v>0</v>
          </cell>
          <cell r="E9023">
            <v>0</v>
          </cell>
          <cell r="F9023">
            <v>0</v>
          </cell>
        </row>
        <row r="9024">
          <cell r="A9024">
            <v>54060300903</v>
          </cell>
          <cell r="B9024" t="str">
            <v>Coaseguro</v>
          </cell>
          <cell r="C9024">
            <v>0</v>
          </cell>
          <cell r="D9024">
            <v>0</v>
          </cell>
          <cell r="E9024">
            <v>0</v>
          </cell>
          <cell r="F9024">
            <v>0</v>
          </cell>
        </row>
        <row r="9025">
          <cell r="A9025">
            <v>54060300904</v>
          </cell>
          <cell r="B9025" t="str">
            <v>Reaseguro cedido</v>
          </cell>
          <cell r="C9025">
            <v>0</v>
          </cell>
          <cell r="D9025">
            <v>0</v>
          </cell>
          <cell r="E9025">
            <v>0</v>
          </cell>
          <cell r="F9025">
            <v>0</v>
          </cell>
        </row>
        <row r="9026">
          <cell r="A9026">
            <v>54060300905</v>
          </cell>
          <cell r="B9026" t="str">
            <v>Retrocesiones de seguros</v>
          </cell>
          <cell r="C9026">
            <v>0</v>
          </cell>
          <cell r="D9026">
            <v>0</v>
          </cell>
          <cell r="E9026">
            <v>0</v>
          </cell>
          <cell r="F9026">
            <v>0</v>
          </cell>
        </row>
        <row r="9027">
          <cell r="A9027">
            <v>540604</v>
          </cell>
          <cell r="B9027" t="str">
            <v>Transporte terrestre</v>
          </cell>
          <cell r="C9027">
            <v>0</v>
          </cell>
          <cell r="D9027">
            <v>0</v>
          </cell>
          <cell r="E9027">
            <v>0</v>
          </cell>
          <cell r="F9027">
            <v>0</v>
          </cell>
        </row>
        <row r="9028">
          <cell r="A9028">
            <v>5406040</v>
          </cell>
          <cell r="B9028" t="str">
            <v>Transporte terrestre</v>
          </cell>
          <cell r="C9028">
            <v>0</v>
          </cell>
          <cell r="D9028">
            <v>0</v>
          </cell>
          <cell r="E9028">
            <v>0</v>
          </cell>
          <cell r="F9028">
            <v>0</v>
          </cell>
        </row>
        <row r="9029">
          <cell r="A9029">
            <v>540604003</v>
          </cell>
          <cell r="B9029" t="str">
            <v>Coaseguro</v>
          </cell>
          <cell r="C9029">
            <v>0</v>
          </cell>
          <cell r="D9029">
            <v>0</v>
          </cell>
          <cell r="E9029">
            <v>0</v>
          </cell>
          <cell r="F9029">
            <v>0</v>
          </cell>
        </row>
        <row r="9030">
          <cell r="A9030">
            <v>540604004</v>
          </cell>
          <cell r="B9030" t="str">
            <v>Reaseguro cedido</v>
          </cell>
          <cell r="C9030">
            <v>0</v>
          </cell>
          <cell r="D9030">
            <v>0</v>
          </cell>
          <cell r="E9030">
            <v>0</v>
          </cell>
          <cell r="F9030">
            <v>0</v>
          </cell>
        </row>
        <row r="9031">
          <cell r="A9031">
            <v>54060400401</v>
          </cell>
          <cell r="B9031" t="str">
            <v>Siniestros recuperados</v>
          </cell>
          <cell r="C9031">
            <v>0</v>
          </cell>
          <cell r="D9031">
            <v>0</v>
          </cell>
          <cell r="E9031">
            <v>0</v>
          </cell>
          <cell r="F9031">
            <v>0</v>
          </cell>
        </row>
        <row r="9032">
          <cell r="A9032">
            <v>54060400402</v>
          </cell>
          <cell r="B9032" t="str">
            <v>Gastos de ajuste siniestro recuperados</v>
          </cell>
          <cell r="C9032">
            <v>0</v>
          </cell>
          <cell r="D9032">
            <v>0</v>
          </cell>
          <cell r="E9032">
            <v>0</v>
          </cell>
          <cell r="F9032">
            <v>0</v>
          </cell>
        </row>
        <row r="9033">
          <cell r="A9033">
            <v>540604005</v>
          </cell>
          <cell r="B9033" t="str">
            <v>Retrocesiones de seguros</v>
          </cell>
          <cell r="C9033">
            <v>0</v>
          </cell>
          <cell r="D9033">
            <v>0</v>
          </cell>
          <cell r="E9033">
            <v>0</v>
          </cell>
          <cell r="F9033">
            <v>0</v>
          </cell>
        </row>
        <row r="9034">
          <cell r="A9034">
            <v>54060400501</v>
          </cell>
          <cell r="B9034" t="str">
            <v>Siniestros recuperados</v>
          </cell>
          <cell r="C9034">
            <v>0</v>
          </cell>
          <cell r="D9034">
            <v>0</v>
          </cell>
          <cell r="E9034">
            <v>0</v>
          </cell>
          <cell r="F9034">
            <v>0</v>
          </cell>
        </row>
        <row r="9035">
          <cell r="A9035">
            <v>54060400502</v>
          </cell>
          <cell r="B9035" t="str">
            <v>Gastos de ajuste siniestro recuperados</v>
          </cell>
          <cell r="C9035">
            <v>0</v>
          </cell>
          <cell r="D9035">
            <v>0</v>
          </cell>
          <cell r="E9035">
            <v>0</v>
          </cell>
          <cell r="F9035">
            <v>0</v>
          </cell>
        </row>
        <row r="9036">
          <cell r="A9036">
            <v>540604009</v>
          </cell>
          <cell r="B9036" t="str">
            <v>Seguro con Filiales</v>
          </cell>
          <cell r="C9036">
            <v>0</v>
          </cell>
          <cell r="D9036">
            <v>0</v>
          </cell>
          <cell r="E9036">
            <v>0</v>
          </cell>
          <cell r="F9036">
            <v>0</v>
          </cell>
        </row>
        <row r="9037">
          <cell r="A9037">
            <v>54060400903</v>
          </cell>
          <cell r="B9037" t="str">
            <v>Coaseguro</v>
          </cell>
          <cell r="C9037">
            <v>0</v>
          </cell>
          <cell r="D9037">
            <v>0</v>
          </cell>
          <cell r="E9037">
            <v>0</v>
          </cell>
          <cell r="F9037">
            <v>0</v>
          </cell>
        </row>
        <row r="9038">
          <cell r="A9038">
            <v>54060400904</v>
          </cell>
          <cell r="B9038" t="str">
            <v>Reaseguro cedido</v>
          </cell>
          <cell r="C9038">
            <v>0</v>
          </cell>
          <cell r="D9038">
            <v>0</v>
          </cell>
          <cell r="E9038">
            <v>0</v>
          </cell>
          <cell r="F9038">
            <v>0</v>
          </cell>
        </row>
        <row r="9039">
          <cell r="A9039">
            <v>54060400905</v>
          </cell>
          <cell r="B9039" t="str">
            <v>Retrocesiones de seguros</v>
          </cell>
          <cell r="C9039">
            <v>0</v>
          </cell>
          <cell r="D9039">
            <v>0</v>
          </cell>
          <cell r="E9039">
            <v>0</v>
          </cell>
          <cell r="F9039">
            <v>0</v>
          </cell>
        </row>
        <row r="9040">
          <cell r="A9040">
            <v>540605</v>
          </cell>
          <cell r="B9040" t="str">
            <v>Marítimo cascos</v>
          </cell>
          <cell r="C9040">
            <v>0</v>
          </cell>
          <cell r="D9040">
            <v>0</v>
          </cell>
          <cell r="E9040">
            <v>0</v>
          </cell>
          <cell r="F9040">
            <v>0</v>
          </cell>
        </row>
        <row r="9041">
          <cell r="A9041">
            <v>5406050</v>
          </cell>
          <cell r="B9041" t="str">
            <v>MarÌtimos casco</v>
          </cell>
          <cell r="C9041">
            <v>0</v>
          </cell>
          <cell r="D9041">
            <v>0</v>
          </cell>
          <cell r="E9041">
            <v>0</v>
          </cell>
          <cell r="F9041">
            <v>0</v>
          </cell>
        </row>
        <row r="9042">
          <cell r="A9042">
            <v>540605003</v>
          </cell>
          <cell r="B9042" t="str">
            <v>Coaseguro</v>
          </cell>
          <cell r="C9042">
            <v>0</v>
          </cell>
          <cell r="D9042">
            <v>0</v>
          </cell>
          <cell r="E9042">
            <v>0</v>
          </cell>
          <cell r="F9042">
            <v>0</v>
          </cell>
        </row>
        <row r="9043">
          <cell r="A9043">
            <v>540605004</v>
          </cell>
          <cell r="B9043" t="str">
            <v>Reaseguro cedido</v>
          </cell>
          <cell r="C9043">
            <v>0</v>
          </cell>
          <cell r="D9043">
            <v>0</v>
          </cell>
          <cell r="E9043">
            <v>0</v>
          </cell>
          <cell r="F9043">
            <v>0</v>
          </cell>
        </row>
        <row r="9044">
          <cell r="A9044">
            <v>54060500401</v>
          </cell>
          <cell r="B9044" t="str">
            <v>Siniestros recuperados</v>
          </cell>
          <cell r="C9044">
            <v>0</v>
          </cell>
          <cell r="D9044">
            <v>0</v>
          </cell>
          <cell r="E9044">
            <v>0</v>
          </cell>
          <cell r="F9044">
            <v>0</v>
          </cell>
        </row>
        <row r="9045">
          <cell r="A9045">
            <v>54060500402</v>
          </cell>
          <cell r="B9045" t="str">
            <v>Gastos de ajuste siniestro recuperados</v>
          </cell>
          <cell r="C9045">
            <v>0</v>
          </cell>
          <cell r="D9045">
            <v>0</v>
          </cell>
          <cell r="E9045">
            <v>0</v>
          </cell>
          <cell r="F9045">
            <v>0</v>
          </cell>
        </row>
        <row r="9046">
          <cell r="A9046">
            <v>540605005</v>
          </cell>
          <cell r="B9046" t="str">
            <v>Retrocesiones de seguros</v>
          </cell>
          <cell r="C9046">
            <v>0</v>
          </cell>
          <cell r="D9046">
            <v>0</v>
          </cell>
          <cell r="E9046">
            <v>0</v>
          </cell>
          <cell r="F9046">
            <v>0</v>
          </cell>
        </row>
        <row r="9047">
          <cell r="A9047">
            <v>54060500501</v>
          </cell>
          <cell r="B9047" t="str">
            <v>Siniestros recuperados</v>
          </cell>
          <cell r="C9047">
            <v>0</v>
          </cell>
          <cell r="D9047">
            <v>0</v>
          </cell>
          <cell r="E9047">
            <v>0</v>
          </cell>
          <cell r="F9047">
            <v>0</v>
          </cell>
        </row>
        <row r="9048">
          <cell r="A9048">
            <v>54060500502</v>
          </cell>
          <cell r="B9048" t="str">
            <v>Gastos de ajuste siniestro recuperados</v>
          </cell>
          <cell r="C9048">
            <v>0</v>
          </cell>
          <cell r="D9048">
            <v>0</v>
          </cell>
          <cell r="E9048">
            <v>0</v>
          </cell>
          <cell r="F9048">
            <v>0</v>
          </cell>
        </row>
        <row r="9049">
          <cell r="A9049">
            <v>540605009</v>
          </cell>
          <cell r="B9049" t="str">
            <v>Seguro con Filiales</v>
          </cell>
          <cell r="C9049">
            <v>0</v>
          </cell>
          <cell r="D9049">
            <v>0</v>
          </cell>
          <cell r="E9049">
            <v>0</v>
          </cell>
          <cell r="F9049">
            <v>0</v>
          </cell>
        </row>
        <row r="9050">
          <cell r="A9050">
            <v>54060500903</v>
          </cell>
          <cell r="B9050" t="str">
            <v>Coaseguro</v>
          </cell>
          <cell r="C9050">
            <v>0</v>
          </cell>
          <cell r="D9050">
            <v>0</v>
          </cell>
          <cell r="E9050">
            <v>0</v>
          </cell>
          <cell r="F9050">
            <v>0</v>
          </cell>
        </row>
        <row r="9051">
          <cell r="A9051">
            <v>54060500904</v>
          </cell>
          <cell r="B9051" t="str">
            <v>Reaseguro cedido</v>
          </cell>
          <cell r="C9051">
            <v>0</v>
          </cell>
          <cell r="D9051">
            <v>0</v>
          </cell>
          <cell r="E9051">
            <v>0</v>
          </cell>
          <cell r="F9051">
            <v>0</v>
          </cell>
        </row>
        <row r="9052">
          <cell r="A9052">
            <v>54060500905</v>
          </cell>
          <cell r="B9052" t="str">
            <v>Retrocesiones de seguros</v>
          </cell>
          <cell r="C9052">
            <v>0</v>
          </cell>
          <cell r="D9052">
            <v>0</v>
          </cell>
          <cell r="E9052">
            <v>0</v>
          </cell>
          <cell r="F9052">
            <v>0</v>
          </cell>
        </row>
        <row r="9053">
          <cell r="A9053">
            <v>540606</v>
          </cell>
          <cell r="B9053" t="str">
            <v>Aviacion</v>
          </cell>
          <cell r="C9053">
            <v>0</v>
          </cell>
          <cell r="D9053">
            <v>0</v>
          </cell>
          <cell r="E9053">
            <v>0</v>
          </cell>
          <cell r="F9053">
            <v>0</v>
          </cell>
        </row>
        <row r="9054">
          <cell r="A9054">
            <v>5406060</v>
          </cell>
          <cell r="B9054" t="str">
            <v>Aviación</v>
          </cell>
          <cell r="C9054">
            <v>0</v>
          </cell>
          <cell r="D9054">
            <v>0</v>
          </cell>
          <cell r="E9054">
            <v>0</v>
          </cell>
          <cell r="F9054">
            <v>0</v>
          </cell>
        </row>
        <row r="9055">
          <cell r="A9055">
            <v>540606003</v>
          </cell>
          <cell r="B9055" t="str">
            <v>Coaseguro</v>
          </cell>
          <cell r="C9055">
            <v>0</v>
          </cell>
          <cell r="D9055">
            <v>0</v>
          </cell>
          <cell r="E9055">
            <v>0</v>
          </cell>
          <cell r="F9055">
            <v>0</v>
          </cell>
        </row>
        <row r="9056">
          <cell r="A9056">
            <v>540606004</v>
          </cell>
          <cell r="B9056" t="str">
            <v>Reaseguro cedido</v>
          </cell>
          <cell r="C9056">
            <v>0</v>
          </cell>
          <cell r="D9056">
            <v>0</v>
          </cell>
          <cell r="E9056">
            <v>0</v>
          </cell>
          <cell r="F9056">
            <v>0</v>
          </cell>
        </row>
        <row r="9057">
          <cell r="A9057">
            <v>54060600401</v>
          </cell>
          <cell r="B9057" t="str">
            <v>Siniestros recuperados</v>
          </cell>
          <cell r="C9057">
            <v>0</v>
          </cell>
          <cell r="D9057">
            <v>0</v>
          </cell>
          <cell r="E9057">
            <v>0</v>
          </cell>
          <cell r="F9057">
            <v>0</v>
          </cell>
        </row>
        <row r="9058">
          <cell r="A9058">
            <v>54060600402</v>
          </cell>
          <cell r="B9058" t="str">
            <v>Gastos de ajuste siniestro recuperados</v>
          </cell>
          <cell r="C9058">
            <v>0</v>
          </cell>
          <cell r="D9058">
            <v>0</v>
          </cell>
          <cell r="E9058">
            <v>0</v>
          </cell>
          <cell r="F9058">
            <v>0</v>
          </cell>
        </row>
        <row r="9059">
          <cell r="A9059">
            <v>540606005</v>
          </cell>
          <cell r="B9059" t="str">
            <v>Retrocesiones de seguros</v>
          </cell>
          <cell r="C9059">
            <v>0</v>
          </cell>
          <cell r="D9059">
            <v>0</v>
          </cell>
          <cell r="E9059">
            <v>0</v>
          </cell>
          <cell r="F9059">
            <v>0</v>
          </cell>
        </row>
        <row r="9060">
          <cell r="A9060">
            <v>54060600501</v>
          </cell>
          <cell r="B9060" t="str">
            <v>Siniestros recuperados</v>
          </cell>
          <cell r="C9060">
            <v>0</v>
          </cell>
          <cell r="D9060">
            <v>0</v>
          </cell>
          <cell r="E9060">
            <v>0</v>
          </cell>
          <cell r="F9060">
            <v>0</v>
          </cell>
        </row>
        <row r="9061">
          <cell r="A9061">
            <v>54060600502</v>
          </cell>
          <cell r="B9061" t="str">
            <v>Gastos de ajuste siniestro recuperados</v>
          </cell>
          <cell r="C9061">
            <v>0</v>
          </cell>
          <cell r="D9061">
            <v>0</v>
          </cell>
          <cell r="E9061">
            <v>0</v>
          </cell>
          <cell r="F9061">
            <v>0</v>
          </cell>
        </row>
        <row r="9062">
          <cell r="A9062">
            <v>540606009</v>
          </cell>
          <cell r="B9062" t="str">
            <v>Seguro con Filiales</v>
          </cell>
          <cell r="C9062">
            <v>0</v>
          </cell>
          <cell r="D9062">
            <v>0</v>
          </cell>
          <cell r="E9062">
            <v>0</v>
          </cell>
          <cell r="F9062">
            <v>0</v>
          </cell>
        </row>
        <row r="9063">
          <cell r="A9063">
            <v>54060600903</v>
          </cell>
          <cell r="B9063" t="str">
            <v>Coaseguro</v>
          </cell>
          <cell r="C9063">
            <v>0</v>
          </cell>
          <cell r="D9063">
            <v>0</v>
          </cell>
          <cell r="E9063">
            <v>0</v>
          </cell>
          <cell r="F9063">
            <v>0</v>
          </cell>
        </row>
        <row r="9064">
          <cell r="A9064">
            <v>54060600904</v>
          </cell>
          <cell r="B9064" t="str">
            <v>Reaseguro cedido</v>
          </cell>
          <cell r="C9064">
            <v>0</v>
          </cell>
          <cell r="D9064">
            <v>0</v>
          </cell>
          <cell r="E9064">
            <v>0</v>
          </cell>
          <cell r="F9064">
            <v>0</v>
          </cell>
        </row>
        <row r="9065">
          <cell r="A9065">
            <v>54060600905</v>
          </cell>
          <cell r="B9065" t="str">
            <v>Retrocesiones de seguros</v>
          </cell>
          <cell r="C9065">
            <v>0</v>
          </cell>
          <cell r="D9065">
            <v>0</v>
          </cell>
          <cell r="E9065">
            <v>0</v>
          </cell>
          <cell r="F9065">
            <v>0</v>
          </cell>
        </row>
        <row r="9066">
          <cell r="A9066">
            <v>540607</v>
          </cell>
          <cell r="B9066" t="str">
            <v>Robo y hurto</v>
          </cell>
          <cell r="C9066">
            <v>0</v>
          </cell>
          <cell r="D9066">
            <v>0</v>
          </cell>
          <cell r="E9066">
            <v>0</v>
          </cell>
          <cell r="F9066">
            <v>0</v>
          </cell>
        </row>
        <row r="9067">
          <cell r="A9067">
            <v>5406070</v>
          </cell>
          <cell r="B9067" t="str">
            <v>Robo y hurto</v>
          </cell>
          <cell r="C9067">
            <v>0</v>
          </cell>
          <cell r="D9067">
            <v>0</v>
          </cell>
          <cell r="E9067">
            <v>0</v>
          </cell>
          <cell r="F9067">
            <v>0</v>
          </cell>
        </row>
        <row r="9068">
          <cell r="A9068">
            <v>540607003</v>
          </cell>
          <cell r="B9068" t="str">
            <v>Coaseguro</v>
          </cell>
          <cell r="C9068">
            <v>0</v>
          </cell>
          <cell r="D9068">
            <v>0</v>
          </cell>
          <cell r="E9068">
            <v>0</v>
          </cell>
          <cell r="F9068">
            <v>0</v>
          </cell>
        </row>
        <row r="9069">
          <cell r="A9069">
            <v>540607004</v>
          </cell>
          <cell r="B9069" t="str">
            <v>Reaseguro cedido</v>
          </cell>
          <cell r="C9069">
            <v>0</v>
          </cell>
          <cell r="D9069">
            <v>0</v>
          </cell>
          <cell r="E9069">
            <v>0</v>
          </cell>
          <cell r="F9069">
            <v>0</v>
          </cell>
        </row>
        <row r="9070">
          <cell r="A9070">
            <v>54060700401</v>
          </cell>
          <cell r="B9070" t="str">
            <v>Siniestros recuperados</v>
          </cell>
          <cell r="C9070">
            <v>0</v>
          </cell>
          <cell r="D9070">
            <v>0</v>
          </cell>
          <cell r="E9070">
            <v>0</v>
          </cell>
          <cell r="F9070">
            <v>0</v>
          </cell>
        </row>
        <row r="9071">
          <cell r="A9071">
            <v>54060700402</v>
          </cell>
          <cell r="B9071" t="str">
            <v>Gastos de ajuste siniestro recuperados</v>
          </cell>
          <cell r="C9071">
            <v>0</v>
          </cell>
          <cell r="D9071">
            <v>0</v>
          </cell>
          <cell r="E9071">
            <v>0</v>
          </cell>
          <cell r="F9071">
            <v>0</v>
          </cell>
        </row>
        <row r="9072">
          <cell r="A9072">
            <v>540607005</v>
          </cell>
          <cell r="B9072" t="str">
            <v>Retrocesiones de seguros</v>
          </cell>
          <cell r="C9072">
            <v>0</v>
          </cell>
          <cell r="D9072">
            <v>0</v>
          </cell>
          <cell r="E9072">
            <v>0</v>
          </cell>
          <cell r="F9072">
            <v>0</v>
          </cell>
        </row>
        <row r="9073">
          <cell r="A9073">
            <v>54060700501</v>
          </cell>
          <cell r="B9073" t="str">
            <v>Siniestros recuperados</v>
          </cell>
          <cell r="C9073">
            <v>0</v>
          </cell>
          <cell r="D9073">
            <v>0</v>
          </cell>
          <cell r="E9073">
            <v>0</v>
          </cell>
          <cell r="F9073">
            <v>0</v>
          </cell>
        </row>
        <row r="9074">
          <cell r="A9074">
            <v>54060700502</v>
          </cell>
          <cell r="B9074" t="str">
            <v>Gastos de ajuste siniestro recuperados</v>
          </cell>
          <cell r="C9074">
            <v>0</v>
          </cell>
          <cell r="D9074">
            <v>0</v>
          </cell>
          <cell r="E9074">
            <v>0</v>
          </cell>
          <cell r="F9074">
            <v>0</v>
          </cell>
        </row>
        <row r="9075">
          <cell r="A9075">
            <v>540607009</v>
          </cell>
          <cell r="B9075" t="str">
            <v>Seguro con Filiales</v>
          </cell>
          <cell r="C9075">
            <v>0</v>
          </cell>
          <cell r="D9075">
            <v>0</v>
          </cell>
          <cell r="E9075">
            <v>0</v>
          </cell>
          <cell r="F9075">
            <v>0</v>
          </cell>
        </row>
        <row r="9076">
          <cell r="A9076">
            <v>54060700903</v>
          </cell>
          <cell r="B9076" t="str">
            <v>Coaseguro</v>
          </cell>
          <cell r="C9076">
            <v>0</v>
          </cell>
          <cell r="D9076">
            <v>0</v>
          </cell>
          <cell r="E9076">
            <v>0</v>
          </cell>
          <cell r="F9076">
            <v>0</v>
          </cell>
        </row>
        <row r="9077">
          <cell r="A9077">
            <v>54060700904</v>
          </cell>
          <cell r="B9077" t="str">
            <v>Reaseguro cedido</v>
          </cell>
          <cell r="C9077">
            <v>0</v>
          </cell>
          <cell r="D9077">
            <v>0</v>
          </cell>
          <cell r="E9077">
            <v>0</v>
          </cell>
          <cell r="F9077">
            <v>0</v>
          </cell>
        </row>
        <row r="9078">
          <cell r="A9078">
            <v>54060700905</v>
          </cell>
          <cell r="B9078" t="str">
            <v>Retrocesiones de seguros</v>
          </cell>
          <cell r="C9078">
            <v>0</v>
          </cell>
          <cell r="D9078">
            <v>0</v>
          </cell>
          <cell r="E9078">
            <v>0</v>
          </cell>
          <cell r="F9078">
            <v>0</v>
          </cell>
        </row>
        <row r="9079">
          <cell r="A9079">
            <v>540608</v>
          </cell>
          <cell r="B9079" t="str">
            <v>FIDELIDAD</v>
          </cell>
          <cell r="C9079">
            <v>0</v>
          </cell>
          <cell r="D9079">
            <v>0</v>
          </cell>
          <cell r="E9079">
            <v>0</v>
          </cell>
          <cell r="F9079">
            <v>0</v>
          </cell>
        </row>
        <row r="9080">
          <cell r="A9080">
            <v>5406080</v>
          </cell>
          <cell r="B9080" t="str">
            <v>Fidelidad</v>
          </cell>
          <cell r="C9080">
            <v>0</v>
          </cell>
          <cell r="D9080">
            <v>0</v>
          </cell>
          <cell r="E9080">
            <v>0</v>
          </cell>
          <cell r="F9080">
            <v>0</v>
          </cell>
        </row>
        <row r="9081">
          <cell r="A9081">
            <v>540608003</v>
          </cell>
          <cell r="B9081" t="str">
            <v>Coaseguro</v>
          </cell>
          <cell r="C9081">
            <v>0</v>
          </cell>
          <cell r="D9081">
            <v>0</v>
          </cell>
          <cell r="E9081">
            <v>0</v>
          </cell>
          <cell r="F9081">
            <v>0</v>
          </cell>
        </row>
        <row r="9082">
          <cell r="A9082">
            <v>540608004</v>
          </cell>
          <cell r="B9082" t="str">
            <v>Reaseguro cedido</v>
          </cell>
          <cell r="C9082">
            <v>0</v>
          </cell>
          <cell r="D9082">
            <v>0</v>
          </cell>
          <cell r="E9082">
            <v>0</v>
          </cell>
          <cell r="F9082">
            <v>0</v>
          </cell>
        </row>
        <row r="9083">
          <cell r="A9083">
            <v>54060800401</v>
          </cell>
          <cell r="B9083" t="str">
            <v>Siniestros recuperados</v>
          </cell>
          <cell r="C9083">
            <v>0</v>
          </cell>
          <cell r="D9083">
            <v>0</v>
          </cell>
          <cell r="E9083">
            <v>0</v>
          </cell>
          <cell r="F9083">
            <v>0</v>
          </cell>
        </row>
        <row r="9084">
          <cell r="A9084">
            <v>54060800402</v>
          </cell>
          <cell r="B9084" t="str">
            <v>Gastos de ajuste siniestro recuperados</v>
          </cell>
          <cell r="C9084">
            <v>0</v>
          </cell>
          <cell r="D9084">
            <v>0</v>
          </cell>
          <cell r="E9084">
            <v>0</v>
          </cell>
          <cell r="F9084">
            <v>0</v>
          </cell>
        </row>
        <row r="9085">
          <cell r="A9085">
            <v>540608005</v>
          </cell>
          <cell r="B9085" t="str">
            <v>Retrocesiones de seguros</v>
          </cell>
          <cell r="C9085">
            <v>0</v>
          </cell>
          <cell r="D9085">
            <v>0</v>
          </cell>
          <cell r="E9085">
            <v>0</v>
          </cell>
          <cell r="F9085">
            <v>0</v>
          </cell>
        </row>
        <row r="9086">
          <cell r="A9086">
            <v>54060800501</v>
          </cell>
          <cell r="B9086" t="str">
            <v>Siniestros recuperados</v>
          </cell>
          <cell r="C9086">
            <v>0</v>
          </cell>
          <cell r="D9086">
            <v>0</v>
          </cell>
          <cell r="E9086">
            <v>0</v>
          </cell>
          <cell r="F9086">
            <v>0</v>
          </cell>
        </row>
        <row r="9087">
          <cell r="A9087">
            <v>54060800502</v>
          </cell>
          <cell r="B9087" t="str">
            <v>Gastos de ajuste siniestro recuperados</v>
          </cell>
          <cell r="C9087">
            <v>0</v>
          </cell>
          <cell r="D9087">
            <v>0</v>
          </cell>
          <cell r="E9087">
            <v>0</v>
          </cell>
          <cell r="F9087">
            <v>0</v>
          </cell>
        </row>
        <row r="9088">
          <cell r="A9088">
            <v>540608009</v>
          </cell>
          <cell r="B9088" t="str">
            <v>Seguro con Filiales</v>
          </cell>
          <cell r="C9088">
            <v>0</v>
          </cell>
          <cell r="D9088">
            <v>0</v>
          </cell>
          <cell r="E9088">
            <v>0</v>
          </cell>
          <cell r="F9088">
            <v>0</v>
          </cell>
        </row>
        <row r="9089">
          <cell r="A9089">
            <v>54060800903</v>
          </cell>
          <cell r="B9089" t="str">
            <v>Coaseguro</v>
          </cell>
          <cell r="C9089">
            <v>0</v>
          </cell>
          <cell r="D9089">
            <v>0</v>
          </cell>
          <cell r="E9089">
            <v>0</v>
          </cell>
          <cell r="F9089">
            <v>0</v>
          </cell>
        </row>
        <row r="9090">
          <cell r="A9090">
            <v>54060800904</v>
          </cell>
          <cell r="B9090" t="str">
            <v>Reaseguro cedido</v>
          </cell>
          <cell r="C9090">
            <v>0</v>
          </cell>
          <cell r="D9090">
            <v>0</v>
          </cell>
          <cell r="E9090">
            <v>0</v>
          </cell>
          <cell r="F9090">
            <v>0</v>
          </cell>
        </row>
        <row r="9091">
          <cell r="A9091">
            <v>54060800905</v>
          </cell>
          <cell r="B9091" t="str">
            <v>Retrocesiones de seguros</v>
          </cell>
          <cell r="C9091">
            <v>0</v>
          </cell>
          <cell r="D9091">
            <v>0</v>
          </cell>
          <cell r="E9091">
            <v>0</v>
          </cell>
          <cell r="F9091">
            <v>0</v>
          </cell>
        </row>
        <row r="9092">
          <cell r="A9092">
            <v>5406090</v>
          </cell>
          <cell r="B9092" t="str">
            <v>Seguro de bancos</v>
          </cell>
          <cell r="C9092">
            <v>0</v>
          </cell>
          <cell r="D9092">
            <v>0</v>
          </cell>
          <cell r="E9092">
            <v>0</v>
          </cell>
          <cell r="F9092">
            <v>0</v>
          </cell>
        </row>
        <row r="9093">
          <cell r="A9093">
            <v>540609003</v>
          </cell>
          <cell r="B9093" t="str">
            <v>Coaseguro</v>
          </cell>
          <cell r="C9093">
            <v>0</v>
          </cell>
          <cell r="D9093">
            <v>0</v>
          </cell>
          <cell r="E9093">
            <v>0</v>
          </cell>
          <cell r="F9093">
            <v>0</v>
          </cell>
        </row>
        <row r="9094">
          <cell r="A9094">
            <v>540609004</v>
          </cell>
          <cell r="B9094" t="str">
            <v>Reaseguro cedido</v>
          </cell>
          <cell r="C9094">
            <v>0</v>
          </cell>
          <cell r="D9094">
            <v>0</v>
          </cell>
          <cell r="E9094">
            <v>0</v>
          </cell>
          <cell r="F9094">
            <v>0</v>
          </cell>
        </row>
        <row r="9095">
          <cell r="A9095">
            <v>54060900401</v>
          </cell>
          <cell r="B9095" t="str">
            <v>Siniestros recuperados</v>
          </cell>
          <cell r="C9095">
            <v>0</v>
          </cell>
          <cell r="D9095">
            <v>0</v>
          </cell>
          <cell r="E9095">
            <v>0</v>
          </cell>
          <cell r="F9095">
            <v>0</v>
          </cell>
        </row>
        <row r="9096">
          <cell r="A9096">
            <v>54060900402</v>
          </cell>
          <cell r="B9096" t="str">
            <v>Gastos de ajuste siniestro recuperados</v>
          </cell>
          <cell r="C9096">
            <v>0</v>
          </cell>
          <cell r="D9096">
            <v>0</v>
          </cell>
          <cell r="E9096">
            <v>0</v>
          </cell>
          <cell r="F9096">
            <v>0</v>
          </cell>
        </row>
        <row r="9097">
          <cell r="A9097">
            <v>540609005</v>
          </cell>
          <cell r="B9097" t="str">
            <v>Retrocesiones de seguros</v>
          </cell>
          <cell r="C9097">
            <v>0</v>
          </cell>
          <cell r="D9097">
            <v>0</v>
          </cell>
          <cell r="E9097">
            <v>0</v>
          </cell>
          <cell r="F9097">
            <v>0</v>
          </cell>
        </row>
        <row r="9098">
          <cell r="A9098">
            <v>54060900501</v>
          </cell>
          <cell r="B9098" t="str">
            <v>Siniestros recuperados</v>
          </cell>
          <cell r="C9098">
            <v>0</v>
          </cell>
          <cell r="D9098">
            <v>0</v>
          </cell>
          <cell r="E9098">
            <v>0</v>
          </cell>
          <cell r="F9098">
            <v>0</v>
          </cell>
        </row>
        <row r="9099">
          <cell r="A9099">
            <v>54060900502</v>
          </cell>
          <cell r="B9099" t="str">
            <v>Gastos de ajuste siniestro recuperados</v>
          </cell>
          <cell r="C9099">
            <v>0</v>
          </cell>
          <cell r="D9099">
            <v>0</v>
          </cell>
          <cell r="E9099">
            <v>0</v>
          </cell>
          <cell r="F9099">
            <v>0</v>
          </cell>
        </row>
        <row r="9100">
          <cell r="A9100">
            <v>540609009</v>
          </cell>
          <cell r="B9100" t="str">
            <v>Seguro con Filiales</v>
          </cell>
          <cell r="C9100">
            <v>0</v>
          </cell>
          <cell r="D9100">
            <v>0</v>
          </cell>
          <cell r="E9100">
            <v>0</v>
          </cell>
          <cell r="F9100">
            <v>0</v>
          </cell>
        </row>
        <row r="9101">
          <cell r="A9101">
            <v>54060900903</v>
          </cell>
          <cell r="B9101" t="str">
            <v>Coaseguro</v>
          </cell>
          <cell r="C9101">
            <v>0</v>
          </cell>
          <cell r="D9101">
            <v>0</v>
          </cell>
          <cell r="E9101">
            <v>0</v>
          </cell>
          <cell r="F9101">
            <v>0</v>
          </cell>
        </row>
        <row r="9102">
          <cell r="A9102">
            <v>54060900904</v>
          </cell>
          <cell r="B9102" t="str">
            <v>Reaseguro cedido</v>
          </cell>
          <cell r="C9102">
            <v>0</v>
          </cell>
          <cell r="D9102">
            <v>0</v>
          </cell>
          <cell r="E9102">
            <v>0</v>
          </cell>
          <cell r="F9102">
            <v>0</v>
          </cell>
        </row>
        <row r="9103">
          <cell r="A9103">
            <v>54060900905</v>
          </cell>
          <cell r="B9103" t="str">
            <v>Retrocesiones de seguros</v>
          </cell>
          <cell r="C9103">
            <v>0</v>
          </cell>
          <cell r="D9103">
            <v>0</v>
          </cell>
          <cell r="E9103">
            <v>0</v>
          </cell>
          <cell r="F9103">
            <v>0</v>
          </cell>
        </row>
        <row r="9104">
          <cell r="A9104">
            <v>540610</v>
          </cell>
          <cell r="B9104" t="str">
            <v>Todo riesgo para contratista</v>
          </cell>
          <cell r="C9104">
            <v>0</v>
          </cell>
          <cell r="D9104">
            <v>0</v>
          </cell>
          <cell r="E9104">
            <v>0</v>
          </cell>
          <cell r="F9104">
            <v>0</v>
          </cell>
        </row>
        <row r="9105">
          <cell r="A9105">
            <v>5406100</v>
          </cell>
          <cell r="B9105" t="str">
            <v>Todo riesgo para contratistas</v>
          </cell>
          <cell r="C9105">
            <v>0</v>
          </cell>
          <cell r="D9105">
            <v>0</v>
          </cell>
          <cell r="E9105">
            <v>0</v>
          </cell>
          <cell r="F9105">
            <v>0</v>
          </cell>
        </row>
        <row r="9106">
          <cell r="A9106">
            <v>540610003</v>
          </cell>
          <cell r="B9106" t="str">
            <v>Coaseguro</v>
          </cell>
          <cell r="C9106">
            <v>0</v>
          </cell>
          <cell r="D9106">
            <v>0</v>
          </cell>
          <cell r="E9106">
            <v>0</v>
          </cell>
          <cell r="F9106">
            <v>0</v>
          </cell>
        </row>
        <row r="9107">
          <cell r="A9107">
            <v>540610004</v>
          </cell>
          <cell r="B9107" t="str">
            <v>Reaseguro cedido</v>
          </cell>
          <cell r="C9107">
            <v>0</v>
          </cell>
          <cell r="D9107">
            <v>0</v>
          </cell>
          <cell r="E9107">
            <v>0</v>
          </cell>
          <cell r="F9107">
            <v>0</v>
          </cell>
        </row>
        <row r="9108">
          <cell r="A9108">
            <v>54061000401</v>
          </cell>
          <cell r="B9108" t="str">
            <v>Siniestros recuperados</v>
          </cell>
          <cell r="C9108">
            <v>0</v>
          </cell>
          <cell r="D9108">
            <v>0</v>
          </cell>
          <cell r="E9108">
            <v>0</v>
          </cell>
          <cell r="F9108">
            <v>0</v>
          </cell>
        </row>
        <row r="9109">
          <cell r="A9109">
            <v>54061000402</v>
          </cell>
          <cell r="B9109" t="str">
            <v>Gastos de ajuste siniestro recuperados</v>
          </cell>
          <cell r="C9109">
            <v>0</v>
          </cell>
          <cell r="D9109">
            <v>0</v>
          </cell>
          <cell r="E9109">
            <v>0</v>
          </cell>
          <cell r="F9109">
            <v>0</v>
          </cell>
        </row>
        <row r="9110">
          <cell r="A9110">
            <v>540610005</v>
          </cell>
          <cell r="B9110" t="str">
            <v>Retrocesiones de seguros</v>
          </cell>
          <cell r="C9110">
            <v>0</v>
          </cell>
          <cell r="D9110">
            <v>0</v>
          </cell>
          <cell r="E9110">
            <v>0</v>
          </cell>
          <cell r="F9110">
            <v>0</v>
          </cell>
        </row>
        <row r="9111">
          <cell r="A9111">
            <v>54061000501</v>
          </cell>
          <cell r="B9111" t="str">
            <v>Siniestros recuperados</v>
          </cell>
          <cell r="C9111">
            <v>0</v>
          </cell>
          <cell r="D9111">
            <v>0</v>
          </cell>
          <cell r="E9111">
            <v>0</v>
          </cell>
          <cell r="F9111">
            <v>0</v>
          </cell>
        </row>
        <row r="9112">
          <cell r="A9112">
            <v>54061000502</v>
          </cell>
          <cell r="B9112" t="str">
            <v>Gastos de ajuste siniestro recuperados</v>
          </cell>
          <cell r="C9112">
            <v>0</v>
          </cell>
          <cell r="D9112">
            <v>0</v>
          </cell>
          <cell r="E9112">
            <v>0</v>
          </cell>
          <cell r="F9112">
            <v>0</v>
          </cell>
        </row>
        <row r="9113">
          <cell r="A9113">
            <v>540610009</v>
          </cell>
          <cell r="B9113" t="str">
            <v>Seguro con Filiales</v>
          </cell>
          <cell r="C9113">
            <v>0</v>
          </cell>
          <cell r="D9113">
            <v>0</v>
          </cell>
          <cell r="E9113">
            <v>0</v>
          </cell>
          <cell r="F9113">
            <v>0</v>
          </cell>
        </row>
        <row r="9114">
          <cell r="A9114">
            <v>54061000903</v>
          </cell>
          <cell r="B9114" t="str">
            <v>Coaseguro</v>
          </cell>
          <cell r="C9114">
            <v>0</v>
          </cell>
          <cell r="D9114">
            <v>0</v>
          </cell>
          <cell r="E9114">
            <v>0</v>
          </cell>
          <cell r="F9114">
            <v>0</v>
          </cell>
        </row>
        <row r="9115">
          <cell r="A9115">
            <v>54061000904</v>
          </cell>
          <cell r="B9115" t="str">
            <v>Reaseguro cedido</v>
          </cell>
          <cell r="C9115">
            <v>0</v>
          </cell>
          <cell r="D9115">
            <v>0</v>
          </cell>
          <cell r="E9115">
            <v>0</v>
          </cell>
          <cell r="F9115">
            <v>0</v>
          </cell>
        </row>
        <row r="9116">
          <cell r="A9116">
            <v>54061000905</v>
          </cell>
          <cell r="B9116" t="str">
            <v>Retrocesiones de seguros</v>
          </cell>
          <cell r="C9116">
            <v>0</v>
          </cell>
          <cell r="D9116">
            <v>0</v>
          </cell>
          <cell r="E9116">
            <v>0</v>
          </cell>
          <cell r="F9116">
            <v>0</v>
          </cell>
        </row>
        <row r="9117">
          <cell r="A9117">
            <v>540611</v>
          </cell>
          <cell r="B9117" t="str">
            <v>Todo Riesgo Equipo Para Contratistas</v>
          </cell>
          <cell r="C9117">
            <v>0</v>
          </cell>
          <cell r="D9117">
            <v>0</v>
          </cell>
          <cell r="E9117">
            <v>0</v>
          </cell>
          <cell r="F9117">
            <v>0</v>
          </cell>
        </row>
        <row r="9118">
          <cell r="A9118">
            <v>5406110</v>
          </cell>
          <cell r="B9118" t="str">
            <v>Todo riesgo equipo para contratistas</v>
          </cell>
          <cell r="C9118">
            <v>0</v>
          </cell>
          <cell r="D9118">
            <v>0</v>
          </cell>
          <cell r="E9118">
            <v>0</v>
          </cell>
          <cell r="F9118">
            <v>0</v>
          </cell>
        </row>
        <row r="9119">
          <cell r="A9119">
            <v>540611003</v>
          </cell>
          <cell r="B9119" t="str">
            <v>Coaseguro</v>
          </cell>
          <cell r="C9119">
            <v>0</v>
          </cell>
          <cell r="D9119">
            <v>0</v>
          </cell>
          <cell r="E9119">
            <v>0</v>
          </cell>
          <cell r="F9119">
            <v>0</v>
          </cell>
        </row>
        <row r="9120">
          <cell r="A9120">
            <v>540611004</v>
          </cell>
          <cell r="B9120" t="str">
            <v>Reaseguro cedido</v>
          </cell>
          <cell r="C9120">
            <v>0</v>
          </cell>
          <cell r="D9120">
            <v>0</v>
          </cell>
          <cell r="E9120">
            <v>0</v>
          </cell>
          <cell r="F9120">
            <v>0</v>
          </cell>
        </row>
        <row r="9121">
          <cell r="A9121">
            <v>54061100401</v>
          </cell>
          <cell r="B9121" t="str">
            <v>Siniestros recuperados</v>
          </cell>
          <cell r="C9121">
            <v>0</v>
          </cell>
          <cell r="D9121">
            <v>0</v>
          </cell>
          <cell r="E9121">
            <v>0</v>
          </cell>
          <cell r="F9121">
            <v>0</v>
          </cell>
        </row>
        <row r="9122">
          <cell r="A9122">
            <v>54061100402</v>
          </cell>
          <cell r="B9122" t="str">
            <v>Gastos de ajuste siniestro recuperados</v>
          </cell>
          <cell r="C9122">
            <v>0</v>
          </cell>
          <cell r="D9122">
            <v>0</v>
          </cell>
          <cell r="E9122">
            <v>0</v>
          </cell>
          <cell r="F9122">
            <v>0</v>
          </cell>
        </row>
        <row r="9123">
          <cell r="A9123">
            <v>540611005</v>
          </cell>
          <cell r="B9123" t="str">
            <v>Retrocesiones de seguros</v>
          </cell>
          <cell r="C9123">
            <v>0</v>
          </cell>
          <cell r="D9123">
            <v>0</v>
          </cell>
          <cell r="E9123">
            <v>0</v>
          </cell>
          <cell r="F9123">
            <v>0</v>
          </cell>
        </row>
        <row r="9124">
          <cell r="A9124">
            <v>54061100501</v>
          </cell>
          <cell r="B9124" t="str">
            <v>Siniestros recuperados</v>
          </cell>
          <cell r="C9124">
            <v>0</v>
          </cell>
          <cell r="D9124">
            <v>0</v>
          </cell>
          <cell r="E9124">
            <v>0</v>
          </cell>
          <cell r="F9124">
            <v>0</v>
          </cell>
        </row>
        <row r="9125">
          <cell r="A9125">
            <v>54061100502</v>
          </cell>
          <cell r="B9125" t="str">
            <v>Gastos de ajuste siniestro recuperados</v>
          </cell>
          <cell r="C9125">
            <v>0</v>
          </cell>
          <cell r="D9125">
            <v>0</v>
          </cell>
          <cell r="E9125">
            <v>0</v>
          </cell>
          <cell r="F9125">
            <v>0</v>
          </cell>
        </row>
        <row r="9126">
          <cell r="A9126">
            <v>540611009</v>
          </cell>
          <cell r="B9126" t="str">
            <v>Seguro con Filiales</v>
          </cell>
          <cell r="C9126">
            <v>0</v>
          </cell>
          <cell r="D9126">
            <v>0</v>
          </cell>
          <cell r="E9126">
            <v>0</v>
          </cell>
          <cell r="F9126">
            <v>0</v>
          </cell>
        </row>
        <row r="9127">
          <cell r="A9127">
            <v>54061100903</v>
          </cell>
          <cell r="B9127" t="str">
            <v>Coaseguro</v>
          </cell>
          <cell r="C9127">
            <v>0</v>
          </cell>
          <cell r="D9127">
            <v>0</v>
          </cell>
          <cell r="E9127">
            <v>0</v>
          </cell>
          <cell r="F9127">
            <v>0</v>
          </cell>
        </row>
        <row r="9128">
          <cell r="A9128">
            <v>54061100904</v>
          </cell>
          <cell r="B9128" t="str">
            <v>Reaseguro cedido</v>
          </cell>
          <cell r="C9128">
            <v>0</v>
          </cell>
          <cell r="D9128">
            <v>0</v>
          </cell>
          <cell r="E9128">
            <v>0</v>
          </cell>
          <cell r="F9128">
            <v>0</v>
          </cell>
        </row>
        <row r="9129">
          <cell r="A9129">
            <v>54061100905</v>
          </cell>
          <cell r="B9129" t="str">
            <v>Retrocesiones de seguros</v>
          </cell>
          <cell r="C9129">
            <v>0</v>
          </cell>
          <cell r="D9129">
            <v>0</v>
          </cell>
          <cell r="E9129">
            <v>0</v>
          </cell>
          <cell r="F9129">
            <v>0</v>
          </cell>
        </row>
        <row r="9130">
          <cell r="A9130">
            <v>540612</v>
          </cell>
          <cell r="B9130" t="str">
            <v>Rotura De Maquinaria</v>
          </cell>
          <cell r="C9130">
            <v>0</v>
          </cell>
          <cell r="D9130">
            <v>0</v>
          </cell>
          <cell r="E9130">
            <v>0</v>
          </cell>
          <cell r="F9130">
            <v>0</v>
          </cell>
        </row>
        <row r="9131">
          <cell r="A9131">
            <v>5406120</v>
          </cell>
          <cell r="B9131" t="str">
            <v>Rotura de maquinaria</v>
          </cell>
          <cell r="C9131">
            <v>0</v>
          </cell>
          <cell r="D9131">
            <v>0</v>
          </cell>
          <cell r="E9131">
            <v>0</v>
          </cell>
          <cell r="F9131">
            <v>0</v>
          </cell>
        </row>
        <row r="9132">
          <cell r="A9132">
            <v>540612003</v>
          </cell>
          <cell r="B9132" t="str">
            <v>Coaseguro</v>
          </cell>
          <cell r="C9132">
            <v>0</v>
          </cell>
          <cell r="D9132">
            <v>0</v>
          </cell>
          <cell r="E9132">
            <v>0</v>
          </cell>
          <cell r="F9132">
            <v>0</v>
          </cell>
        </row>
        <row r="9133">
          <cell r="A9133">
            <v>540612004</v>
          </cell>
          <cell r="B9133" t="str">
            <v>Reaseguro cedido</v>
          </cell>
          <cell r="C9133">
            <v>0</v>
          </cell>
          <cell r="D9133">
            <v>0</v>
          </cell>
          <cell r="E9133">
            <v>0</v>
          </cell>
          <cell r="F9133">
            <v>0</v>
          </cell>
        </row>
        <row r="9134">
          <cell r="A9134">
            <v>54061200401</v>
          </cell>
          <cell r="B9134" t="str">
            <v>Siniestros recuperados</v>
          </cell>
          <cell r="C9134">
            <v>0</v>
          </cell>
          <cell r="D9134">
            <v>0</v>
          </cell>
          <cell r="E9134">
            <v>0</v>
          </cell>
          <cell r="F9134">
            <v>0</v>
          </cell>
        </row>
        <row r="9135">
          <cell r="A9135">
            <v>54061200402</v>
          </cell>
          <cell r="B9135" t="str">
            <v>Gastos de ajuste siniestro recuperados</v>
          </cell>
          <cell r="C9135">
            <v>0</v>
          </cell>
          <cell r="D9135">
            <v>0</v>
          </cell>
          <cell r="E9135">
            <v>0</v>
          </cell>
          <cell r="F9135">
            <v>0</v>
          </cell>
        </row>
        <row r="9136">
          <cell r="A9136">
            <v>540612005</v>
          </cell>
          <cell r="B9136" t="str">
            <v>Retrocesiones de seguros</v>
          </cell>
          <cell r="C9136">
            <v>0</v>
          </cell>
          <cell r="D9136">
            <v>0</v>
          </cell>
          <cell r="E9136">
            <v>0</v>
          </cell>
          <cell r="F9136">
            <v>0</v>
          </cell>
        </row>
        <row r="9137">
          <cell r="A9137">
            <v>54061200501</v>
          </cell>
          <cell r="B9137" t="str">
            <v>Siniestros recuperados</v>
          </cell>
          <cell r="C9137">
            <v>0</v>
          </cell>
          <cell r="D9137">
            <v>0</v>
          </cell>
          <cell r="E9137">
            <v>0</v>
          </cell>
          <cell r="F9137">
            <v>0</v>
          </cell>
        </row>
        <row r="9138">
          <cell r="A9138">
            <v>54061200502</v>
          </cell>
          <cell r="B9138" t="str">
            <v>Gastos de ajuste siniestro recuperados</v>
          </cell>
          <cell r="C9138">
            <v>0</v>
          </cell>
          <cell r="D9138">
            <v>0</v>
          </cell>
          <cell r="E9138">
            <v>0</v>
          </cell>
          <cell r="F9138">
            <v>0</v>
          </cell>
        </row>
        <row r="9139">
          <cell r="A9139">
            <v>540612009</v>
          </cell>
          <cell r="B9139" t="str">
            <v>Seguro con Filiales</v>
          </cell>
          <cell r="C9139">
            <v>0</v>
          </cell>
          <cell r="D9139">
            <v>0</v>
          </cell>
          <cell r="E9139">
            <v>0</v>
          </cell>
          <cell r="F9139">
            <v>0</v>
          </cell>
        </row>
        <row r="9140">
          <cell r="A9140">
            <v>54061200903</v>
          </cell>
          <cell r="B9140" t="str">
            <v>Coaseguro</v>
          </cell>
          <cell r="C9140">
            <v>0</v>
          </cell>
          <cell r="D9140">
            <v>0</v>
          </cell>
          <cell r="E9140">
            <v>0</v>
          </cell>
          <cell r="F9140">
            <v>0</v>
          </cell>
        </row>
        <row r="9141">
          <cell r="A9141">
            <v>54061200904</v>
          </cell>
          <cell r="B9141" t="str">
            <v>Reaseguro cedido</v>
          </cell>
          <cell r="C9141">
            <v>0</v>
          </cell>
          <cell r="D9141">
            <v>0</v>
          </cell>
          <cell r="E9141">
            <v>0</v>
          </cell>
          <cell r="F9141">
            <v>0</v>
          </cell>
        </row>
        <row r="9142">
          <cell r="A9142">
            <v>54061200905</v>
          </cell>
          <cell r="B9142" t="str">
            <v>Retrocesiones de seguros</v>
          </cell>
          <cell r="C9142">
            <v>0</v>
          </cell>
          <cell r="D9142">
            <v>0</v>
          </cell>
          <cell r="E9142">
            <v>0</v>
          </cell>
          <cell r="F9142">
            <v>0</v>
          </cell>
        </row>
        <row r="9143">
          <cell r="A9143">
            <v>5406130</v>
          </cell>
          <cell r="B9143" t="str">
            <v>Montaje contra todo riesgo</v>
          </cell>
          <cell r="C9143">
            <v>0</v>
          </cell>
          <cell r="D9143">
            <v>0</v>
          </cell>
          <cell r="E9143">
            <v>0</v>
          </cell>
          <cell r="F9143">
            <v>0</v>
          </cell>
        </row>
        <row r="9144">
          <cell r="A9144">
            <v>540613003</v>
          </cell>
          <cell r="B9144" t="str">
            <v>Coaseguro</v>
          </cell>
          <cell r="C9144">
            <v>0</v>
          </cell>
          <cell r="D9144">
            <v>0</v>
          </cell>
          <cell r="E9144">
            <v>0</v>
          </cell>
          <cell r="F9144">
            <v>0</v>
          </cell>
        </row>
        <row r="9145">
          <cell r="A9145">
            <v>540613004</v>
          </cell>
          <cell r="B9145" t="str">
            <v>Reaseguro cedido</v>
          </cell>
          <cell r="C9145">
            <v>0</v>
          </cell>
          <cell r="D9145">
            <v>0</v>
          </cell>
          <cell r="E9145">
            <v>0</v>
          </cell>
          <cell r="F9145">
            <v>0</v>
          </cell>
        </row>
        <row r="9146">
          <cell r="A9146">
            <v>54061300401</v>
          </cell>
          <cell r="B9146" t="str">
            <v>Siniestros recuperados</v>
          </cell>
          <cell r="C9146">
            <v>0</v>
          </cell>
          <cell r="D9146">
            <v>0</v>
          </cell>
          <cell r="E9146">
            <v>0</v>
          </cell>
          <cell r="F9146">
            <v>0</v>
          </cell>
        </row>
        <row r="9147">
          <cell r="A9147">
            <v>54061300402</v>
          </cell>
          <cell r="B9147" t="str">
            <v>Gastos de ajuste siniestro recuperados</v>
          </cell>
          <cell r="C9147">
            <v>0</v>
          </cell>
          <cell r="D9147">
            <v>0</v>
          </cell>
          <cell r="E9147">
            <v>0</v>
          </cell>
          <cell r="F9147">
            <v>0</v>
          </cell>
        </row>
        <row r="9148">
          <cell r="A9148">
            <v>540613005</v>
          </cell>
          <cell r="B9148" t="str">
            <v>Retrocesiones de seguros</v>
          </cell>
          <cell r="C9148">
            <v>0</v>
          </cell>
          <cell r="D9148">
            <v>0</v>
          </cell>
          <cell r="E9148">
            <v>0</v>
          </cell>
          <cell r="F9148">
            <v>0</v>
          </cell>
        </row>
        <row r="9149">
          <cell r="A9149">
            <v>54061300501</v>
          </cell>
          <cell r="B9149" t="str">
            <v>Siniestros recuperados</v>
          </cell>
          <cell r="C9149">
            <v>0</v>
          </cell>
          <cell r="D9149">
            <v>0</v>
          </cell>
          <cell r="E9149">
            <v>0</v>
          </cell>
          <cell r="F9149">
            <v>0</v>
          </cell>
        </row>
        <row r="9150">
          <cell r="A9150">
            <v>54061300502</v>
          </cell>
          <cell r="B9150" t="str">
            <v>Gastos de ajuste siniestro recuperados</v>
          </cell>
          <cell r="C9150">
            <v>0</v>
          </cell>
          <cell r="D9150">
            <v>0</v>
          </cell>
          <cell r="E9150">
            <v>0</v>
          </cell>
          <cell r="F9150">
            <v>0</v>
          </cell>
        </row>
        <row r="9151">
          <cell r="A9151">
            <v>540613009</v>
          </cell>
          <cell r="B9151" t="str">
            <v>Seguro con Filiales</v>
          </cell>
          <cell r="C9151">
            <v>0</v>
          </cell>
          <cell r="D9151">
            <v>0</v>
          </cell>
          <cell r="E9151">
            <v>0</v>
          </cell>
          <cell r="F9151">
            <v>0</v>
          </cell>
        </row>
        <row r="9152">
          <cell r="A9152">
            <v>54061300903</v>
          </cell>
          <cell r="B9152" t="str">
            <v>Coaseguro</v>
          </cell>
          <cell r="C9152">
            <v>0</v>
          </cell>
          <cell r="D9152">
            <v>0</v>
          </cell>
          <cell r="E9152">
            <v>0</v>
          </cell>
          <cell r="F9152">
            <v>0</v>
          </cell>
        </row>
        <row r="9153">
          <cell r="A9153">
            <v>54061300904</v>
          </cell>
          <cell r="B9153" t="str">
            <v>Reaseguro cedido</v>
          </cell>
          <cell r="C9153">
            <v>0</v>
          </cell>
          <cell r="D9153">
            <v>0</v>
          </cell>
          <cell r="E9153">
            <v>0</v>
          </cell>
          <cell r="F9153">
            <v>0</v>
          </cell>
        </row>
        <row r="9154">
          <cell r="A9154">
            <v>54061300905</v>
          </cell>
          <cell r="B9154" t="str">
            <v>Retrocesiones de seguros</v>
          </cell>
          <cell r="C9154">
            <v>0</v>
          </cell>
          <cell r="D9154">
            <v>0</v>
          </cell>
          <cell r="E9154">
            <v>0</v>
          </cell>
          <cell r="F9154">
            <v>0</v>
          </cell>
        </row>
        <row r="9155">
          <cell r="A9155">
            <v>540614</v>
          </cell>
          <cell r="B9155" t="str">
            <v>Todo riesgo equipo electrónico</v>
          </cell>
          <cell r="C9155">
            <v>0</v>
          </cell>
          <cell r="D9155">
            <v>0</v>
          </cell>
          <cell r="E9155">
            <v>0</v>
          </cell>
          <cell r="F9155">
            <v>0</v>
          </cell>
        </row>
        <row r="9156">
          <cell r="A9156">
            <v>5406140</v>
          </cell>
          <cell r="B9156" t="str">
            <v>Todo riesgo equipo electrÛnico</v>
          </cell>
          <cell r="C9156">
            <v>0</v>
          </cell>
          <cell r="D9156">
            <v>0</v>
          </cell>
          <cell r="E9156">
            <v>0</v>
          </cell>
          <cell r="F9156">
            <v>0</v>
          </cell>
        </row>
        <row r="9157">
          <cell r="A9157">
            <v>540614003</v>
          </cell>
          <cell r="B9157" t="str">
            <v>Coaseguro</v>
          </cell>
          <cell r="C9157">
            <v>0</v>
          </cell>
          <cell r="D9157">
            <v>0</v>
          </cell>
          <cell r="E9157">
            <v>0</v>
          </cell>
          <cell r="F9157">
            <v>0</v>
          </cell>
        </row>
        <row r="9158">
          <cell r="A9158">
            <v>540614004</v>
          </cell>
          <cell r="B9158" t="str">
            <v>Reaseguro cedido</v>
          </cell>
          <cell r="C9158">
            <v>0</v>
          </cell>
          <cell r="D9158">
            <v>0</v>
          </cell>
          <cell r="E9158">
            <v>0</v>
          </cell>
          <cell r="F9158">
            <v>0</v>
          </cell>
        </row>
        <row r="9159">
          <cell r="A9159">
            <v>54061400401</v>
          </cell>
          <cell r="B9159" t="str">
            <v>Siniestros recuperados</v>
          </cell>
          <cell r="C9159">
            <v>0</v>
          </cell>
          <cell r="D9159">
            <v>0</v>
          </cell>
          <cell r="E9159">
            <v>0</v>
          </cell>
          <cell r="F9159">
            <v>0</v>
          </cell>
        </row>
        <row r="9160">
          <cell r="A9160">
            <v>54061400402</v>
          </cell>
          <cell r="B9160" t="str">
            <v>Gastos de ajuste siniestro recuperados</v>
          </cell>
          <cell r="C9160">
            <v>0</v>
          </cell>
          <cell r="D9160">
            <v>0</v>
          </cell>
          <cell r="E9160">
            <v>0</v>
          </cell>
          <cell r="F9160">
            <v>0</v>
          </cell>
        </row>
        <row r="9161">
          <cell r="A9161">
            <v>540614005</v>
          </cell>
          <cell r="B9161" t="str">
            <v>Retrocesiones de seguros</v>
          </cell>
          <cell r="C9161">
            <v>0</v>
          </cell>
          <cell r="D9161">
            <v>0</v>
          </cell>
          <cell r="E9161">
            <v>0</v>
          </cell>
          <cell r="F9161">
            <v>0</v>
          </cell>
        </row>
        <row r="9162">
          <cell r="A9162">
            <v>54061400501</v>
          </cell>
          <cell r="B9162" t="str">
            <v>Siniestros recuperados</v>
          </cell>
          <cell r="C9162">
            <v>0</v>
          </cell>
          <cell r="D9162">
            <v>0</v>
          </cell>
          <cell r="E9162">
            <v>0</v>
          </cell>
          <cell r="F9162">
            <v>0</v>
          </cell>
        </row>
        <row r="9163">
          <cell r="A9163">
            <v>54061400502</v>
          </cell>
          <cell r="B9163" t="str">
            <v>Gastos de ajuste siniestro recuperados</v>
          </cell>
          <cell r="C9163">
            <v>0</v>
          </cell>
          <cell r="D9163">
            <v>0</v>
          </cell>
          <cell r="E9163">
            <v>0</v>
          </cell>
          <cell r="F9163">
            <v>0</v>
          </cell>
        </row>
        <row r="9164">
          <cell r="A9164">
            <v>540614009</v>
          </cell>
          <cell r="B9164" t="str">
            <v>Seguro con Filiales</v>
          </cell>
          <cell r="C9164">
            <v>0</v>
          </cell>
          <cell r="D9164">
            <v>0</v>
          </cell>
          <cell r="E9164">
            <v>0</v>
          </cell>
          <cell r="F9164">
            <v>0</v>
          </cell>
        </row>
        <row r="9165">
          <cell r="A9165">
            <v>54061400903</v>
          </cell>
          <cell r="B9165" t="str">
            <v>Coaseguro</v>
          </cell>
          <cell r="C9165">
            <v>0</v>
          </cell>
          <cell r="D9165">
            <v>0</v>
          </cell>
          <cell r="E9165">
            <v>0</v>
          </cell>
          <cell r="F9165">
            <v>0</v>
          </cell>
        </row>
        <row r="9166">
          <cell r="A9166">
            <v>54061400904</v>
          </cell>
          <cell r="B9166" t="str">
            <v>Reaseguro cedido</v>
          </cell>
          <cell r="C9166">
            <v>0</v>
          </cell>
          <cell r="D9166">
            <v>0</v>
          </cell>
          <cell r="E9166">
            <v>0</v>
          </cell>
          <cell r="F9166">
            <v>0</v>
          </cell>
        </row>
        <row r="9167">
          <cell r="A9167">
            <v>54061400905</v>
          </cell>
          <cell r="B9167" t="str">
            <v>Retrocesiones de seguros</v>
          </cell>
          <cell r="C9167">
            <v>0</v>
          </cell>
          <cell r="D9167">
            <v>0</v>
          </cell>
          <cell r="E9167">
            <v>0</v>
          </cell>
          <cell r="F9167">
            <v>0</v>
          </cell>
        </row>
        <row r="9168">
          <cell r="A9168">
            <v>5406150</v>
          </cell>
          <cell r="B9168" t="str">
            <v>Calderos</v>
          </cell>
          <cell r="C9168">
            <v>0</v>
          </cell>
          <cell r="D9168">
            <v>0</v>
          </cell>
          <cell r="E9168">
            <v>0</v>
          </cell>
          <cell r="F9168">
            <v>0</v>
          </cell>
        </row>
        <row r="9169">
          <cell r="A9169">
            <v>540615003</v>
          </cell>
          <cell r="B9169" t="str">
            <v>Coaseguro</v>
          </cell>
          <cell r="C9169">
            <v>0</v>
          </cell>
          <cell r="D9169">
            <v>0</v>
          </cell>
          <cell r="E9169">
            <v>0</v>
          </cell>
          <cell r="F9169">
            <v>0</v>
          </cell>
        </row>
        <row r="9170">
          <cell r="A9170">
            <v>540615004</v>
          </cell>
          <cell r="B9170" t="str">
            <v>Reaseguro cedido</v>
          </cell>
          <cell r="C9170">
            <v>0</v>
          </cell>
          <cell r="D9170">
            <v>0</v>
          </cell>
          <cell r="E9170">
            <v>0</v>
          </cell>
          <cell r="F9170">
            <v>0</v>
          </cell>
        </row>
        <row r="9171">
          <cell r="A9171">
            <v>54061500401</v>
          </cell>
          <cell r="B9171" t="str">
            <v>Siniestros recuperados</v>
          </cell>
          <cell r="C9171">
            <v>0</v>
          </cell>
          <cell r="D9171">
            <v>0</v>
          </cell>
          <cell r="E9171">
            <v>0</v>
          </cell>
          <cell r="F9171">
            <v>0</v>
          </cell>
        </row>
        <row r="9172">
          <cell r="A9172">
            <v>54061500402</v>
          </cell>
          <cell r="B9172" t="str">
            <v>Gastos de ajuste siniestro recuperados</v>
          </cell>
          <cell r="C9172">
            <v>0</v>
          </cell>
          <cell r="D9172">
            <v>0</v>
          </cell>
          <cell r="E9172">
            <v>0</v>
          </cell>
          <cell r="F9172">
            <v>0</v>
          </cell>
        </row>
        <row r="9173">
          <cell r="A9173">
            <v>540615005</v>
          </cell>
          <cell r="B9173" t="str">
            <v>Retrocesiones de seguros</v>
          </cell>
          <cell r="C9173">
            <v>0</v>
          </cell>
          <cell r="D9173">
            <v>0</v>
          </cell>
          <cell r="E9173">
            <v>0</v>
          </cell>
          <cell r="F9173">
            <v>0</v>
          </cell>
        </row>
        <row r="9174">
          <cell r="A9174">
            <v>54061500501</v>
          </cell>
          <cell r="B9174" t="str">
            <v>Siniestros recuperados</v>
          </cell>
          <cell r="C9174">
            <v>0</v>
          </cell>
          <cell r="D9174">
            <v>0</v>
          </cell>
          <cell r="E9174">
            <v>0</v>
          </cell>
          <cell r="F9174">
            <v>0</v>
          </cell>
        </row>
        <row r="9175">
          <cell r="A9175">
            <v>54061500502</v>
          </cell>
          <cell r="B9175" t="str">
            <v>Gastos de ajuste siniestro recuperados</v>
          </cell>
          <cell r="C9175">
            <v>0</v>
          </cell>
          <cell r="D9175">
            <v>0</v>
          </cell>
          <cell r="E9175">
            <v>0</v>
          </cell>
          <cell r="F9175">
            <v>0</v>
          </cell>
        </row>
        <row r="9176">
          <cell r="A9176">
            <v>540615009</v>
          </cell>
          <cell r="B9176" t="str">
            <v>Seguro con Filiales</v>
          </cell>
          <cell r="C9176">
            <v>0</v>
          </cell>
          <cell r="D9176">
            <v>0</v>
          </cell>
          <cell r="E9176">
            <v>0</v>
          </cell>
          <cell r="F9176">
            <v>0</v>
          </cell>
        </row>
        <row r="9177">
          <cell r="A9177">
            <v>54061500903</v>
          </cell>
          <cell r="B9177" t="str">
            <v>Coaseguro</v>
          </cell>
          <cell r="C9177">
            <v>0</v>
          </cell>
          <cell r="D9177">
            <v>0</v>
          </cell>
          <cell r="E9177">
            <v>0</v>
          </cell>
          <cell r="F9177">
            <v>0</v>
          </cell>
        </row>
        <row r="9178">
          <cell r="A9178">
            <v>54061500904</v>
          </cell>
          <cell r="B9178" t="str">
            <v>Reaseguro cedido</v>
          </cell>
          <cell r="C9178">
            <v>0</v>
          </cell>
          <cell r="D9178">
            <v>0</v>
          </cell>
          <cell r="E9178">
            <v>0</v>
          </cell>
          <cell r="F9178">
            <v>0</v>
          </cell>
        </row>
        <row r="9179">
          <cell r="A9179">
            <v>54061500905</v>
          </cell>
          <cell r="B9179" t="str">
            <v>Retrocesiones de seguros</v>
          </cell>
          <cell r="C9179">
            <v>0</v>
          </cell>
          <cell r="D9179">
            <v>0</v>
          </cell>
          <cell r="E9179">
            <v>0</v>
          </cell>
          <cell r="F9179">
            <v>0</v>
          </cell>
        </row>
        <row r="9180">
          <cell r="A9180">
            <v>5406160</v>
          </cell>
          <cell r="B9180" t="str">
            <v>Lucro cesante por interrupción de negocios</v>
          </cell>
          <cell r="C9180">
            <v>0</v>
          </cell>
          <cell r="D9180">
            <v>0</v>
          </cell>
          <cell r="E9180">
            <v>0</v>
          </cell>
          <cell r="F9180">
            <v>0</v>
          </cell>
        </row>
        <row r="9181">
          <cell r="A9181">
            <v>540616003</v>
          </cell>
          <cell r="B9181" t="str">
            <v>Coaseguro</v>
          </cell>
          <cell r="C9181">
            <v>0</v>
          </cell>
          <cell r="D9181">
            <v>0</v>
          </cell>
          <cell r="E9181">
            <v>0</v>
          </cell>
          <cell r="F9181">
            <v>0</v>
          </cell>
        </row>
        <row r="9182">
          <cell r="A9182">
            <v>540616004</v>
          </cell>
          <cell r="B9182" t="str">
            <v>Reaseguro cedido</v>
          </cell>
          <cell r="C9182">
            <v>0</v>
          </cell>
          <cell r="D9182">
            <v>0</v>
          </cell>
          <cell r="E9182">
            <v>0</v>
          </cell>
          <cell r="F9182">
            <v>0</v>
          </cell>
        </row>
        <row r="9183">
          <cell r="A9183">
            <v>54061600401</v>
          </cell>
          <cell r="B9183" t="str">
            <v>Siniestros recuperados</v>
          </cell>
          <cell r="C9183">
            <v>0</v>
          </cell>
          <cell r="D9183">
            <v>0</v>
          </cell>
          <cell r="E9183">
            <v>0</v>
          </cell>
          <cell r="F9183">
            <v>0</v>
          </cell>
        </row>
        <row r="9184">
          <cell r="A9184">
            <v>54061600402</v>
          </cell>
          <cell r="B9184" t="str">
            <v>Gastos de ajuste siniestro recuperados</v>
          </cell>
          <cell r="C9184">
            <v>0</v>
          </cell>
          <cell r="D9184">
            <v>0</v>
          </cell>
          <cell r="E9184">
            <v>0</v>
          </cell>
          <cell r="F9184">
            <v>0</v>
          </cell>
        </row>
        <row r="9185">
          <cell r="A9185">
            <v>540616005</v>
          </cell>
          <cell r="B9185" t="str">
            <v>Retrocesiones de seguros</v>
          </cell>
          <cell r="C9185">
            <v>0</v>
          </cell>
          <cell r="D9185">
            <v>0</v>
          </cell>
          <cell r="E9185">
            <v>0</v>
          </cell>
          <cell r="F9185">
            <v>0</v>
          </cell>
        </row>
        <row r="9186">
          <cell r="A9186">
            <v>54061600501</v>
          </cell>
          <cell r="B9186" t="str">
            <v>Siniestros recuperados</v>
          </cell>
          <cell r="C9186">
            <v>0</v>
          </cell>
          <cell r="D9186">
            <v>0</v>
          </cell>
          <cell r="E9186">
            <v>0</v>
          </cell>
          <cell r="F9186">
            <v>0</v>
          </cell>
        </row>
        <row r="9187">
          <cell r="A9187">
            <v>54061600502</v>
          </cell>
          <cell r="B9187" t="str">
            <v>Gastos de ajuste siniestro recuperados</v>
          </cell>
          <cell r="C9187">
            <v>0</v>
          </cell>
          <cell r="D9187">
            <v>0</v>
          </cell>
          <cell r="E9187">
            <v>0</v>
          </cell>
          <cell r="F9187">
            <v>0</v>
          </cell>
        </row>
        <row r="9188">
          <cell r="A9188">
            <v>540616009</v>
          </cell>
          <cell r="B9188" t="str">
            <v>Seguro con Filiales</v>
          </cell>
          <cell r="C9188">
            <v>0</v>
          </cell>
          <cell r="D9188">
            <v>0</v>
          </cell>
          <cell r="E9188">
            <v>0</v>
          </cell>
          <cell r="F9188">
            <v>0</v>
          </cell>
        </row>
        <row r="9189">
          <cell r="A9189">
            <v>54061600903</v>
          </cell>
          <cell r="B9189" t="str">
            <v>Coaseguro</v>
          </cell>
          <cell r="C9189">
            <v>0</v>
          </cell>
          <cell r="D9189">
            <v>0</v>
          </cell>
          <cell r="E9189">
            <v>0</v>
          </cell>
          <cell r="F9189">
            <v>0</v>
          </cell>
        </row>
        <row r="9190">
          <cell r="A9190">
            <v>54061600904</v>
          </cell>
          <cell r="B9190" t="str">
            <v>Reaseguro cedido</v>
          </cell>
          <cell r="C9190">
            <v>0</v>
          </cell>
          <cell r="D9190">
            <v>0</v>
          </cell>
          <cell r="E9190">
            <v>0</v>
          </cell>
          <cell r="F9190">
            <v>0</v>
          </cell>
        </row>
        <row r="9191">
          <cell r="A9191">
            <v>54061600905</v>
          </cell>
          <cell r="B9191" t="str">
            <v>Retrocesiones de seguros</v>
          </cell>
          <cell r="C9191">
            <v>0</v>
          </cell>
          <cell r="D9191">
            <v>0</v>
          </cell>
          <cell r="E9191">
            <v>0</v>
          </cell>
          <cell r="F9191">
            <v>0</v>
          </cell>
        </row>
        <row r="9192">
          <cell r="A9192">
            <v>5406170</v>
          </cell>
          <cell r="B9192" t="str">
            <v>Lucro cesante rotura de maquinaria</v>
          </cell>
          <cell r="C9192">
            <v>0</v>
          </cell>
          <cell r="D9192">
            <v>0</v>
          </cell>
          <cell r="E9192">
            <v>0</v>
          </cell>
          <cell r="F9192">
            <v>0</v>
          </cell>
        </row>
        <row r="9193">
          <cell r="A9193">
            <v>540617003</v>
          </cell>
          <cell r="B9193" t="str">
            <v>Coaseguro</v>
          </cell>
          <cell r="C9193">
            <v>0</v>
          </cell>
          <cell r="D9193">
            <v>0</v>
          </cell>
          <cell r="E9193">
            <v>0</v>
          </cell>
          <cell r="F9193">
            <v>0</v>
          </cell>
        </row>
        <row r="9194">
          <cell r="A9194">
            <v>540617004</v>
          </cell>
          <cell r="B9194" t="str">
            <v>Reaseguro cedido</v>
          </cell>
          <cell r="C9194">
            <v>0</v>
          </cell>
          <cell r="D9194">
            <v>0</v>
          </cell>
          <cell r="E9194">
            <v>0</v>
          </cell>
          <cell r="F9194">
            <v>0</v>
          </cell>
        </row>
        <row r="9195">
          <cell r="A9195">
            <v>54061700401</v>
          </cell>
          <cell r="B9195" t="str">
            <v>Siniestros recuperados</v>
          </cell>
          <cell r="C9195">
            <v>0</v>
          </cell>
          <cell r="D9195">
            <v>0</v>
          </cell>
          <cell r="E9195">
            <v>0</v>
          </cell>
          <cell r="F9195">
            <v>0</v>
          </cell>
        </row>
        <row r="9196">
          <cell r="A9196">
            <v>54061700402</v>
          </cell>
          <cell r="B9196" t="str">
            <v>Gastos de ajuste siniestro recuperados</v>
          </cell>
          <cell r="C9196">
            <v>0</v>
          </cell>
          <cell r="D9196">
            <v>0</v>
          </cell>
          <cell r="E9196">
            <v>0</v>
          </cell>
          <cell r="F9196">
            <v>0</v>
          </cell>
        </row>
        <row r="9197">
          <cell r="A9197">
            <v>540617005</v>
          </cell>
          <cell r="B9197" t="str">
            <v>Retrocesiones de seguros</v>
          </cell>
          <cell r="C9197">
            <v>0</v>
          </cell>
          <cell r="D9197">
            <v>0</v>
          </cell>
          <cell r="E9197">
            <v>0</v>
          </cell>
          <cell r="F9197">
            <v>0</v>
          </cell>
        </row>
        <row r="9198">
          <cell r="A9198">
            <v>54061700501</v>
          </cell>
          <cell r="B9198" t="str">
            <v>Siniestros recuperados</v>
          </cell>
          <cell r="C9198">
            <v>0</v>
          </cell>
          <cell r="D9198">
            <v>0</v>
          </cell>
          <cell r="E9198">
            <v>0</v>
          </cell>
          <cell r="F9198">
            <v>0</v>
          </cell>
        </row>
        <row r="9199">
          <cell r="A9199">
            <v>54061700502</v>
          </cell>
          <cell r="B9199" t="str">
            <v>Gastos de ajuste siniestro recuperados</v>
          </cell>
          <cell r="C9199">
            <v>0</v>
          </cell>
          <cell r="D9199">
            <v>0</v>
          </cell>
          <cell r="E9199">
            <v>0</v>
          </cell>
          <cell r="F9199">
            <v>0</v>
          </cell>
        </row>
        <row r="9200">
          <cell r="A9200">
            <v>540617009</v>
          </cell>
          <cell r="B9200" t="str">
            <v>Seguro con Filiales</v>
          </cell>
          <cell r="C9200">
            <v>0</v>
          </cell>
          <cell r="D9200">
            <v>0</v>
          </cell>
          <cell r="E9200">
            <v>0</v>
          </cell>
          <cell r="F9200">
            <v>0</v>
          </cell>
        </row>
        <row r="9201">
          <cell r="A9201">
            <v>54061700903</v>
          </cell>
          <cell r="B9201" t="str">
            <v>Coaseguro</v>
          </cell>
          <cell r="C9201">
            <v>0</v>
          </cell>
          <cell r="D9201">
            <v>0</v>
          </cell>
          <cell r="E9201">
            <v>0</v>
          </cell>
          <cell r="F9201">
            <v>0</v>
          </cell>
        </row>
        <row r="9202">
          <cell r="A9202">
            <v>54061700904</v>
          </cell>
          <cell r="B9202" t="str">
            <v>Reaseguro cedido</v>
          </cell>
          <cell r="C9202">
            <v>0</v>
          </cell>
          <cell r="D9202">
            <v>0</v>
          </cell>
          <cell r="E9202">
            <v>0</v>
          </cell>
          <cell r="F9202">
            <v>0</v>
          </cell>
        </row>
        <row r="9203">
          <cell r="A9203">
            <v>54061700905</v>
          </cell>
          <cell r="B9203" t="str">
            <v>Retrocesiones de seguros</v>
          </cell>
          <cell r="C9203">
            <v>0</v>
          </cell>
          <cell r="D9203">
            <v>0</v>
          </cell>
          <cell r="E9203">
            <v>0</v>
          </cell>
          <cell r="F9203">
            <v>0</v>
          </cell>
        </row>
        <row r="9204">
          <cell r="A9204">
            <v>540618</v>
          </cell>
          <cell r="B9204" t="str">
            <v>Responsabilidad civil</v>
          </cell>
          <cell r="C9204">
            <v>0</v>
          </cell>
          <cell r="D9204">
            <v>0</v>
          </cell>
          <cell r="E9204">
            <v>0</v>
          </cell>
          <cell r="F9204">
            <v>0</v>
          </cell>
        </row>
        <row r="9205">
          <cell r="A9205">
            <v>5406180</v>
          </cell>
          <cell r="B9205" t="str">
            <v>Responsabilidad civil</v>
          </cell>
          <cell r="C9205">
            <v>0</v>
          </cell>
          <cell r="D9205">
            <v>0</v>
          </cell>
          <cell r="E9205">
            <v>0</v>
          </cell>
          <cell r="F9205">
            <v>0</v>
          </cell>
        </row>
        <row r="9206">
          <cell r="A9206">
            <v>540618003</v>
          </cell>
          <cell r="B9206" t="str">
            <v>Coaseguro</v>
          </cell>
          <cell r="C9206">
            <v>0</v>
          </cell>
          <cell r="D9206">
            <v>0</v>
          </cell>
          <cell r="E9206">
            <v>0</v>
          </cell>
          <cell r="F9206">
            <v>0</v>
          </cell>
        </row>
        <row r="9207">
          <cell r="A9207">
            <v>540618004</v>
          </cell>
          <cell r="B9207" t="str">
            <v>Reaseguro cedido</v>
          </cell>
          <cell r="C9207">
            <v>0</v>
          </cell>
          <cell r="D9207">
            <v>0</v>
          </cell>
          <cell r="E9207">
            <v>0</v>
          </cell>
          <cell r="F9207">
            <v>0</v>
          </cell>
        </row>
        <row r="9208">
          <cell r="A9208">
            <v>54061800401</v>
          </cell>
          <cell r="B9208" t="str">
            <v>Siniestros recuperados</v>
          </cell>
          <cell r="C9208">
            <v>0</v>
          </cell>
          <cell r="D9208">
            <v>0</v>
          </cell>
          <cell r="E9208">
            <v>0</v>
          </cell>
          <cell r="F9208">
            <v>0</v>
          </cell>
        </row>
        <row r="9209">
          <cell r="A9209">
            <v>54061800402</v>
          </cell>
          <cell r="B9209" t="str">
            <v>Gastos de ajuste siniestro recuperados</v>
          </cell>
          <cell r="C9209">
            <v>0</v>
          </cell>
          <cell r="D9209">
            <v>0</v>
          </cell>
          <cell r="E9209">
            <v>0</v>
          </cell>
          <cell r="F9209">
            <v>0</v>
          </cell>
        </row>
        <row r="9210">
          <cell r="A9210">
            <v>540618005</v>
          </cell>
          <cell r="B9210" t="str">
            <v>Retrocesiones de seguros</v>
          </cell>
          <cell r="C9210">
            <v>0</v>
          </cell>
          <cell r="D9210">
            <v>0</v>
          </cell>
          <cell r="E9210">
            <v>0</v>
          </cell>
          <cell r="F9210">
            <v>0</v>
          </cell>
        </row>
        <row r="9211">
          <cell r="A9211">
            <v>54061800501</v>
          </cell>
          <cell r="B9211" t="str">
            <v>Siniestros recuperados</v>
          </cell>
          <cell r="C9211">
            <v>0</v>
          </cell>
          <cell r="D9211">
            <v>0</v>
          </cell>
          <cell r="E9211">
            <v>0</v>
          </cell>
          <cell r="F9211">
            <v>0</v>
          </cell>
        </row>
        <row r="9212">
          <cell r="A9212">
            <v>54061800502</v>
          </cell>
          <cell r="B9212" t="str">
            <v>Gastos de ajuste siniestro recuperados</v>
          </cell>
          <cell r="C9212">
            <v>0</v>
          </cell>
          <cell r="D9212">
            <v>0</v>
          </cell>
          <cell r="E9212">
            <v>0</v>
          </cell>
          <cell r="F9212">
            <v>0</v>
          </cell>
        </row>
        <row r="9213">
          <cell r="A9213">
            <v>540618009</v>
          </cell>
          <cell r="B9213" t="str">
            <v>Seguro con Filiales</v>
          </cell>
          <cell r="C9213">
            <v>0</v>
          </cell>
          <cell r="D9213">
            <v>0</v>
          </cell>
          <cell r="E9213">
            <v>0</v>
          </cell>
          <cell r="F9213">
            <v>0</v>
          </cell>
        </row>
        <row r="9214">
          <cell r="A9214">
            <v>54061800903</v>
          </cell>
          <cell r="B9214" t="str">
            <v>Coaseguro</v>
          </cell>
          <cell r="C9214">
            <v>0</v>
          </cell>
          <cell r="D9214">
            <v>0</v>
          </cell>
          <cell r="E9214">
            <v>0</v>
          </cell>
          <cell r="F9214">
            <v>0</v>
          </cell>
        </row>
        <row r="9215">
          <cell r="A9215">
            <v>54061800904</v>
          </cell>
          <cell r="B9215" t="str">
            <v>Reaseguro cedido</v>
          </cell>
          <cell r="C9215">
            <v>0</v>
          </cell>
          <cell r="D9215">
            <v>0</v>
          </cell>
          <cell r="E9215">
            <v>0</v>
          </cell>
          <cell r="F9215">
            <v>0</v>
          </cell>
        </row>
        <row r="9216">
          <cell r="A9216">
            <v>54061800905</v>
          </cell>
          <cell r="B9216" t="str">
            <v>Retrocesiones de seguros</v>
          </cell>
          <cell r="C9216">
            <v>0</v>
          </cell>
          <cell r="D9216">
            <v>0</v>
          </cell>
          <cell r="E9216">
            <v>0</v>
          </cell>
          <cell r="F9216">
            <v>0</v>
          </cell>
        </row>
        <row r="9217">
          <cell r="A9217">
            <v>5406190</v>
          </cell>
          <cell r="B9217" t="str">
            <v>Riesgos profesionales</v>
          </cell>
          <cell r="C9217">
            <v>0</v>
          </cell>
          <cell r="D9217">
            <v>0</v>
          </cell>
          <cell r="E9217">
            <v>0</v>
          </cell>
          <cell r="F9217">
            <v>0</v>
          </cell>
        </row>
        <row r="9218">
          <cell r="A9218">
            <v>540619003</v>
          </cell>
          <cell r="B9218" t="str">
            <v>Coaseguro</v>
          </cell>
          <cell r="C9218">
            <v>0</v>
          </cell>
          <cell r="D9218">
            <v>0</v>
          </cell>
          <cell r="E9218">
            <v>0</v>
          </cell>
          <cell r="F9218">
            <v>0</v>
          </cell>
        </row>
        <row r="9219">
          <cell r="A9219">
            <v>540619004</v>
          </cell>
          <cell r="B9219" t="str">
            <v>Reaseguro cedido</v>
          </cell>
          <cell r="C9219">
            <v>0</v>
          </cell>
          <cell r="D9219">
            <v>0</v>
          </cell>
          <cell r="E9219">
            <v>0</v>
          </cell>
          <cell r="F9219">
            <v>0</v>
          </cell>
        </row>
        <row r="9220">
          <cell r="A9220">
            <v>54061900401</v>
          </cell>
          <cell r="B9220" t="str">
            <v>Siniestros recuperados</v>
          </cell>
          <cell r="C9220">
            <v>0</v>
          </cell>
          <cell r="D9220">
            <v>0</v>
          </cell>
          <cell r="E9220">
            <v>0</v>
          </cell>
          <cell r="F9220">
            <v>0</v>
          </cell>
        </row>
        <row r="9221">
          <cell r="A9221">
            <v>54061900402</v>
          </cell>
          <cell r="B9221" t="str">
            <v>Gastos de ajuste siniestro recuperados</v>
          </cell>
          <cell r="C9221">
            <v>0</v>
          </cell>
          <cell r="D9221">
            <v>0</v>
          </cell>
          <cell r="E9221">
            <v>0</v>
          </cell>
          <cell r="F9221">
            <v>0</v>
          </cell>
        </row>
        <row r="9222">
          <cell r="A9222">
            <v>540619005</v>
          </cell>
          <cell r="B9222" t="str">
            <v>Retrocesiones de seguros</v>
          </cell>
          <cell r="C9222">
            <v>0</v>
          </cell>
          <cell r="D9222">
            <v>0</v>
          </cell>
          <cell r="E9222">
            <v>0</v>
          </cell>
          <cell r="F9222">
            <v>0</v>
          </cell>
        </row>
        <row r="9223">
          <cell r="A9223">
            <v>54061900501</v>
          </cell>
          <cell r="B9223" t="str">
            <v>Siniestros recuperados</v>
          </cell>
          <cell r="C9223">
            <v>0</v>
          </cell>
          <cell r="D9223">
            <v>0</v>
          </cell>
          <cell r="E9223">
            <v>0</v>
          </cell>
          <cell r="F9223">
            <v>0</v>
          </cell>
        </row>
        <row r="9224">
          <cell r="A9224">
            <v>54061900502</v>
          </cell>
          <cell r="B9224" t="str">
            <v>Gastos de ajuste siniestro recuperados</v>
          </cell>
          <cell r="C9224">
            <v>0</v>
          </cell>
          <cell r="D9224">
            <v>0</v>
          </cell>
          <cell r="E9224">
            <v>0</v>
          </cell>
          <cell r="F9224">
            <v>0</v>
          </cell>
        </row>
        <row r="9225">
          <cell r="A9225">
            <v>540619009</v>
          </cell>
          <cell r="B9225" t="str">
            <v>Seguro con Filiales</v>
          </cell>
          <cell r="C9225">
            <v>0</v>
          </cell>
          <cell r="D9225">
            <v>0</v>
          </cell>
          <cell r="E9225">
            <v>0</v>
          </cell>
          <cell r="F9225">
            <v>0</v>
          </cell>
        </row>
        <row r="9226">
          <cell r="A9226">
            <v>54061900903</v>
          </cell>
          <cell r="B9226" t="str">
            <v>Coaseguro</v>
          </cell>
          <cell r="C9226">
            <v>0</v>
          </cell>
          <cell r="D9226">
            <v>0</v>
          </cell>
          <cell r="E9226">
            <v>0</v>
          </cell>
          <cell r="F9226">
            <v>0</v>
          </cell>
        </row>
        <row r="9227">
          <cell r="A9227">
            <v>54061900904</v>
          </cell>
          <cell r="B9227" t="str">
            <v>Reaseguro cedido</v>
          </cell>
          <cell r="C9227">
            <v>0</v>
          </cell>
          <cell r="D9227">
            <v>0</v>
          </cell>
          <cell r="E9227">
            <v>0</v>
          </cell>
          <cell r="F9227">
            <v>0</v>
          </cell>
        </row>
        <row r="9228">
          <cell r="A9228">
            <v>54061900905</v>
          </cell>
          <cell r="B9228" t="str">
            <v>Retrocesiones de seguros</v>
          </cell>
          <cell r="C9228">
            <v>0</v>
          </cell>
          <cell r="D9228">
            <v>0</v>
          </cell>
          <cell r="E9228">
            <v>0</v>
          </cell>
          <cell r="F9228">
            <v>0</v>
          </cell>
        </row>
        <row r="9229">
          <cell r="A9229">
            <v>5406200</v>
          </cell>
          <cell r="B9229" t="str">
            <v>Ganadero</v>
          </cell>
          <cell r="C9229">
            <v>0</v>
          </cell>
          <cell r="D9229">
            <v>0</v>
          </cell>
          <cell r="E9229">
            <v>0</v>
          </cell>
          <cell r="F9229">
            <v>0</v>
          </cell>
        </row>
        <row r="9230">
          <cell r="A9230">
            <v>540620003</v>
          </cell>
          <cell r="B9230" t="str">
            <v>Coaseguro</v>
          </cell>
          <cell r="C9230">
            <v>0</v>
          </cell>
          <cell r="D9230">
            <v>0</v>
          </cell>
          <cell r="E9230">
            <v>0</v>
          </cell>
          <cell r="F9230">
            <v>0</v>
          </cell>
        </row>
        <row r="9231">
          <cell r="A9231">
            <v>540620004</v>
          </cell>
          <cell r="B9231" t="str">
            <v>Reaseguro cedido</v>
          </cell>
          <cell r="C9231">
            <v>0</v>
          </cell>
          <cell r="D9231">
            <v>0</v>
          </cell>
          <cell r="E9231">
            <v>0</v>
          </cell>
          <cell r="F9231">
            <v>0</v>
          </cell>
        </row>
        <row r="9232">
          <cell r="A9232">
            <v>54062000401</v>
          </cell>
          <cell r="B9232" t="str">
            <v>Siniestros recuperados</v>
          </cell>
          <cell r="C9232">
            <v>0</v>
          </cell>
          <cell r="D9232">
            <v>0</v>
          </cell>
          <cell r="E9232">
            <v>0</v>
          </cell>
          <cell r="F9232">
            <v>0</v>
          </cell>
        </row>
        <row r="9233">
          <cell r="A9233">
            <v>54062000402</v>
          </cell>
          <cell r="B9233" t="str">
            <v>Gastos de ajuste siniestro recuperados</v>
          </cell>
          <cell r="C9233">
            <v>0</v>
          </cell>
          <cell r="D9233">
            <v>0</v>
          </cell>
          <cell r="E9233">
            <v>0</v>
          </cell>
          <cell r="F9233">
            <v>0</v>
          </cell>
        </row>
        <row r="9234">
          <cell r="A9234">
            <v>540620005</v>
          </cell>
          <cell r="B9234" t="str">
            <v>Retrocesiones de seguros</v>
          </cell>
          <cell r="C9234">
            <v>0</v>
          </cell>
          <cell r="D9234">
            <v>0</v>
          </cell>
          <cell r="E9234">
            <v>0</v>
          </cell>
          <cell r="F9234">
            <v>0</v>
          </cell>
        </row>
        <row r="9235">
          <cell r="A9235">
            <v>54062000501</v>
          </cell>
          <cell r="B9235" t="str">
            <v>Siniestros recuperados</v>
          </cell>
          <cell r="C9235">
            <v>0</v>
          </cell>
          <cell r="D9235">
            <v>0</v>
          </cell>
          <cell r="E9235">
            <v>0</v>
          </cell>
          <cell r="F9235">
            <v>0</v>
          </cell>
        </row>
        <row r="9236">
          <cell r="A9236">
            <v>54062000502</v>
          </cell>
          <cell r="B9236" t="str">
            <v>Gastos de ajuste siniestro recuperados</v>
          </cell>
          <cell r="C9236">
            <v>0</v>
          </cell>
          <cell r="D9236">
            <v>0</v>
          </cell>
          <cell r="E9236">
            <v>0</v>
          </cell>
          <cell r="F9236">
            <v>0</v>
          </cell>
        </row>
        <row r="9237">
          <cell r="A9237">
            <v>540620009</v>
          </cell>
          <cell r="B9237" t="str">
            <v>Seguro con Filiales</v>
          </cell>
          <cell r="C9237">
            <v>0</v>
          </cell>
          <cell r="D9237">
            <v>0</v>
          </cell>
          <cell r="E9237">
            <v>0</v>
          </cell>
          <cell r="F9237">
            <v>0</v>
          </cell>
        </row>
        <row r="9238">
          <cell r="A9238">
            <v>54062000903</v>
          </cell>
          <cell r="B9238" t="str">
            <v>Coaseguro</v>
          </cell>
          <cell r="C9238">
            <v>0</v>
          </cell>
          <cell r="D9238">
            <v>0</v>
          </cell>
          <cell r="E9238">
            <v>0</v>
          </cell>
          <cell r="F9238">
            <v>0</v>
          </cell>
        </row>
        <row r="9239">
          <cell r="A9239">
            <v>54062000904</v>
          </cell>
          <cell r="B9239" t="str">
            <v>Reaseguro cedido</v>
          </cell>
          <cell r="C9239">
            <v>0</v>
          </cell>
          <cell r="D9239">
            <v>0</v>
          </cell>
          <cell r="E9239">
            <v>0</v>
          </cell>
          <cell r="F9239">
            <v>0</v>
          </cell>
        </row>
        <row r="9240">
          <cell r="A9240">
            <v>54062000905</v>
          </cell>
          <cell r="B9240" t="str">
            <v>Retrocesiones de seguros</v>
          </cell>
          <cell r="C9240">
            <v>0</v>
          </cell>
          <cell r="D9240">
            <v>0</v>
          </cell>
          <cell r="E9240">
            <v>0</v>
          </cell>
          <cell r="F9240">
            <v>0</v>
          </cell>
        </row>
        <row r="9241">
          <cell r="A9241">
            <v>540621</v>
          </cell>
          <cell r="B9241" t="str">
            <v>Agrícola</v>
          </cell>
          <cell r="C9241">
            <v>0</v>
          </cell>
          <cell r="D9241">
            <v>0</v>
          </cell>
          <cell r="E9241">
            <v>0</v>
          </cell>
          <cell r="F9241">
            <v>0</v>
          </cell>
        </row>
        <row r="9242">
          <cell r="A9242">
            <v>5406210</v>
          </cell>
          <cell r="B9242" t="str">
            <v>AgrÌcola</v>
          </cell>
          <cell r="C9242">
            <v>0</v>
          </cell>
          <cell r="D9242">
            <v>0</v>
          </cell>
          <cell r="E9242">
            <v>0</v>
          </cell>
          <cell r="F9242">
            <v>0</v>
          </cell>
        </row>
        <row r="9243">
          <cell r="A9243">
            <v>540621003</v>
          </cell>
          <cell r="B9243" t="str">
            <v>Coaseguro</v>
          </cell>
          <cell r="C9243">
            <v>0</v>
          </cell>
          <cell r="D9243">
            <v>0</v>
          </cell>
          <cell r="E9243">
            <v>0</v>
          </cell>
          <cell r="F9243">
            <v>0</v>
          </cell>
        </row>
        <row r="9244">
          <cell r="A9244">
            <v>540621004</v>
          </cell>
          <cell r="B9244" t="str">
            <v>Reaseguro cedido</v>
          </cell>
          <cell r="C9244">
            <v>0</v>
          </cell>
          <cell r="D9244">
            <v>0</v>
          </cell>
          <cell r="E9244">
            <v>0</v>
          </cell>
          <cell r="F9244">
            <v>0</v>
          </cell>
        </row>
        <row r="9245">
          <cell r="A9245">
            <v>54062100401</v>
          </cell>
          <cell r="B9245" t="str">
            <v>Siniestros recuperados</v>
          </cell>
          <cell r="C9245">
            <v>0</v>
          </cell>
          <cell r="D9245">
            <v>0</v>
          </cell>
          <cell r="E9245">
            <v>0</v>
          </cell>
          <cell r="F9245">
            <v>0</v>
          </cell>
        </row>
        <row r="9246">
          <cell r="A9246">
            <v>54062100402</v>
          </cell>
          <cell r="B9246" t="str">
            <v>Gastos de ajuste siniestro recuperados</v>
          </cell>
          <cell r="C9246">
            <v>0</v>
          </cell>
          <cell r="D9246">
            <v>0</v>
          </cell>
          <cell r="E9246">
            <v>0</v>
          </cell>
          <cell r="F9246">
            <v>0</v>
          </cell>
        </row>
        <row r="9247">
          <cell r="A9247">
            <v>540621005</v>
          </cell>
          <cell r="B9247" t="str">
            <v>Retrocesiones de seguros</v>
          </cell>
          <cell r="C9247">
            <v>0</v>
          </cell>
          <cell r="D9247">
            <v>0</v>
          </cell>
          <cell r="E9247">
            <v>0</v>
          </cell>
          <cell r="F9247">
            <v>0</v>
          </cell>
        </row>
        <row r="9248">
          <cell r="A9248">
            <v>54062100501</v>
          </cell>
          <cell r="B9248" t="str">
            <v>Siniestros recuperados</v>
          </cell>
          <cell r="C9248">
            <v>0</v>
          </cell>
          <cell r="D9248">
            <v>0</v>
          </cell>
          <cell r="E9248">
            <v>0</v>
          </cell>
          <cell r="F9248">
            <v>0</v>
          </cell>
        </row>
        <row r="9249">
          <cell r="A9249">
            <v>54062100502</v>
          </cell>
          <cell r="B9249" t="str">
            <v>Gastos de ajuste siniestro recuperados</v>
          </cell>
          <cell r="C9249">
            <v>0</v>
          </cell>
          <cell r="D9249">
            <v>0</v>
          </cell>
          <cell r="E9249">
            <v>0</v>
          </cell>
          <cell r="F9249">
            <v>0</v>
          </cell>
        </row>
        <row r="9250">
          <cell r="A9250">
            <v>540621009</v>
          </cell>
          <cell r="B9250" t="str">
            <v>Seguro con Filiales</v>
          </cell>
          <cell r="C9250">
            <v>0</v>
          </cell>
          <cell r="D9250">
            <v>0</v>
          </cell>
          <cell r="E9250">
            <v>0</v>
          </cell>
          <cell r="F9250">
            <v>0</v>
          </cell>
        </row>
        <row r="9251">
          <cell r="A9251">
            <v>54062100903</v>
          </cell>
          <cell r="B9251" t="str">
            <v>Coaseguro</v>
          </cell>
          <cell r="C9251">
            <v>0</v>
          </cell>
          <cell r="D9251">
            <v>0</v>
          </cell>
          <cell r="E9251">
            <v>0</v>
          </cell>
          <cell r="F9251">
            <v>0</v>
          </cell>
        </row>
        <row r="9252">
          <cell r="A9252">
            <v>54062100904</v>
          </cell>
          <cell r="B9252" t="str">
            <v>Reaseguro cedido</v>
          </cell>
          <cell r="C9252">
            <v>0</v>
          </cell>
          <cell r="D9252">
            <v>0</v>
          </cell>
          <cell r="E9252">
            <v>0</v>
          </cell>
          <cell r="F9252">
            <v>0</v>
          </cell>
        </row>
        <row r="9253">
          <cell r="A9253">
            <v>54062100905</v>
          </cell>
          <cell r="B9253" t="str">
            <v>Retrocesiones de seguros</v>
          </cell>
          <cell r="C9253">
            <v>0</v>
          </cell>
          <cell r="D9253">
            <v>0</v>
          </cell>
          <cell r="E9253">
            <v>0</v>
          </cell>
          <cell r="F9253">
            <v>0</v>
          </cell>
        </row>
        <row r="9254">
          <cell r="A9254">
            <v>540622</v>
          </cell>
          <cell r="B9254" t="str">
            <v>Domiciliario</v>
          </cell>
          <cell r="C9254">
            <v>0</v>
          </cell>
          <cell r="D9254">
            <v>0</v>
          </cell>
          <cell r="E9254">
            <v>0</v>
          </cell>
          <cell r="F9254">
            <v>0</v>
          </cell>
        </row>
        <row r="9255">
          <cell r="A9255">
            <v>5406220</v>
          </cell>
          <cell r="B9255" t="str">
            <v>Domiciliario</v>
          </cell>
          <cell r="C9255">
            <v>0</v>
          </cell>
          <cell r="D9255">
            <v>0</v>
          </cell>
          <cell r="E9255">
            <v>0</v>
          </cell>
          <cell r="F9255">
            <v>0</v>
          </cell>
        </row>
        <row r="9256">
          <cell r="A9256">
            <v>540622003</v>
          </cell>
          <cell r="B9256" t="str">
            <v>Coaseguro</v>
          </cell>
          <cell r="C9256">
            <v>0</v>
          </cell>
          <cell r="D9256">
            <v>0</v>
          </cell>
          <cell r="E9256">
            <v>0</v>
          </cell>
          <cell r="F9256">
            <v>0</v>
          </cell>
        </row>
        <row r="9257">
          <cell r="A9257">
            <v>540622004</v>
          </cell>
          <cell r="B9257" t="str">
            <v>Reaseguro cedido</v>
          </cell>
          <cell r="C9257">
            <v>0</v>
          </cell>
          <cell r="D9257">
            <v>0</v>
          </cell>
          <cell r="E9257">
            <v>0</v>
          </cell>
          <cell r="F9257">
            <v>0</v>
          </cell>
        </row>
        <row r="9258">
          <cell r="A9258">
            <v>54062200401</v>
          </cell>
          <cell r="B9258" t="str">
            <v>Siniestros recuperados</v>
          </cell>
          <cell r="C9258">
            <v>0</v>
          </cell>
          <cell r="D9258">
            <v>0</v>
          </cell>
          <cell r="E9258">
            <v>0</v>
          </cell>
          <cell r="F9258">
            <v>0</v>
          </cell>
        </row>
        <row r="9259">
          <cell r="A9259">
            <v>54062200402</v>
          </cell>
          <cell r="B9259" t="str">
            <v>Gastos de ajuste siniestro recuperados</v>
          </cell>
          <cell r="C9259">
            <v>0</v>
          </cell>
          <cell r="D9259">
            <v>0</v>
          </cell>
          <cell r="E9259">
            <v>0</v>
          </cell>
          <cell r="F9259">
            <v>0</v>
          </cell>
        </row>
        <row r="9260">
          <cell r="A9260">
            <v>540622005</v>
          </cell>
          <cell r="B9260" t="str">
            <v>Retrocesiones de seguros</v>
          </cell>
          <cell r="C9260">
            <v>0</v>
          </cell>
          <cell r="D9260">
            <v>0</v>
          </cell>
          <cell r="E9260">
            <v>0</v>
          </cell>
          <cell r="F9260">
            <v>0</v>
          </cell>
        </row>
        <row r="9261">
          <cell r="A9261">
            <v>54062200501</v>
          </cell>
          <cell r="B9261" t="str">
            <v>Siniestros recuperados</v>
          </cell>
          <cell r="C9261">
            <v>0</v>
          </cell>
          <cell r="D9261">
            <v>0</v>
          </cell>
          <cell r="E9261">
            <v>0</v>
          </cell>
          <cell r="F9261">
            <v>0</v>
          </cell>
        </row>
        <row r="9262">
          <cell r="A9262">
            <v>54062200502</v>
          </cell>
          <cell r="B9262" t="str">
            <v>Gastos de ajuste siniestro recuperados</v>
          </cell>
          <cell r="C9262">
            <v>0</v>
          </cell>
          <cell r="D9262">
            <v>0</v>
          </cell>
          <cell r="E9262">
            <v>0</v>
          </cell>
          <cell r="F9262">
            <v>0</v>
          </cell>
        </row>
        <row r="9263">
          <cell r="A9263">
            <v>540622009</v>
          </cell>
          <cell r="B9263" t="str">
            <v>Seguro con Filiales</v>
          </cell>
          <cell r="C9263">
            <v>0</v>
          </cell>
          <cell r="D9263">
            <v>0</v>
          </cell>
          <cell r="E9263">
            <v>0</v>
          </cell>
          <cell r="F9263">
            <v>0</v>
          </cell>
        </row>
        <row r="9264">
          <cell r="A9264">
            <v>54062200903</v>
          </cell>
          <cell r="B9264" t="str">
            <v>Coaseguro</v>
          </cell>
          <cell r="C9264">
            <v>0</v>
          </cell>
          <cell r="D9264">
            <v>0</v>
          </cell>
          <cell r="E9264">
            <v>0</v>
          </cell>
          <cell r="F9264">
            <v>0</v>
          </cell>
        </row>
        <row r="9265">
          <cell r="A9265">
            <v>54062200904</v>
          </cell>
          <cell r="B9265" t="str">
            <v>Reaseguro cedido</v>
          </cell>
          <cell r="C9265">
            <v>0</v>
          </cell>
          <cell r="D9265">
            <v>0</v>
          </cell>
          <cell r="E9265">
            <v>0</v>
          </cell>
          <cell r="F9265">
            <v>0</v>
          </cell>
        </row>
        <row r="9266">
          <cell r="A9266">
            <v>54062200905</v>
          </cell>
          <cell r="B9266" t="str">
            <v>Retrocesiones de seguros</v>
          </cell>
          <cell r="C9266">
            <v>0</v>
          </cell>
          <cell r="D9266">
            <v>0</v>
          </cell>
          <cell r="E9266">
            <v>0</v>
          </cell>
          <cell r="F9266">
            <v>0</v>
          </cell>
        </row>
        <row r="9267">
          <cell r="A9267">
            <v>540623</v>
          </cell>
          <cell r="B9267" t="str">
            <v>Crédito interno</v>
          </cell>
          <cell r="C9267">
            <v>0</v>
          </cell>
          <cell r="D9267">
            <v>0</v>
          </cell>
          <cell r="E9267">
            <v>0</v>
          </cell>
          <cell r="F9267">
            <v>0</v>
          </cell>
        </row>
        <row r="9268">
          <cell r="A9268">
            <v>5406230</v>
          </cell>
          <cell r="B9268" t="str">
            <v>Crédito interno</v>
          </cell>
          <cell r="C9268">
            <v>0</v>
          </cell>
          <cell r="D9268">
            <v>0</v>
          </cell>
          <cell r="E9268">
            <v>0</v>
          </cell>
          <cell r="F9268">
            <v>0</v>
          </cell>
        </row>
        <row r="9269">
          <cell r="A9269">
            <v>540623003</v>
          </cell>
          <cell r="B9269" t="str">
            <v>Coaseguro</v>
          </cell>
          <cell r="C9269">
            <v>0</v>
          </cell>
          <cell r="D9269">
            <v>0</v>
          </cell>
          <cell r="E9269">
            <v>0</v>
          </cell>
          <cell r="F9269">
            <v>0</v>
          </cell>
        </row>
        <row r="9270">
          <cell r="A9270">
            <v>540623004</v>
          </cell>
          <cell r="B9270" t="str">
            <v>Reaseguro cedido</v>
          </cell>
          <cell r="C9270">
            <v>0</v>
          </cell>
          <cell r="D9270">
            <v>0</v>
          </cell>
          <cell r="E9270">
            <v>0</v>
          </cell>
          <cell r="F9270">
            <v>0</v>
          </cell>
        </row>
        <row r="9271">
          <cell r="A9271">
            <v>54062300401</v>
          </cell>
          <cell r="B9271" t="str">
            <v>Siniestros recuperados</v>
          </cell>
          <cell r="C9271">
            <v>0</v>
          </cell>
          <cell r="D9271">
            <v>0</v>
          </cell>
          <cell r="E9271">
            <v>0</v>
          </cell>
          <cell r="F9271">
            <v>0</v>
          </cell>
        </row>
        <row r="9272">
          <cell r="A9272">
            <v>54062300402</v>
          </cell>
          <cell r="B9272" t="str">
            <v>Gastos de ajuste siniestro recuperados</v>
          </cell>
          <cell r="C9272">
            <v>0</v>
          </cell>
          <cell r="D9272">
            <v>0</v>
          </cell>
          <cell r="E9272">
            <v>0</v>
          </cell>
          <cell r="F9272">
            <v>0</v>
          </cell>
        </row>
        <row r="9273">
          <cell r="A9273">
            <v>540623005</v>
          </cell>
          <cell r="B9273" t="str">
            <v>Retrocesiones de seguros</v>
          </cell>
          <cell r="C9273">
            <v>0</v>
          </cell>
          <cell r="D9273">
            <v>0</v>
          </cell>
          <cell r="E9273">
            <v>0</v>
          </cell>
          <cell r="F9273">
            <v>0</v>
          </cell>
        </row>
        <row r="9274">
          <cell r="A9274">
            <v>54062300501</v>
          </cell>
          <cell r="B9274" t="str">
            <v>Siniestros recuperados</v>
          </cell>
          <cell r="C9274">
            <v>0</v>
          </cell>
          <cell r="D9274">
            <v>0</v>
          </cell>
          <cell r="E9274">
            <v>0</v>
          </cell>
          <cell r="F9274">
            <v>0</v>
          </cell>
        </row>
        <row r="9275">
          <cell r="A9275">
            <v>54062300502</v>
          </cell>
          <cell r="B9275" t="str">
            <v>Gastos de ajuste siniestro recuperados</v>
          </cell>
          <cell r="C9275">
            <v>0</v>
          </cell>
          <cell r="D9275">
            <v>0</v>
          </cell>
          <cell r="E9275">
            <v>0</v>
          </cell>
          <cell r="F9275">
            <v>0</v>
          </cell>
        </row>
        <row r="9276">
          <cell r="A9276">
            <v>540623009</v>
          </cell>
          <cell r="B9276" t="str">
            <v>Seguro con Filiales</v>
          </cell>
          <cell r="C9276">
            <v>0</v>
          </cell>
          <cell r="D9276">
            <v>0</v>
          </cell>
          <cell r="E9276">
            <v>0</v>
          </cell>
          <cell r="F9276">
            <v>0</v>
          </cell>
        </row>
        <row r="9277">
          <cell r="A9277">
            <v>54062300903</v>
          </cell>
          <cell r="B9277" t="str">
            <v>Coaseguro</v>
          </cell>
          <cell r="C9277">
            <v>0</v>
          </cell>
          <cell r="D9277">
            <v>0</v>
          </cell>
          <cell r="E9277">
            <v>0</v>
          </cell>
          <cell r="F9277">
            <v>0</v>
          </cell>
        </row>
        <row r="9278">
          <cell r="A9278">
            <v>54062300904</v>
          </cell>
          <cell r="B9278" t="str">
            <v>Reaseguro cedido</v>
          </cell>
          <cell r="C9278">
            <v>0</v>
          </cell>
          <cell r="D9278">
            <v>0</v>
          </cell>
          <cell r="E9278">
            <v>0</v>
          </cell>
          <cell r="F9278">
            <v>0</v>
          </cell>
        </row>
        <row r="9279">
          <cell r="A9279">
            <v>54062300905</v>
          </cell>
          <cell r="B9279" t="str">
            <v>Retrocesiones de seguros</v>
          </cell>
          <cell r="C9279">
            <v>0</v>
          </cell>
          <cell r="D9279">
            <v>0</v>
          </cell>
          <cell r="E9279">
            <v>0</v>
          </cell>
          <cell r="F9279">
            <v>0</v>
          </cell>
        </row>
        <row r="9280">
          <cell r="A9280">
            <v>5406240</v>
          </cell>
          <cell r="B9280" t="str">
            <v>Crédito a la exportación</v>
          </cell>
          <cell r="C9280">
            <v>0</v>
          </cell>
          <cell r="D9280">
            <v>0</v>
          </cell>
          <cell r="E9280">
            <v>0</v>
          </cell>
          <cell r="F9280">
            <v>0</v>
          </cell>
        </row>
        <row r="9281">
          <cell r="A9281">
            <v>540624003</v>
          </cell>
          <cell r="B9281" t="str">
            <v>Coaseguro</v>
          </cell>
          <cell r="C9281">
            <v>0</v>
          </cell>
          <cell r="D9281">
            <v>0</v>
          </cell>
          <cell r="E9281">
            <v>0</v>
          </cell>
          <cell r="F9281">
            <v>0</v>
          </cell>
        </row>
        <row r="9282">
          <cell r="A9282">
            <v>540624004</v>
          </cell>
          <cell r="B9282" t="str">
            <v>Reaseguro cedido</v>
          </cell>
          <cell r="C9282">
            <v>0</v>
          </cell>
          <cell r="D9282">
            <v>0</v>
          </cell>
          <cell r="E9282">
            <v>0</v>
          </cell>
          <cell r="F9282">
            <v>0</v>
          </cell>
        </row>
        <row r="9283">
          <cell r="A9283">
            <v>54062400401</v>
          </cell>
          <cell r="B9283" t="str">
            <v>Siniestros recuperados</v>
          </cell>
          <cell r="C9283">
            <v>0</v>
          </cell>
          <cell r="D9283">
            <v>0</v>
          </cell>
          <cell r="E9283">
            <v>0</v>
          </cell>
          <cell r="F9283">
            <v>0</v>
          </cell>
        </row>
        <row r="9284">
          <cell r="A9284">
            <v>54062400402</v>
          </cell>
          <cell r="B9284" t="str">
            <v>Gastos de ajuste siniestro recuperados</v>
          </cell>
          <cell r="C9284">
            <v>0</v>
          </cell>
          <cell r="D9284">
            <v>0</v>
          </cell>
          <cell r="E9284">
            <v>0</v>
          </cell>
          <cell r="F9284">
            <v>0</v>
          </cell>
        </row>
        <row r="9285">
          <cell r="A9285">
            <v>540624005</v>
          </cell>
          <cell r="B9285" t="str">
            <v>Retrocesiones de seguros</v>
          </cell>
          <cell r="C9285">
            <v>0</v>
          </cell>
          <cell r="D9285">
            <v>0</v>
          </cell>
          <cell r="E9285">
            <v>0</v>
          </cell>
          <cell r="F9285">
            <v>0</v>
          </cell>
        </row>
        <row r="9286">
          <cell r="A9286">
            <v>54062400501</v>
          </cell>
          <cell r="B9286" t="str">
            <v>Siniestros recuperados</v>
          </cell>
          <cell r="C9286">
            <v>0</v>
          </cell>
          <cell r="D9286">
            <v>0</v>
          </cell>
          <cell r="E9286">
            <v>0</v>
          </cell>
          <cell r="F9286">
            <v>0</v>
          </cell>
        </row>
        <row r="9287">
          <cell r="A9287">
            <v>54062400502</v>
          </cell>
          <cell r="B9287" t="str">
            <v>Gastos de ajuste siniestro recuperados</v>
          </cell>
          <cell r="C9287">
            <v>0</v>
          </cell>
          <cell r="D9287">
            <v>0</v>
          </cell>
          <cell r="E9287">
            <v>0</v>
          </cell>
          <cell r="F9287">
            <v>0</v>
          </cell>
        </row>
        <row r="9288">
          <cell r="A9288">
            <v>540624009</v>
          </cell>
          <cell r="B9288" t="str">
            <v>Seguro con Filiales</v>
          </cell>
          <cell r="C9288">
            <v>0</v>
          </cell>
          <cell r="D9288">
            <v>0</v>
          </cell>
          <cell r="E9288">
            <v>0</v>
          </cell>
          <cell r="F9288">
            <v>0</v>
          </cell>
        </row>
        <row r="9289">
          <cell r="A9289">
            <v>54062400903</v>
          </cell>
          <cell r="B9289" t="str">
            <v>Coaseguro</v>
          </cell>
          <cell r="C9289">
            <v>0</v>
          </cell>
          <cell r="D9289">
            <v>0</v>
          </cell>
          <cell r="E9289">
            <v>0</v>
          </cell>
          <cell r="F9289">
            <v>0</v>
          </cell>
        </row>
        <row r="9290">
          <cell r="A9290">
            <v>54062400904</v>
          </cell>
          <cell r="B9290" t="str">
            <v>Reaseguro cedido</v>
          </cell>
          <cell r="C9290">
            <v>0</v>
          </cell>
          <cell r="D9290">
            <v>0</v>
          </cell>
          <cell r="E9290">
            <v>0</v>
          </cell>
          <cell r="F9290">
            <v>0</v>
          </cell>
        </row>
        <row r="9291">
          <cell r="A9291">
            <v>54062400905</v>
          </cell>
          <cell r="B9291" t="str">
            <v>Retrocesiones de seguros</v>
          </cell>
          <cell r="C9291">
            <v>0</v>
          </cell>
          <cell r="D9291">
            <v>0</v>
          </cell>
          <cell r="E9291">
            <v>0</v>
          </cell>
          <cell r="F9291">
            <v>0</v>
          </cell>
        </row>
        <row r="9292">
          <cell r="A9292">
            <v>5406250</v>
          </cell>
          <cell r="B9292" t="str">
            <v>Miscelaneos</v>
          </cell>
          <cell r="C9292">
            <v>0</v>
          </cell>
          <cell r="D9292">
            <v>0</v>
          </cell>
          <cell r="E9292">
            <v>0</v>
          </cell>
          <cell r="F9292">
            <v>0</v>
          </cell>
        </row>
        <row r="9293">
          <cell r="A9293">
            <v>540625003</v>
          </cell>
          <cell r="B9293" t="str">
            <v>Coaseguro</v>
          </cell>
          <cell r="C9293">
            <v>0</v>
          </cell>
          <cell r="D9293">
            <v>0</v>
          </cell>
          <cell r="E9293">
            <v>0</v>
          </cell>
          <cell r="F9293">
            <v>0</v>
          </cell>
        </row>
        <row r="9294">
          <cell r="A9294">
            <v>540625004</v>
          </cell>
          <cell r="B9294" t="str">
            <v>Reaseguro cedido</v>
          </cell>
          <cell r="C9294">
            <v>0</v>
          </cell>
          <cell r="D9294">
            <v>0</v>
          </cell>
          <cell r="E9294">
            <v>0</v>
          </cell>
          <cell r="F9294">
            <v>0</v>
          </cell>
        </row>
        <row r="9295">
          <cell r="A9295">
            <v>54062500401</v>
          </cell>
          <cell r="B9295" t="str">
            <v>Siniestros recuperados</v>
          </cell>
          <cell r="C9295">
            <v>0</v>
          </cell>
          <cell r="D9295">
            <v>0</v>
          </cell>
          <cell r="E9295">
            <v>0</v>
          </cell>
          <cell r="F9295">
            <v>0</v>
          </cell>
        </row>
        <row r="9296">
          <cell r="A9296">
            <v>54062500402</v>
          </cell>
          <cell r="B9296" t="str">
            <v>Gastos de ajuste siniestro recuperados</v>
          </cell>
          <cell r="C9296">
            <v>0</v>
          </cell>
          <cell r="D9296">
            <v>0</v>
          </cell>
          <cell r="E9296">
            <v>0</v>
          </cell>
          <cell r="F9296">
            <v>0</v>
          </cell>
        </row>
        <row r="9297">
          <cell r="A9297">
            <v>540625005</v>
          </cell>
          <cell r="B9297" t="str">
            <v>Retrocesiones de seguros</v>
          </cell>
          <cell r="C9297">
            <v>0</v>
          </cell>
          <cell r="D9297">
            <v>0</v>
          </cell>
          <cell r="E9297">
            <v>0</v>
          </cell>
          <cell r="F9297">
            <v>0</v>
          </cell>
        </row>
        <row r="9298">
          <cell r="A9298">
            <v>54062500501</v>
          </cell>
          <cell r="B9298" t="str">
            <v>Siniestros recuperados</v>
          </cell>
          <cell r="C9298">
            <v>0</v>
          </cell>
          <cell r="D9298">
            <v>0</v>
          </cell>
          <cell r="E9298">
            <v>0</v>
          </cell>
          <cell r="F9298">
            <v>0</v>
          </cell>
        </row>
        <row r="9299">
          <cell r="A9299">
            <v>54062500502</v>
          </cell>
          <cell r="B9299" t="str">
            <v>Gastos de ajuste siniestro recuperados</v>
          </cell>
          <cell r="C9299">
            <v>0</v>
          </cell>
          <cell r="D9299">
            <v>0</v>
          </cell>
          <cell r="E9299">
            <v>0</v>
          </cell>
          <cell r="F9299">
            <v>0</v>
          </cell>
        </row>
        <row r="9300">
          <cell r="A9300">
            <v>540625009</v>
          </cell>
          <cell r="B9300" t="str">
            <v>Seguro con Filiales</v>
          </cell>
          <cell r="C9300">
            <v>0</v>
          </cell>
          <cell r="D9300">
            <v>0</v>
          </cell>
          <cell r="E9300">
            <v>0</v>
          </cell>
          <cell r="F9300">
            <v>0</v>
          </cell>
        </row>
        <row r="9301">
          <cell r="A9301">
            <v>54062500903</v>
          </cell>
          <cell r="B9301" t="str">
            <v>Coaseguro</v>
          </cell>
          <cell r="C9301">
            <v>0</v>
          </cell>
          <cell r="D9301">
            <v>0</v>
          </cell>
          <cell r="E9301">
            <v>0</v>
          </cell>
          <cell r="F9301">
            <v>0</v>
          </cell>
        </row>
        <row r="9302">
          <cell r="A9302">
            <v>54062500904</v>
          </cell>
          <cell r="B9302" t="str">
            <v>Reaseguro cedido</v>
          </cell>
          <cell r="C9302">
            <v>0</v>
          </cell>
          <cell r="D9302">
            <v>0</v>
          </cell>
          <cell r="E9302">
            <v>0</v>
          </cell>
          <cell r="F9302">
            <v>0</v>
          </cell>
        </row>
        <row r="9303">
          <cell r="A9303">
            <v>54062500905</v>
          </cell>
          <cell r="B9303" t="str">
            <v>Retrocesiones de seguros</v>
          </cell>
          <cell r="C9303">
            <v>0</v>
          </cell>
          <cell r="D9303">
            <v>0</v>
          </cell>
          <cell r="E9303">
            <v>0</v>
          </cell>
          <cell r="F9303">
            <v>0</v>
          </cell>
        </row>
        <row r="9304">
          <cell r="A9304">
            <v>5407</v>
          </cell>
          <cell r="B9304" t="str">
            <v>DE FIANZAS</v>
          </cell>
          <cell r="C9304">
            <v>-73428.759999999995</v>
          </cell>
          <cell r="D9304">
            <v>0</v>
          </cell>
          <cell r="E9304">
            <v>0</v>
          </cell>
          <cell r="F9304">
            <v>-73428.759999999995</v>
          </cell>
        </row>
        <row r="9305">
          <cell r="A9305">
            <v>5407010</v>
          </cell>
          <cell r="B9305" t="str">
            <v>Fidelidad</v>
          </cell>
          <cell r="C9305">
            <v>0</v>
          </cell>
          <cell r="D9305">
            <v>0</v>
          </cell>
          <cell r="E9305">
            <v>0</v>
          </cell>
          <cell r="F9305">
            <v>0</v>
          </cell>
        </row>
        <row r="9306">
          <cell r="A9306">
            <v>540701003</v>
          </cell>
          <cell r="B9306" t="str">
            <v>Coafianzamiento</v>
          </cell>
          <cell r="C9306">
            <v>0</v>
          </cell>
          <cell r="D9306">
            <v>0</v>
          </cell>
          <cell r="E9306">
            <v>0</v>
          </cell>
          <cell r="F9306">
            <v>0</v>
          </cell>
        </row>
        <row r="9307">
          <cell r="A9307">
            <v>540701004</v>
          </cell>
          <cell r="B9307" t="str">
            <v>Reafianzamiento cedido</v>
          </cell>
          <cell r="C9307">
            <v>0</v>
          </cell>
          <cell r="D9307">
            <v>0</v>
          </cell>
          <cell r="E9307">
            <v>0</v>
          </cell>
          <cell r="F9307">
            <v>0</v>
          </cell>
        </row>
        <row r="9308">
          <cell r="A9308">
            <v>54070100401</v>
          </cell>
          <cell r="B9308" t="str">
            <v>Siniestros recuperados</v>
          </cell>
          <cell r="C9308">
            <v>0</v>
          </cell>
          <cell r="D9308">
            <v>0</v>
          </cell>
          <cell r="E9308">
            <v>0</v>
          </cell>
          <cell r="F9308">
            <v>0</v>
          </cell>
        </row>
        <row r="9309">
          <cell r="A9309">
            <v>54070100402</v>
          </cell>
          <cell r="B9309" t="str">
            <v>Gastos de ajuste siniestro recuperados</v>
          </cell>
          <cell r="C9309">
            <v>0</v>
          </cell>
          <cell r="D9309">
            <v>0</v>
          </cell>
          <cell r="E9309">
            <v>0</v>
          </cell>
          <cell r="F9309">
            <v>0</v>
          </cell>
        </row>
        <row r="9310">
          <cell r="A9310">
            <v>540701005</v>
          </cell>
          <cell r="B9310" t="str">
            <v>Retrocesión de fianzas</v>
          </cell>
          <cell r="C9310">
            <v>0</v>
          </cell>
          <cell r="D9310">
            <v>0</v>
          </cell>
          <cell r="E9310">
            <v>0</v>
          </cell>
          <cell r="F9310">
            <v>0</v>
          </cell>
        </row>
        <row r="9311">
          <cell r="A9311">
            <v>54070100501</v>
          </cell>
          <cell r="B9311" t="str">
            <v>Siniestros recuperados</v>
          </cell>
          <cell r="C9311">
            <v>0</v>
          </cell>
          <cell r="D9311">
            <v>0</v>
          </cell>
          <cell r="E9311">
            <v>0</v>
          </cell>
          <cell r="F9311">
            <v>0</v>
          </cell>
        </row>
        <row r="9312">
          <cell r="A9312">
            <v>54070100502</v>
          </cell>
          <cell r="B9312" t="str">
            <v>Gastos de ajuste siniestro recuperados</v>
          </cell>
          <cell r="C9312">
            <v>0</v>
          </cell>
          <cell r="D9312">
            <v>0</v>
          </cell>
          <cell r="E9312">
            <v>0</v>
          </cell>
          <cell r="F9312">
            <v>0</v>
          </cell>
        </row>
        <row r="9313">
          <cell r="A9313">
            <v>540701009</v>
          </cell>
          <cell r="B9313" t="str">
            <v>Fianzas con filiales</v>
          </cell>
          <cell r="C9313">
            <v>0</v>
          </cell>
          <cell r="D9313">
            <v>0</v>
          </cell>
          <cell r="E9313">
            <v>0</v>
          </cell>
          <cell r="F9313">
            <v>0</v>
          </cell>
        </row>
        <row r="9314">
          <cell r="A9314">
            <v>54070100903</v>
          </cell>
          <cell r="B9314" t="str">
            <v>Coafianzamiento</v>
          </cell>
          <cell r="C9314">
            <v>0</v>
          </cell>
          <cell r="D9314">
            <v>0</v>
          </cell>
          <cell r="E9314">
            <v>0</v>
          </cell>
          <cell r="F9314">
            <v>0</v>
          </cell>
        </row>
        <row r="9315">
          <cell r="A9315">
            <v>54070100904</v>
          </cell>
          <cell r="B9315" t="str">
            <v>Reafianzamiento cedido</v>
          </cell>
          <cell r="C9315">
            <v>0</v>
          </cell>
          <cell r="D9315">
            <v>0</v>
          </cell>
          <cell r="E9315">
            <v>0</v>
          </cell>
          <cell r="F9315">
            <v>0</v>
          </cell>
        </row>
        <row r="9316">
          <cell r="A9316">
            <v>54070100905</v>
          </cell>
          <cell r="B9316" t="str">
            <v>Retrocesión de fianzas</v>
          </cell>
          <cell r="C9316">
            <v>0</v>
          </cell>
          <cell r="D9316">
            <v>0</v>
          </cell>
          <cell r="E9316">
            <v>0</v>
          </cell>
          <cell r="F9316">
            <v>0</v>
          </cell>
        </row>
        <row r="9317">
          <cell r="A9317">
            <v>540702</v>
          </cell>
          <cell r="B9317" t="str">
            <v>Garantía</v>
          </cell>
          <cell r="C9317">
            <v>-73428.759999999995</v>
          </cell>
          <cell r="D9317">
            <v>0</v>
          </cell>
          <cell r="E9317">
            <v>0</v>
          </cell>
          <cell r="F9317">
            <v>-73428.759999999995</v>
          </cell>
        </row>
        <row r="9318">
          <cell r="A9318">
            <v>5407020</v>
          </cell>
          <cell r="B9318" t="str">
            <v>Garantía</v>
          </cell>
          <cell r="C9318">
            <v>-73428.759999999995</v>
          </cell>
          <cell r="D9318">
            <v>0</v>
          </cell>
          <cell r="E9318">
            <v>0</v>
          </cell>
          <cell r="F9318">
            <v>-73428.759999999995</v>
          </cell>
        </row>
        <row r="9319">
          <cell r="A9319">
            <v>540702003</v>
          </cell>
          <cell r="B9319" t="str">
            <v>Coafianzamiento</v>
          </cell>
          <cell r="C9319">
            <v>0</v>
          </cell>
          <cell r="D9319">
            <v>0</v>
          </cell>
          <cell r="E9319">
            <v>0</v>
          </cell>
          <cell r="F9319">
            <v>0</v>
          </cell>
        </row>
        <row r="9320">
          <cell r="A9320">
            <v>540702004</v>
          </cell>
          <cell r="B9320" t="str">
            <v>Reafianzamiento cedido</v>
          </cell>
          <cell r="C9320">
            <v>-73428.759999999995</v>
          </cell>
          <cell r="D9320">
            <v>0</v>
          </cell>
          <cell r="E9320">
            <v>0</v>
          </cell>
          <cell r="F9320">
            <v>-73428.759999999995</v>
          </cell>
        </row>
        <row r="9321">
          <cell r="A9321">
            <v>54070200401</v>
          </cell>
          <cell r="B9321" t="str">
            <v>Siniestros recuperados</v>
          </cell>
          <cell r="C9321">
            <v>-73428.759999999995</v>
          </cell>
          <cell r="D9321">
            <v>0</v>
          </cell>
          <cell r="E9321">
            <v>0</v>
          </cell>
          <cell r="F9321">
            <v>-73428.759999999995</v>
          </cell>
        </row>
        <row r="9322">
          <cell r="A9322">
            <v>54070200402</v>
          </cell>
          <cell r="B9322" t="str">
            <v>Gastos de ajuste siniestro recuperados</v>
          </cell>
          <cell r="C9322">
            <v>0</v>
          </cell>
          <cell r="D9322">
            <v>0</v>
          </cell>
          <cell r="E9322">
            <v>0</v>
          </cell>
          <cell r="F9322">
            <v>0</v>
          </cell>
        </row>
        <row r="9323">
          <cell r="A9323">
            <v>540702005</v>
          </cell>
          <cell r="B9323" t="str">
            <v>Retrocesión de fianzas</v>
          </cell>
          <cell r="C9323">
            <v>0</v>
          </cell>
          <cell r="D9323">
            <v>0</v>
          </cell>
          <cell r="E9323">
            <v>0</v>
          </cell>
          <cell r="F9323">
            <v>0</v>
          </cell>
        </row>
        <row r="9324">
          <cell r="A9324">
            <v>54070200501</v>
          </cell>
          <cell r="B9324" t="str">
            <v>Siniestros recuperados</v>
          </cell>
          <cell r="C9324">
            <v>0</v>
          </cell>
          <cell r="D9324">
            <v>0</v>
          </cell>
          <cell r="E9324">
            <v>0</v>
          </cell>
          <cell r="F9324">
            <v>0</v>
          </cell>
        </row>
        <row r="9325">
          <cell r="A9325">
            <v>54070200502</v>
          </cell>
          <cell r="B9325" t="str">
            <v>Gastos de ajuste siniestro recuperados</v>
          </cell>
          <cell r="C9325">
            <v>0</v>
          </cell>
          <cell r="D9325">
            <v>0</v>
          </cell>
          <cell r="E9325">
            <v>0</v>
          </cell>
          <cell r="F9325">
            <v>0</v>
          </cell>
        </row>
        <row r="9326">
          <cell r="A9326">
            <v>540702009</v>
          </cell>
          <cell r="B9326" t="str">
            <v>Fianzas con filiales</v>
          </cell>
          <cell r="C9326">
            <v>0</v>
          </cell>
          <cell r="D9326">
            <v>0</v>
          </cell>
          <cell r="E9326">
            <v>0</v>
          </cell>
          <cell r="F9326">
            <v>0</v>
          </cell>
        </row>
        <row r="9327">
          <cell r="A9327">
            <v>54070200903</v>
          </cell>
          <cell r="B9327" t="str">
            <v>Coafianzamiento</v>
          </cell>
          <cell r="C9327">
            <v>0</v>
          </cell>
          <cell r="D9327">
            <v>0</v>
          </cell>
          <cell r="E9327">
            <v>0</v>
          </cell>
          <cell r="F9327">
            <v>0</v>
          </cell>
        </row>
        <row r="9328">
          <cell r="A9328">
            <v>54070200904</v>
          </cell>
          <cell r="B9328" t="str">
            <v>Reafianzamiento cedido</v>
          </cell>
          <cell r="C9328">
            <v>0</v>
          </cell>
          <cell r="D9328">
            <v>0</v>
          </cell>
          <cell r="E9328">
            <v>0</v>
          </cell>
          <cell r="F9328">
            <v>0</v>
          </cell>
        </row>
        <row r="9329">
          <cell r="A9329">
            <v>54070200905</v>
          </cell>
          <cell r="B9329" t="str">
            <v>Retrocesión de fianzas</v>
          </cell>
          <cell r="C9329">
            <v>0</v>
          </cell>
          <cell r="D9329">
            <v>0</v>
          </cell>
          <cell r="E9329">
            <v>0</v>
          </cell>
          <cell r="F9329">
            <v>0</v>
          </cell>
        </row>
        <row r="9330">
          <cell r="A9330">
            <v>5407030</v>
          </cell>
          <cell r="B9330" t="str">
            <v>Motoristas</v>
          </cell>
          <cell r="C9330">
            <v>0</v>
          </cell>
          <cell r="D9330">
            <v>0</v>
          </cell>
          <cell r="E9330">
            <v>0</v>
          </cell>
          <cell r="F9330">
            <v>0</v>
          </cell>
        </row>
        <row r="9331">
          <cell r="A9331">
            <v>540703003</v>
          </cell>
          <cell r="B9331" t="str">
            <v>Coafianzamiento</v>
          </cell>
          <cell r="C9331">
            <v>0</v>
          </cell>
          <cell r="D9331">
            <v>0</v>
          </cell>
          <cell r="E9331">
            <v>0</v>
          </cell>
          <cell r="F9331">
            <v>0</v>
          </cell>
        </row>
        <row r="9332">
          <cell r="A9332">
            <v>540703004</v>
          </cell>
          <cell r="B9332" t="str">
            <v>Reafianzamiento cedido</v>
          </cell>
          <cell r="C9332">
            <v>0</v>
          </cell>
          <cell r="D9332">
            <v>0</v>
          </cell>
          <cell r="E9332">
            <v>0</v>
          </cell>
          <cell r="F9332">
            <v>0</v>
          </cell>
        </row>
        <row r="9333">
          <cell r="A9333">
            <v>54070300401</v>
          </cell>
          <cell r="B9333" t="str">
            <v>Siniestros recuperados</v>
          </cell>
          <cell r="C9333">
            <v>0</v>
          </cell>
          <cell r="D9333">
            <v>0</v>
          </cell>
          <cell r="E9333">
            <v>0</v>
          </cell>
          <cell r="F9333">
            <v>0</v>
          </cell>
        </row>
        <row r="9334">
          <cell r="A9334">
            <v>54070300402</v>
          </cell>
          <cell r="B9334" t="str">
            <v>Gastos de ajuste siniestro recuperados</v>
          </cell>
          <cell r="C9334">
            <v>0</v>
          </cell>
          <cell r="D9334">
            <v>0</v>
          </cell>
          <cell r="E9334">
            <v>0</v>
          </cell>
          <cell r="F9334">
            <v>0</v>
          </cell>
        </row>
        <row r="9335">
          <cell r="A9335">
            <v>540703005</v>
          </cell>
          <cell r="B9335" t="str">
            <v>Retrocesión de fianzas</v>
          </cell>
          <cell r="C9335">
            <v>0</v>
          </cell>
          <cell r="D9335">
            <v>0</v>
          </cell>
          <cell r="E9335">
            <v>0</v>
          </cell>
          <cell r="F9335">
            <v>0</v>
          </cell>
        </row>
        <row r="9336">
          <cell r="A9336">
            <v>54070300501</v>
          </cell>
          <cell r="B9336" t="str">
            <v>Siniestros recuperados</v>
          </cell>
          <cell r="C9336">
            <v>0</v>
          </cell>
          <cell r="D9336">
            <v>0</v>
          </cell>
          <cell r="E9336">
            <v>0</v>
          </cell>
          <cell r="F9336">
            <v>0</v>
          </cell>
        </row>
        <row r="9337">
          <cell r="A9337">
            <v>54070300502</v>
          </cell>
          <cell r="B9337" t="str">
            <v>Gastos de ajuste siniestro recuperados</v>
          </cell>
          <cell r="C9337">
            <v>0</v>
          </cell>
          <cell r="D9337">
            <v>0</v>
          </cell>
          <cell r="E9337">
            <v>0</v>
          </cell>
          <cell r="F9337">
            <v>0</v>
          </cell>
        </row>
        <row r="9338">
          <cell r="A9338">
            <v>540703009</v>
          </cell>
          <cell r="B9338" t="str">
            <v>Fianzas con filiales</v>
          </cell>
          <cell r="C9338">
            <v>0</v>
          </cell>
          <cell r="D9338">
            <v>0</v>
          </cell>
          <cell r="E9338">
            <v>0</v>
          </cell>
          <cell r="F9338">
            <v>0</v>
          </cell>
        </row>
        <row r="9339">
          <cell r="A9339">
            <v>54070300903</v>
          </cell>
          <cell r="B9339" t="str">
            <v>Coafianzamiento</v>
          </cell>
          <cell r="C9339">
            <v>0</v>
          </cell>
          <cell r="D9339">
            <v>0</v>
          </cell>
          <cell r="E9339">
            <v>0</v>
          </cell>
          <cell r="F9339">
            <v>0</v>
          </cell>
        </row>
        <row r="9340">
          <cell r="A9340">
            <v>54070300904</v>
          </cell>
          <cell r="B9340" t="str">
            <v>Reafianzamiento cedido</v>
          </cell>
          <cell r="C9340">
            <v>0</v>
          </cell>
          <cell r="D9340">
            <v>0</v>
          </cell>
          <cell r="E9340">
            <v>0</v>
          </cell>
          <cell r="F9340">
            <v>0</v>
          </cell>
        </row>
        <row r="9341">
          <cell r="A9341">
            <v>54070300905</v>
          </cell>
          <cell r="B9341" t="str">
            <v>Retrocesión de fianzas</v>
          </cell>
          <cell r="C9341">
            <v>0</v>
          </cell>
          <cell r="D9341">
            <v>0</v>
          </cell>
          <cell r="E9341">
            <v>0</v>
          </cell>
          <cell r="F9341">
            <v>0</v>
          </cell>
        </row>
        <row r="9342">
          <cell r="A9342">
            <v>5408</v>
          </cell>
          <cell r="B9342" t="str">
            <v>RECUPERACION DE GASTOS DE LIQUIDACION DE SINIESTROS</v>
          </cell>
          <cell r="C9342">
            <v>0</v>
          </cell>
          <cell r="D9342">
            <v>0</v>
          </cell>
          <cell r="E9342">
            <v>0</v>
          </cell>
          <cell r="F9342">
            <v>0</v>
          </cell>
        </row>
        <row r="9343">
          <cell r="A9343">
            <v>5408010</v>
          </cell>
          <cell r="B9343" t="str">
            <v>DE SINIESTROS DE SEGUROS DE VIDA</v>
          </cell>
          <cell r="C9343">
            <v>0</v>
          </cell>
          <cell r="D9343">
            <v>0</v>
          </cell>
          <cell r="E9343">
            <v>0</v>
          </cell>
          <cell r="F9343">
            <v>0</v>
          </cell>
        </row>
        <row r="9344">
          <cell r="A9344">
            <v>540801001</v>
          </cell>
          <cell r="B9344" t="str">
            <v>RecuperaciÛn de gastos de liquidaciÛn de siniestros de vida</v>
          </cell>
          <cell r="C9344">
            <v>0</v>
          </cell>
          <cell r="D9344">
            <v>0</v>
          </cell>
          <cell r="E9344">
            <v>0</v>
          </cell>
          <cell r="F9344">
            <v>0</v>
          </cell>
        </row>
        <row r="9345">
          <cell r="A9345">
            <v>54080100101</v>
          </cell>
          <cell r="B9345" t="str">
            <v>Seguros directos</v>
          </cell>
          <cell r="C9345">
            <v>0</v>
          </cell>
          <cell r="D9345">
            <v>0</v>
          </cell>
          <cell r="E9345">
            <v>0</v>
          </cell>
          <cell r="F9345">
            <v>0</v>
          </cell>
        </row>
        <row r="9346">
          <cell r="A9346">
            <v>54080100102</v>
          </cell>
          <cell r="B9346" t="str">
            <v>Reaseguros tomados</v>
          </cell>
          <cell r="C9346">
            <v>0</v>
          </cell>
          <cell r="D9346">
            <v>0</v>
          </cell>
          <cell r="E9346">
            <v>0</v>
          </cell>
          <cell r="F9346">
            <v>0</v>
          </cell>
        </row>
        <row r="9347">
          <cell r="A9347">
            <v>54080100103</v>
          </cell>
          <cell r="B9347" t="str">
            <v>Coaseguros</v>
          </cell>
          <cell r="C9347">
            <v>0</v>
          </cell>
          <cell r="D9347">
            <v>0</v>
          </cell>
          <cell r="E9347">
            <v>0</v>
          </cell>
          <cell r="F9347">
            <v>0</v>
          </cell>
        </row>
        <row r="9348">
          <cell r="A9348">
            <v>54080100109</v>
          </cell>
          <cell r="B9348" t="str">
            <v>Seguros con filiales</v>
          </cell>
          <cell r="C9348">
            <v>0</v>
          </cell>
          <cell r="D9348">
            <v>0</v>
          </cell>
          <cell r="E9348">
            <v>0</v>
          </cell>
          <cell r="F9348">
            <v>0</v>
          </cell>
        </row>
        <row r="9349">
          <cell r="A9349">
            <v>5408010010901</v>
          </cell>
          <cell r="B9349" t="str">
            <v>Seguros directos</v>
          </cell>
          <cell r="C9349">
            <v>0</v>
          </cell>
          <cell r="D9349">
            <v>0</v>
          </cell>
          <cell r="E9349">
            <v>0</v>
          </cell>
          <cell r="F9349">
            <v>0</v>
          </cell>
        </row>
        <row r="9350">
          <cell r="A9350">
            <v>5408010010902</v>
          </cell>
          <cell r="B9350" t="str">
            <v>Reaseguros tomados</v>
          </cell>
          <cell r="C9350">
            <v>0</v>
          </cell>
          <cell r="D9350">
            <v>0</v>
          </cell>
          <cell r="E9350">
            <v>0</v>
          </cell>
          <cell r="F9350">
            <v>0</v>
          </cell>
        </row>
        <row r="9351">
          <cell r="A9351">
            <v>5408010010903</v>
          </cell>
          <cell r="B9351" t="str">
            <v>Coaseguros</v>
          </cell>
          <cell r="C9351">
            <v>0</v>
          </cell>
          <cell r="D9351">
            <v>0</v>
          </cell>
          <cell r="E9351">
            <v>0</v>
          </cell>
          <cell r="F9351">
            <v>0</v>
          </cell>
        </row>
        <row r="9352">
          <cell r="A9352">
            <v>540801002</v>
          </cell>
          <cell r="B9352" t="str">
            <v>Recuperación de gastos de liquidación de siniestros de vida</v>
          </cell>
          <cell r="C9352">
            <v>0</v>
          </cell>
          <cell r="D9352">
            <v>0</v>
          </cell>
          <cell r="E9352">
            <v>0</v>
          </cell>
          <cell r="F9352">
            <v>0</v>
          </cell>
        </row>
        <row r="9353">
          <cell r="A9353">
            <v>54080100201</v>
          </cell>
          <cell r="B9353" t="str">
            <v>Seguros directos</v>
          </cell>
          <cell r="C9353">
            <v>0</v>
          </cell>
          <cell r="D9353">
            <v>0</v>
          </cell>
          <cell r="E9353">
            <v>0</v>
          </cell>
          <cell r="F9353">
            <v>0</v>
          </cell>
        </row>
        <row r="9354">
          <cell r="A9354">
            <v>54080100202</v>
          </cell>
          <cell r="B9354" t="str">
            <v>Reaseguros tomados</v>
          </cell>
          <cell r="C9354">
            <v>0</v>
          </cell>
          <cell r="D9354">
            <v>0</v>
          </cell>
          <cell r="E9354">
            <v>0</v>
          </cell>
          <cell r="F9354">
            <v>0</v>
          </cell>
        </row>
        <row r="9355">
          <cell r="A9355">
            <v>54080100203</v>
          </cell>
          <cell r="B9355" t="str">
            <v>Coaseguros</v>
          </cell>
          <cell r="C9355">
            <v>0</v>
          </cell>
          <cell r="D9355">
            <v>0</v>
          </cell>
          <cell r="E9355">
            <v>0</v>
          </cell>
          <cell r="F9355">
            <v>0</v>
          </cell>
        </row>
        <row r="9356">
          <cell r="A9356">
            <v>54080100209</v>
          </cell>
          <cell r="B9356" t="str">
            <v>Seguros con filiales</v>
          </cell>
          <cell r="C9356">
            <v>0</v>
          </cell>
          <cell r="D9356">
            <v>0</v>
          </cell>
          <cell r="E9356">
            <v>0</v>
          </cell>
          <cell r="F9356">
            <v>0</v>
          </cell>
        </row>
        <row r="9357">
          <cell r="A9357">
            <v>5408010020901</v>
          </cell>
          <cell r="B9357" t="str">
            <v>Seguros directos</v>
          </cell>
          <cell r="C9357">
            <v>0</v>
          </cell>
          <cell r="D9357">
            <v>0</v>
          </cell>
          <cell r="E9357">
            <v>0</v>
          </cell>
          <cell r="F9357">
            <v>0</v>
          </cell>
        </row>
        <row r="9358">
          <cell r="A9358">
            <v>5408010020902</v>
          </cell>
          <cell r="B9358" t="str">
            <v>Reaseguros tomados</v>
          </cell>
          <cell r="C9358">
            <v>0</v>
          </cell>
          <cell r="D9358">
            <v>0</v>
          </cell>
          <cell r="E9358">
            <v>0</v>
          </cell>
          <cell r="F9358">
            <v>0</v>
          </cell>
        </row>
        <row r="9359">
          <cell r="A9359">
            <v>5408010020903</v>
          </cell>
          <cell r="B9359" t="str">
            <v>Coaseguros</v>
          </cell>
          <cell r="C9359">
            <v>0</v>
          </cell>
          <cell r="D9359">
            <v>0</v>
          </cell>
          <cell r="E9359">
            <v>0</v>
          </cell>
          <cell r="F9359">
            <v>0</v>
          </cell>
        </row>
        <row r="9360">
          <cell r="A9360">
            <v>540801003</v>
          </cell>
          <cell r="B9360" t="str">
            <v>Recuperación de gastos de liquidación de vida colectivo</v>
          </cell>
          <cell r="C9360">
            <v>0</v>
          </cell>
          <cell r="D9360">
            <v>0</v>
          </cell>
          <cell r="E9360">
            <v>0</v>
          </cell>
          <cell r="F9360">
            <v>0</v>
          </cell>
        </row>
        <row r="9361">
          <cell r="A9361">
            <v>54080100301</v>
          </cell>
          <cell r="B9361" t="str">
            <v>Seguros directos</v>
          </cell>
          <cell r="C9361">
            <v>0</v>
          </cell>
          <cell r="D9361">
            <v>0</v>
          </cell>
          <cell r="E9361">
            <v>0</v>
          </cell>
          <cell r="F9361">
            <v>0</v>
          </cell>
        </row>
        <row r="9362">
          <cell r="A9362">
            <v>54080100302</v>
          </cell>
          <cell r="B9362" t="str">
            <v>Reaseguros tomados</v>
          </cell>
          <cell r="C9362">
            <v>0</v>
          </cell>
          <cell r="D9362">
            <v>0</v>
          </cell>
          <cell r="E9362">
            <v>0</v>
          </cell>
          <cell r="F9362">
            <v>0</v>
          </cell>
        </row>
        <row r="9363">
          <cell r="A9363">
            <v>54080100303</v>
          </cell>
          <cell r="B9363" t="str">
            <v>Coaseguros</v>
          </cell>
          <cell r="C9363">
            <v>0</v>
          </cell>
          <cell r="D9363">
            <v>0</v>
          </cell>
          <cell r="E9363">
            <v>0</v>
          </cell>
          <cell r="F9363">
            <v>0</v>
          </cell>
        </row>
        <row r="9364">
          <cell r="A9364">
            <v>54080100309</v>
          </cell>
          <cell r="B9364" t="str">
            <v>Seguros con filiales</v>
          </cell>
          <cell r="C9364">
            <v>0</v>
          </cell>
          <cell r="D9364">
            <v>0</v>
          </cell>
          <cell r="E9364">
            <v>0</v>
          </cell>
          <cell r="F9364">
            <v>0</v>
          </cell>
        </row>
        <row r="9365">
          <cell r="A9365">
            <v>5408010030901</v>
          </cell>
          <cell r="B9365" t="str">
            <v>Seguros directos</v>
          </cell>
          <cell r="C9365">
            <v>0</v>
          </cell>
          <cell r="D9365">
            <v>0</v>
          </cell>
          <cell r="E9365">
            <v>0</v>
          </cell>
          <cell r="F9365">
            <v>0</v>
          </cell>
        </row>
        <row r="9366">
          <cell r="A9366">
            <v>5408010030902</v>
          </cell>
          <cell r="B9366" t="str">
            <v>Reaseguros tomados</v>
          </cell>
          <cell r="C9366">
            <v>0</v>
          </cell>
          <cell r="D9366">
            <v>0</v>
          </cell>
          <cell r="E9366">
            <v>0</v>
          </cell>
          <cell r="F9366">
            <v>0</v>
          </cell>
        </row>
        <row r="9367">
          <cell r="A9367">
            <v>5408010030903</v>
          </cell>
          <cell r="B9367" t="str">
            <v>Coaseguros</v>
          </cell>
          <cell r="C9367">
            <v>0</v>
          </cell>
          <cell r="D9367">
            <v>0</v>
          </cell>
          <cell r="E9367">
            <v>0</v>
          </cell>
          <cell r="F9367">
            <v>0</v>
          </cell>
        </row>
        <row r="9368">
          <cell r="A9368">
            <v>540801004</v>
          </cell>
          <cell r="B9368" t="str">
            <v>Recuperación de gastos de liquidación de vida-otros planes</v>
          </cell>
          <cell r="C9368">
            <v>0</v>
          </cell>
          <cell r="D9368">
            <v>0</v>
          </cell>
          <cell r="E9368">
            <v>0</v>
          </cell>
          <cell r="F9368">
            <v>0</v>
          </cell>
        </row>
        <row r="9369">
          <cell r="A9369">
            <v>54080100401</v>
          </cell>
          <cell r="B9369" t="str">
            <v>Seguros directos</v>
          </cell>
          <cell r="C9369">
            <v>0</v>
          </cell>
          <cell r="D9369">
            <v>0</v>
          </cell>
          <cell r="E9369">
            <v>0</v>
          </cell>
          <cell r="F9369">
            <v>0</v>
          </cell>
        </row>
        <row r="9370">
          <cell r="A9370">
            <v>54080100402</v>
          </cell>
          <cell r="B9370" t="str">
            <v>Reaseguros tomados</v>
          </cell>
          <cell r="C9370">
            <v>0</v>
          </cell>
          <cell r="D9370">
            <v>0</v>
          </cell>
          <cell r="E9370">
            <v>0</v>
          </cell>
          <cell r="F9370">
            <v>0</v>
          </cell>
        </row>
        <row r="9371">
          <cell r="A9371">
            <v>54080100403</v>
          </cell>
          <cell r="B9371" t="str">
            <v>Coaseguros</v>
          </cell>
          <cell r="C9371">
            <v>0</v>
          </cell>
          <cell r="D9371">
            <v>0</v>
          </cell>
          <cell r="E9371">
            <v>0</v>
          </cell>
          <cell r="F9371">
            <v>0</v>
          </cell>
        </row>
        <row r="9372">
          <cell r="A9372">
            <v>54080100409</v>
          </cell>
          <cell r="B9372" t="str">
            <v>Seguros con filiales</v>
          </cell>
          <cell r="C9372">
            <v>0</v>
          </cell>
          <cell r="D9372">
            <v>0</v>
          </cell>
          <cell r="E9372">
            <v>0</v>
          </cell>
          <cell r="F9372">
            <v>0</v>
          </cell>
        </row>
        <row r="9373">
          <cell r="A9373">
            <v>5408010040901</v>
          </cell>
          <cell r="B9373" t="str">
            <v>Seguros directos</v>
          </cell>
          <cell r="C9373">
            <v>0</v>
          </cell>
          <cell r="D9373">
            <v>0</v>
          </cell>
          <cell r="E9373">
            <v>0</v>
          </cell>
          <cell r="F9373">
            <v>0</v>
          </cell>
        </row>
        <row r="9374">
          <cell r="A9374">
            <v>5408010040902</v>
          </cell>
          <cell r="B9374" t="str">
            <v>Reaseguros tomados</v>
          </cell>
          <cell r="C9374">
            <v>0</v>
          </cell>
          <cell r="D9374">
            <v>0</v>
          </cell>
          <cell r="E9374">
            <v>0</v>
          </cell>
          <cell r="F9374">
            <v>0</v>
          </cell>
        </row>
        <row r="9375">
          <cell r="A9375">
            <v>5408010040903</v>
          </cell>
          <cell r="B9375" t="str">
            <v>Coaseguros</v>
          </cell>
          <cell r="C9375">
            <v>0</v>
          </cell>
          <cell r="D9375">
            <v>0</v>
          </cell>
          <cell r="E9375">
            <v>0</v>
          </cell>
          <cell r="F9375">
            <v>0</v>
          </cell>
        </row>
        <row r="9376">
          <cell r="A9376">
            <v>5408020</v>
          </cell>
          <cell r="B9376" t="str">
            <v>DE SINIESTROS DE SEGUROS PREVISIONALES RENTAS Y PENSIONES</v>
          </cell>
          <cell r="C9376">
            <v>0</v>
          </cell>
          <cell r="D9376">
            <v>0</v>
          </cell>
          <cell r="E9376">
            <v>0</v>
          </cell>
          <cell r="F9376">
            <v>0</v>
          </cell>
        </row>
        <row r="9377">
          <cell r="A9377">
            <v>540802001</v>
          </cell>
          <cell r="B9377" t="str">
            <v>Rentas de invalidez y sobrevivencia</v>
          </cell>
          <cell r="C9377">
            <v>0</v>
          </cell>
          <cell r="D9377">
            <v>0</v>
          </cell>
          <cell r="E9377">
            <v>0</v>
          </cell>
          <cell r="F9377">
            <v>0</v>
          </cell>
        </row>
        <row r="9378">
          <cell r="A9378">
            <v>54080200101</v>
          </cell>
          <cell r="B9378" t="str">
            <v>Seguros directos</v>
          </cell>
          <cell r="C9378">
            <v>0</v>
          </cell>
          <cell r="D9378">
            <v>0</v>
          </cell>
          <cell r="E9378">
            <v>0</v>
          </cell>
          <cell r="F9378">
            <v>0</v>
          </cell>
        </row>
        <row r="9379">
          <cell r="A9379">
            <v>54080200102</v>
          </cell>
          <cell r="B9379" t="str">
            <v>Reaseguros tomados</v>
          </cell>
          <cell r="C9379">
            <v>0</v>
          </cell>
          <cell r="D9379">
            <v>0</v>
          </cell>
          <cell r="E9379">
            <v>0</v>
          </cell>
          <cell r="F9379">
            <v>0</v>
          </cell>
        </row>
        <row r="9380">
          <cell r="A9380">
            <v>54080200103</v>
          </cell>
          <cell r="B9380" t="str">
            <v>Coaseguros</v>
          </cell>
          <cell r="C9380">
            <v>0</v>
          </cell>
          <cell r="D9380">
            <v>0</v>
          </cell>
          <cell r="E9380">
            <v>0</v>
          </cell>
          <cell r="F9380">
            <v>0</v>
          </cell>
        </row>
        <row r="9381">
          <cell r="A9381">
            <v>54080200109</v>
          </cell>
          <cell r="B9381" t="str">
            <v>Seguros con filiales</v>
          </cell>
          <cell r="C9381">
            <v>0</v>
          </cell>
          <cell r="D9381">
            <v>0</v>
          </cell>
          <cell r="E9381">
            <v>0</v>
          </cell>
          <cell r="F9381">
            <v>0</v>
          </cell>
        </row>
        <row r="9382">
          <cell r="A9382">
            <v>540802002</v>
          </cell>
          <cell r="B9382" t="str">
            <v>Sepelio</v>
          </cell>
          <cell r="C9382">
            <v>0</v>
          </cell>
          <cell r="D9382">
            <v>0</v>
          </cell>
          <cell r="E9382">
            <v>0</v>
          </cell>
          <cell r="F9382">
            <v>0</v>
          </cell>
        </row>
        <row r="9383">
          <cell r="A9383">
            <v>54080200201</v>
          </cell>
          <cell r="B9383" t="str">
            <v>Seguros directos</v>
          </cell>
          <cell r="C9383">
            <v>0</v>
          </cell>
          <cell r="D9383">
            <v>0</v>
          </cell>
          <cell r="E9383">
            <v>0</v>
          </cell>
          <cell r="F9383">
            <v>0</v>
          </cell>
        </row>
        <row r="9384">
          <cell r="A9384">
            <v>54080200202</v>
          </cell>
          <cell r="B9384" t="str">
            <v>Reaseguros tomados</v>
          </cell>
          <cell r="C9384">
            <v>0</v>
          </cell>
          <cell r="D9384">
            <v>0</v>
          </cell>
          <cell r="E9384">
            <v>0</v>
          </cell>
          <cell r="F9384">
            <v>0</v>
          </cell>
        </row>
        <row r="9385">
          <cell r="A9385">
            <v>54080200203</v>
          </cell>
          <cell r="B9385" t="str">
            <v>Coaseguros</v>
          </cell>
          <cell r="C9385">
            <v>0</v>
          </cell>
          <cell r="D9385">
            <v>0</v>
          </cell>
          <cell r="E9385">
            <v>0</v>
          </cell>
          <cell r="F9385">
            <v>0</v>
          </cell>
        </row>
        <row r="9386">
          <cell r="A9386">
            <v>54080200209</v>
          </cell>
          <cell r="B9386" t="str">
            <v>Seguros con filiales</v>
          </cell>
          <cell r="C9386">
            <v>0</v>
          </cell>
          <cell r="D9386">
            <v>0</v>
          </cell>
          <cell r="E9386">
            <v>0</v>
          </cell>
          <cell r="F9386">
            <v>0</v>
          </cell>
        </row>
        <row r="9387">
          <cell r="A9387">
            <v>5408020020901</v>
          </cell>
          <cell r="B9387" t="str">
            <v>Seguros directos</v>
          </cell>
          <cell r="C9387">
            <v>0</v>
          </cell>
          <cell r="D9387">
            <v>0</v>
          </cell>
          <cell r="E9387">
            <v>0</v>
          </cell>
          <cell r="F9387">
            <v>0</v>
          </cell>
        </row>
        <row r="9388">
          <cell r="A9388">
            <v>5408020020902</v>
          </cell>
          <cell r="B9388" t="str">
            <v>Reaseguros tomados</v>
          </cell>
          <cell r="C9388">
            <v>0</v>
          </cell>
          <cell r="D9388">
            <v>0</v>
          </cell>
          <cell r="E9388">
            <v>0</v>
          </cell>
          <cell r="F9388">
            <v>0</v>
          </cell>
        </row>
        <row r="9389">
          <cell r="A9389">
            <v>5408020020903</v>
          </cell>
          <cell r="B9389" t="str">
            <v>Coaseguros</v>
          </cell>
          <cell r="C9389">
            <v>0</v>
          </cell>
          <cell r="D9389">
            <v>0</v>
          </cell>
          <cell r="E9389">
            <v>0</v>
          </cell>
          <cell r="F9389">
            <v>0</v>
          </cell>
        </row>
        <row r="9390">
          <cell r="A9390">
            <v>540802003</v>
          </cell>
          <cell r="B9390" t="str">
            <v>Otras rentas</v>
          </cell>
          <cell r="C9390">
            <v>0</v>
          </cell>
          <cell r="D9390">
            <v>0</v>
          </cell>
          <cell r="E9390">
            <v>0</v>
          </cell>
          <cell r="F9390">
            <v>0</v>
          </cell>
        </row>
        <row r="9391">
          <cell r="A9391">
            <v>54080200301</v>
          </cell>
          <cell r="B9391" t="str">
            <v>Seguros directos</v>
          </cell>
          <cell r="C9391">
            <v>0</v>
          </cell>
          <cell r="D9391">
            <v>0</v>
          </cell>
          <cell r="E9391">
            <v>0</v>
          </cell>
          <cell r="F9391">
            <v>0</v>
          </cell>
        </row>
        <row r="9392">
          <cell r="A9392">
            <v>54080200302</v>
          </cell>
          <cell r="B9392" t="str">
            <v>Reaseguros tomados</v>
          </cell>
          <cell r="C9392">
            <v>0</v>
          </cell>
          <cell r="D9392">
            <v>0</v>
          </cell>
          <cell r="E9392">
            <v>0</v>
          </cell>
          <cell r="F9392">
            <v>0</v>
          </cell>
        </row>
        <row r="9393">
          <cell r="A9393">
            <v>54080200303</v>
          </cell>
          <cell r="B9393" t="str">
            <v>Coaseguros</v>
          </cell>
          <cell r="C9393">
            <v>0</v>
          </cell>
          <cell r="D9393">
            <v>0</v>
          </cell>
          <cell r="E9393">
            <v>0</v>
          </cell>
          <cell r="F9393">
            <v>0</v>
          </cell>
        </row>
        <row r="9394">
          <cell r="A9394">
            <v>54080200309</v>
          </cell>
          <cell r="B9394" t="str">
            <v>Seguros con filiales</v>
          </cell>
          <cell r="C9394">
            <v>0</v>
          </cell>
          <cell r="D9394">
            <v>0</v>
          </cell>
          <cell r="E9394">
            <v>0</v>
          </cell>
          <cell r="F9394">
            <v>0</v>
          </cell>
        </row>
        <row r="9395">
          <cell r="A9395">
            <v>5408020030901</v>
          </cell>
          <cell r="B9395" t="str">
            <v>Seguros directos</v>
          </cell>
          <cell r="C9395">
            <v>0</v>
          </cell>
          <cell r="D9395">
            <v>0</v>
          </cell>
          <cell r="E9395">
            <v>0</v>
          </cell>
          <cell r="F9395">
            <v>0</v>
          </cell>
        </row>
        <row r="9396">
          <cell r="A9396">
            <v>5408020030902</v>
          </cell>
          <cell r="B9396" t="str">
            <v>Reaseguros tomados</v>
          </cell>
          <cell r="C9396">
            <v>0</v>
          </cell>
          <cell r="D9396">
            <v>0</v>
          </cell>
          <cell r="E9396">
            <v>0</v>
          </cell>
          <cell r="F9396">
            <v>0</v>
          </cell>
        </row>
        <row r="9397">
          <cell r="A9397">
            <v>5408020030903</v>
          </cell>
          <cell r="B9397" t="str">
            <v>Coaseguros</v>
          </cell>
          <cell r="C9397">
            <v>0</v>
          </cell>
          <cell r="D9397">
            <v>0</v>
          </cell>
          <cell r="E9397">
            <v>0</v>
          </cell>
          <cell r="F9397">
            <v>0</v>
          </cell>
        </row>
        <row r="9398">
          <cell r="A9398">
            <v>540802004</v>
          </cell>
          <cell r="B9398" t="str">
            <v>Pensiones</v>
          </cell>
          <cell r="C9398">
            <v>0</v>
          </cell>
          <cell r="D9398">
            <v>0</v>
          </cell>
          <cell r="E9398">
            <v>0</v>
          </cell>
          <cell r="F9398">
            <v>0</v>
          </cell>
        </row>
        <row r="9399">
          <cell r="A9399">
            <v>54080200401</v>
          </cell>
          <cell r="B9399" t="str">
            <v>Seguros directos</v>
          </cell>
          <cell r="C9399">
            <v>0</v>
          </cell>
          <cell r="D9399">
            <v>0</v>
          </cell>
          <cell r="E9399">
            <v>0</v>
          </cell>
          <cell r="F9399">
            <v>0</v>
          </cell>
        </row>
        <row r="9400">
          <cell r="A9400">
            <v>54080200402</v>
          </cell>
          <cell r="B9400" t="str">
            <v>Reaseguros tomados</v>
          </cell>
          <cell r="C9400">
            <v>0</v>
          </cell>
          <cell r="D9400">
            <v>0</v>
          </cell>
          <cell r="E9400">
            <v>0</v>
          </cell>
          <cell r="F9400">
            <v>0</v>
          </cell>
        </row>
        <row r="9401">
          <cell r="A9401">
            <v>54080200403</v>
          </cell>
          <cell r="B9401" t="str">
            <v>Coaseguros</v>
          </cell>
          <cell r="C9401">
            <v>0</v>
          </cell>
          <cell r="D9401">
            <v>0</v>
          </cell>
          <cell r="E9401">
            <v>0</v>
          </cell>
          <cell r="F9401">
            <v>0</v>
          </cell>
        </row>
        <row r="9402">
          <cell r="A9402">
            <v>54080200409</v>
          </cell>
          <cell r="B9402" t="str">
            <v>Seguros con filiales</v>
          </cell>
          <cell r="C9402">
            <v>0</v>
          </cell>
          <cell r="D9402">
            <v>0</v>
          </cell>
          <cell r="E9402">
            <v>0</v>
          </cell>
          <cell r="F9402">
            <v>0</v>
          </cell>
        </row>
        <row r="9403">
          <cell r="A9403">
            <v>5408020040901</v>
          </cell>
          <cell r="B9403" t="str">
            <v>Seguros directos</v>
          </cell>
          <cell r="C9403">
            <v>0</v>
          </cell>
          <cell r="D9403">
            <v>0</v>
          </cell>
          <cell r="E9403">
            <v>0</v>
          </cell>
          <cell r="F9403">
            <v>0</v>
          </cell>
        </row>
        <row r="9404">
          <cell r="A9404">
            <v>5408020040902</v>
          </cell>
          <cell r="B9404" t="str">
            <v>Reaseguros tomados</v>
          </cell>
          <cell r="C9404">
            <v>0</v>
          </cell>
          <cell r="D9404">
            <v>0</v>
          </cell>
          <cell r="E9404">
            <v>0</v>
          </cell>
          <cell r="F9404">
            <v>0</v>
          </cell>
        </row>
        <row r="9405">
          <cell r="A9405">
            <v>5408020040903</v>
          </cell>
          <cell r="B9405" t="str">
            <v>Coaseguros</v>
          </cell>
          <cell r="C9405">
            <v>0</v>
          </cell>
          <cell r="D9405">
            <v>0</v>
          </cell>
          <cell r="E9405">
            <v>0</v>
          </cell>
          <cell r="F9405">
            <v>0</v>
          </cell>
        </row>
        <row r="9406">
          <cell r="A9406">
            <v>5408030</v>
          </cell>
          <cell r="B9406" t="str">
            <v>DE SINIESTROS  DE SEGUROS DE ACCIDENTES Y ENFERMEDAD</v>
          </cell>
          <cell r="C9406">
            <v>0</v>
          </cell>
          <cell r="D9406">
            <v>0</v>
          </cell>
          <cell r="E9406">
            <v>0</v>
          </cell>
          <cell r="F9406">
            <v>0</v>
          </cell>
        </row>
        <row r="9407">
          <cell r="A9407">
            <v>540803001</v>
          </cell>
          <cell r="B9407" t="str">
            <v>Salud y hospitalización</v>
          </cell>
          <cell r="C9407">
            <v>0</v>
          </cell>
          <cell r="D9407">
            <v>0</v>
          </cell>
          <cell r="E9407">
            <v>0</v>
          </cell>
          <cell r="F9407">
            <v>0</v>
          </cell>
        </row>
        <row r="9408">
          <cell r="A9408">
            <v>54080300101</v>
          </cell>
          <cell r="B9408" t="str">
            <v>Seguros directos</v>
          </cell>
          <cell r="C9408">
            <v>0</v>
          </cell>
          <cell r="D9408">
            <v>0</v>
          </cell>
          <cell r="E9408">
            <v>0</v>
          </cell>
          <cell r="F9408">
            <v>0</v>
          </cell>
        </row>
        <row r="9409">
          <cell r="A9409">
            <v>54080300102</v>
          </cell>
          <cell r="B9409" t="str">
            <v>Reaseguros tomados</v>
          </cell>
          <cell r="C9409">
            <v>0</v>
          </cell>
          <cell r="D9409">
            <v>0</v>
          </cell>
          <cell r="E9409">
            <v>0</v>
          </cell>
          <cell r="F9409">
            <v>0</v>
          </cell>
        </row>
        <row r="9410">
          <cell r="A9410">
            <v>54080300103</v>
          </cell>
          <cell r="B9410" t="str">
            <v>Coaseguros</v>
          </cell>
          <cell r="C9410">
            <v>0</v>
          </cell>
          <cell r="D9410">
            <v>0</v>
          </cell>
          <cell r="E9410">
            <v>0</v>
          </cell>
          <cell r="F9410">
            <v>0</v>
          </cell>
        </row>
        <row r="9411">
          <cell r="A9411">
            <v>54080300109</v>
          </cell>
          <cell r="B9411" t="str">
            <v>Seguros con filiales</v>
          </cell>
          <cell r="C9411">
            <v>0</v>
          </cell>
          <cell r="D9411">
            <v>0</v>
          </cell>
          <cell r="E9411">
            <v>0</v>
          </cell>
          <cell r="F9411">
            <v>0</v>
          </cell>
        </row>
        <row r="9412">
          <cell r="A9412">
            <v>5408030010901</v>
          </cell>
          <cell r="B9412" t="str">
            <v>Seguros directos</v>
          </cell>
          <cell r="C9412">
            <v>0</v>
          </cell>
          <cell r="D9412">
            <v>0</v>
          </cell>
          <cell r="E9412">
            <v>0</v>
          </cell>
          <cell r="F9412">
            <v>0</v>
          </cell>
        </row>
        <row r="9413">
          <cell r="A9413">
            <v>5408030010902</v>
          </cell>
          <cell r="B9413" t="str">
            <v>Reaseguros tomados</v>
          </cell>
          <cell r="C9413">
            <v>0</v>
          </cell>
          <cell r="D9413">
            <v>0</v>
          </cell>
          <cell r="E9413">
            <v>0</v>
          </cell>
          <cell r="F9413">
            <v>0</v>
          </cell>
        </row>
        <row r="9414">
          <cell r="A9414">
            <v>5408030010903</v>
          </cell>
          <cell r="B9414" t="str">
            <v>Coaseguros</v>
          </cell>
          <cell r="C9414">
            <v>0</v>
          </cell>
          <cell r="D9414">
            <v>0</v>
          </cell>
          <cell r="E9414">
            <v>0</v>
          </cell>
          <cell r="F9414">
            <v>0</v>
          </cell>
        </row>
        <row r="9415">
          <cell r="A9415">
            <v>540803002</v>
          </cell>
          <cell r="B9415" t="str">
            <v>Accidentes personales</v>
          </cell>
          <cell r="C9415">
            <v>0</v>
          </cell>
          <cell r="D9415">
            <v>0</v>
          </cell>
          <cell r="E9415">
            <v>0</v>
          </cell>
          <cell r="F9415">
            <v>0</v>
          </cell>
        </row>
        <row r="9416">
          <cell r="A9416">
            <v>54080300201</v>
          </cell>
          <cell r="B9416" t="str">
            <v>Seguros directos</v>
          </cell>
          <cell r="C9416">
            <v>0</v>
          </cell>
          <cell r="D9416">
            <v>0</v>
          </cell>
          <cell r="E9416">
            <v>0</v>
          </cell>
          <cell r="F9416">
            <v>0</v>
          </cell>
        </row>
        <row r="9417">
          <cell r="A9417">
            <v>54080300202</v>
          </cell>
          <cell r="B9417" t="str">
            <v>Reaseguros tomados</v>
          </cell>
          <cell r="C9417">
            <v>0</v>
          </cell>
          <cell r="D9417">
            <v>0</v>
          </cell>
          <cell r="E9417">
            <v>0</v>
          </cell>
          <cell r="F9417">
            <v>0</v>
          </cell>
        </row>
        <row r="9418">
          <cell r="A9418">
            <v>54080300203</v>
          </cell>
          <cell r="B9418" t="str">
            <v>Coaseguros</v>
          </cell>
          <cell r="C9418">
            <v>0</v>
          </cell>
          <cell r="D9418">
            <v>0</v>
          </cell>
          <cell r="E9418">
            <v>0</v>
          </cell>
          <cell r="F9418">
            <v>0</v>
          </cell>
        </row>
        <row r="9419">
          <cell r="A9419">
            <v>54080300209</v>
          </cell>
          <cell r="B9419" t="str">
            <v>Seguros con filiales</v>
          </cell>
          <cell r="C9419">
            <v>0</v>
          </cell>
          <cell r="D9419">
            <v>0</v>
          </cell>
          <cell r="E9419">
            <v>0</v>
          </cell>
          <cell r="F9419">
            <v>0</v>
          </cell>
        </row>
        <row r="9420">
          <cell r="A9420">
            <v>5408030020901</v>
          </cell>
          <cell r="B9420" t="str">
            <v>Seguros directos</v>
          </cell>
          <cell r="C9420">
            <v>0</v>
          </cell>
          <cell r="D9420">
            <v>0</v>
          </cell>
          <cell r="E9420">
            <v>0</v>
          </cell>
          <cell r="F9420">
            <v>0</v>
          </cell>
        </row>
        <row r="9421">
          <cell r="A9421">
            <v>5408030020902</v>
          </cell>
          <cell r="B9421" t="str">
            <v>Reaseguros tomados</v>
          </cell>
          <cell r="C9421">
            <v>0</v>
          </cell>
          <cell r="D9421">
            <v>0</v>
          </cell>
          <cell r="E9421">
            <v>0</v>
          </cell>
          <cell r="F9421">
            <v>0</v>
          </cell>
        </row>
        <row r="9422">
          <cell r="A9422">
            <v>5408030020903</v>
          </cell>
          <cell r="B9422" t="str">
            <v>Coaseguros</v>
          </cell>
          <cell r="C9422">
            <v>0</v>
          </cell>
          <cell r="D9422">
            <v>0</v>
          </cell>
          <cell r="E9422">
            <v>0</v>
          </cell>
          <cell r="F9422">
            <v>0</v>
          </cell>
        </row>
        <row r="9423">
          <cell r="A9423">
            <v>540803003</v>
          </cell>
          <cell r="B9423" t="str">
            <v>Accidentes viajes aéreos</v>
          </cell>
          <cell r="C9423">
            <v>0</v>
          </cell>
          <cell r="D9423">
            <v>0</v>
          </cell>
          <cell r="E9423">
            <v>0</v>
          </cell>
          <cell r="F9423">
            <v>0</v>
          </cell>
        </row>
        <row r="9424">
          <cell r="A9424">
            <v>54080300301</v>
          </cell>
          <cell r="B9424" t="str">
            <v>Seguros directos</v>
          </cell>
          <cell r="C9424">
            <v>0</v>
          </cell>
          <cell r="D9424">
            <v>0</v>
          </cell>
          <cell r="E9424">
            <v>0</v>
          </cell>
          <cell r="F9424">
            <v>0</v>
          </cell>
        </row>
        <row r="9425">
          <cell r="A9425">
            <v>54080300302</v>
          </cell>
          <cell r="B9425" t="str">
            <v>Reaseguros tomados</v>
          </cell>
          <cell r="C9425">
            <v>0</v>
          </cell>
          <cell r="D9425">
            <v>0</v>
          </cell>
          <cell r="E9425">
            <v>0</v>
          </cell>
          <cell r="F9425">
            <v>0</v>
          </cell>
        </row>
        <row r="9426">
          <cell r="A9426">
            <v>54080300303</v>
          </cell>
          <cell r="B9426" t="str">
            <v>Coaseguros</v>
          </cell>
          <cell r="C9426">
            <v>0</v>
          </cell>
          <cell r="D9426">
            <v>0</v>
          </cell>
          <cell r="E9426">
            <v>0</v>
          </cell>
          <cell r="F9426">
            <v>0</v>
          </cell>
        </row>
        <row r="9427">
          <cell r="A9427">
            <v>54080300309</v>
          </cell>
          <cell r="B9427" t="str">
            <v>Seguros con filiales</v>
          </cell>
          <cell r="C9427">
            <v>0</v>
          </cell>
          <cell r="D9427">
            <v>0</v>
          </cell>
          <cell r="E9427">
            <v>0</v>
          </cell>
          <cell r="F9427">
            <v>0</v>
          </cell>
        </row>
        <row r="9428">
          <cell r="A9428">
            <v>5408030030901</v>
          </cell>
          <cell r="B9428" t="str">
            <v>Seguros directos</v>
          </cell>
          <cell r="C9428">
            <v>0</v>
          </cell>
          <cell r="D9428">
            <v>0</v>
          </cell>
          <cell r="E9428">
            <v>0</v>
          </cell>
          <cell r="F9428">
            <v>0</v>
          </cell>
        </row>
        <row r="9429">
          <cell r="A9429">
            <v>5408030030902</v>
          </cell>
          <cell r="B9429" t="str">
            <v>Reaseguros tomados</v>
          </cell>
          <cell r="C9429">
            <v>0</v>
          </cell>
          <cell r="D9429">
            <v>0</v>
          </cell>
          <cell r="E9429">
            <v>0</v>
          </cell>
          <cell r="F9429">
            <v>0</v>
          </cell>
        </row>
        <row r="9430">
          <cell r="A9430">
            <v>5408030030903</v>
          </cell>
          <cell r="B9430" t="str">
            <v>Coaseguros</v>
          </cell>
          <cell r="C9430">
            <v>0</v>
          </cell>
          <cell r="D9430">
            <v>0</v>
          </cell>
          <cell r="E9430">
            <v>0</v>
          </cell>
          <cell r="F9430">
            <v>0</v>
          </cell>
        </row>
        <row r="9431">
          <cell r="A9431">
            <v>540803004</v>
          </cell>
          <cell r="B9431" t="str">
            <v>Escolares</v>
          </cell>
          <cell r="C9431">
            <v>0</v>
          </cell>
          <cell r="D9431">
            <v>0</v>
          </cell>
          <cell r="E9431">
            <v>0</v>
          </cell>
          <cell r="F9431">
            <v>0</v>
          </cell>
        </row>
        <row r="9432">
          <cell r="A9432">
            <v>54080300401</v>
          </cell>
          <cell r="B9432" t="str">
            <v>Seguros directos</v>
          </cell>
          <cell r="C9432">
            <v>0</v>
          </cell>
          <cell r="D9432">
            <v>0</v>
          </cell>
          <cell r="E9432">
            <v>0</v>
          </cell>
          <cell r="F9432">
            <v>0</v>
          </cell>
        </row>
        <row r="9433">
          <cell r="A9433">
            <v>54080300402</v>
          </cell>
          <cell r="B9433" t="str">
            <v>Reaseguros tomados</v>
          </cell>
          <cell r="C9433">
            <v>0</v>
          </cell>
          <cell r="D9433">
            <v>0</v>
          </cell>
          <cell r="E9433">
            <v>0</v>
          </cell>
          <cell r="F9433">
            <v>0</v>
          </cell>
        </row>
        <row r="9434">
          <cell r="A9434">
            <v>54080300403</v>
          </cell>
          <cell r="B9434" t="str">
            <v>Coaseguros</v>
          </cell>
          <cell r="C9434">
            <v>0</v>
          </cell>
          <cell r="D9434">
            <v>0</v>
          </cell>
          <cell r="E9434">
            <v>0</v>
          </cell>
          <cell r="F9434">
            <v>0</v>
          </cell>
        </row>
        <row r="9435">
          <cell r="A9435">
            <v>54080300409</v>
          </cell>
          <cell r="B9435" t="str">
            <v>Seguros con filiales</v>
          </cell>
          <cell r="C9435">
            <v>0</v>
          </cell>
          <cell r="D9435">
            <v>0</v>
          </cell>
          <cell r="E9435">
            <v>0</v>
          </cell>
          <cell r="F9435">
            <v>0</v>
          </cell>
        </row>
        <row r="9436">
          <cell r="A9436">
            <v>5408030040901</v>
          </cell>
          <cell r="B9436" t="str">
            <v>Seguros directos</v>
          </cell>
          <cell r="C9436">
            <v>0</v>
          </cell>
          <cell r="D9436">
            <v>0</v>
          </cell>
          <cell r="E9436">
            <v>0</v>
          </cell>
          <cell r="F9436">
            <v>0</v>
          </cell>
        </row>
        <row r="9437">
          <cell r="A9437">
            <v>5408030040902</v>
          </cell>
          <cell r="B9437" t="str">
            <v>Reaseguros tomados</v>
          </cell>
          <cell r="C9437">
            <v>0</v>
          </cell>
          <cell r="D9437">
            <v>0</v>
          </cell>
          <cell r="E9437">
            <v>0</v>
          </cell>
          <cell r="F9437">
            <v>0</v>
          </cell>
        </row>
        <row r="9438">
          <cell r="A9438">
            <v>5408030040903</v>
          </cell>
          <cell r="B9438" t="str">
            <v>Coaseguros</v>
          </cell>
          <cell r="C9438">
            <v>0</v>
          </cell>
          <cell r="D9438">
            <v>0</v>
          </cell>
          <cell r="E9438">
            <v>0</v>
          </cell>
          <cell r="F9438">
            <v>0</v>
          </cell>
        </row>
        <row r="9439">
          <cell r="A9439">
            <v>540804</v>
          </cell>
          <cell r="B9439" t="str">
            <v>DE SINIESTROS DE SEGUROS DE INCENDIOS Y LINEAS ALIADAS</v>
          </cell>
          <cell r="C9439">
            <v>0</v>
          </cell>
          <cell r="D9439">
            <v>0</v>
          </cell>
          <cell r="E9439">
            <v>0</v>
          </cell>
          <cell r="F9439">
            <v>0</v>
          </cell>
        </row>
        <row r="9440">
          <cell r="A9440">
            <v>5408040</v>
          </cell>
          <cell r="B9440" t="str">
            <v>DE SINIESTROS DE SEG DE INCENDIOS Y LINEAS ALIADAS</v>
          </cell>
          <cell r="C9440">
            <v>0</v>
          </cell>
          <cell r="D9440">
            <v>0</v>
          </cell>
          <cell r="E9440">
            <v>0</v>
          </cell>
          <cell r="F9440">
            <v>0</v>
          </cell>
        </row>
        <row r="9441">
          <cell r="A9441">
            <v>540804001</v>
          </cell>
          <cell r="B9441" t="str">
            <v>Incendios</v>
          </cell>
          <cell r="C9441">
            <v>0</v>
          </cell>
          <cell r="D9441">
            <v>0</v>
          </cell>
          <cell r="E9441">
            <v>0</v>
          </cell>
          <cell r="F9441">
            <v>0</v>
          </cell>
        </row>
        <row r="9442">
          <cell r="A9442">
            <v>54080400101</v>
          </cell>
          <cell r="B9442" t="str">
            <v>Seguros directos</v>
          </cell>
          <cell r="C9442">
            <v>0</v>
          </cell>
          <cell r="D9442">
            <v>0</v>
          </cell>
          <cell r="E9442">
            <v>0</v>
          </cell>
          <cell r="F9442">
            <v>0</v>
          </cell>
        </row>
        <row r="9443">
          <cell r="A9443">
            <v>54080400102</v>
          </cell>
          <cell r="B9443" t="str">
            <v>Reaseguros tomados</v>
          </cell>
          <cell r="C9443">
            <v>0</v>
          </cell>
          <cell r="D9443">
            <v>0</v>
          </cell>
          <cell r="E9443">
            <v>0</v>
          </cell>
          <cell r="F9443">
            <v>0</v>
          </cell>
        </row>
        <row r="9444">
          <cell r="A9444">
            <v>54080400103</v>
          </cell>
          <cell r="B9444" t="str">
            <v>Coaseguros</v>
          </cell>
          <cell r="C9444">
            <v>0</v>
          </cell>
          <cell r="D9444">
            <v>0</v>
          </cell>
          <cell r="E9444">
            <v>0</v>
          </cell>
          <cell r="F9444">
            <v>0</v>
          </cell>
        </row>
        <row r="9445">
          <cell r="A9445">
            <v>54080400109</v>
          </cell>
          <cell r="B9445" t="str">
            <v>Seguros con filiales</v>
          </cell>
          <cell r="C9445">
            <v>0</v>
          </cell>
          <cell r="D9445">
            <v>0</v>
          </cell>
          <cell r="E9445">
            <v>0</v>
          </cell>
          <cell r="F9445">
            <v>0</v>
          </cell>
        </row>
        <row r="9446">
          <cell r="A9446">
            <v>5408040010901</v>
          </cell>
          <cell r="B9446" t="str">
            <v>Seguros directos</v>
          </cell>
          <cell r="C9446">
            <v>0</v>
          </cell>
          <cell r="D9446">
            <v>0</v>
          </cell>
          <cell r="E9446">
            <v>0</v>
          </cell>
          <cell r="F9446">
            <v>0</v>
          </cell>
        </row>
        <row r="9447">
          <cell r="A9447">
            <v>5408040010902</v>
          </cell>
          <cell r="B9447" t="str">
            <v>Reaseguros tomados</v>
          </cell>
          <cell r="C9447">
            <v>0</v>
          </cell>
          <cell r="D9447">
            <v>0</v>
          </cell>
          <cell r="E9447">
            <v>0</v>
          </cell>
          <cell r="F9447">
            <v>0</v>
          </cell>
        </row>
        <row r="9448">
          <cell r="A9448">
            <v>5408040010903</v>
          </cell>
          <cell r="B9448" t="str">
            <v>Coaseguros</v>
          </cell>
          <cell r="C9448">
            <v>0</v>
          </cell>
          <cell r="D9448">
            <v>0</v>
          </cell>
          <cell r="E9448">
            <v>0</v>
          </cell>
          <cell r="F9448">
            <v>0</v>
          </cell>
        </row>
        <row r="9449">
          <cell r="A9449">
            <v>540804002</v>
          </cell>
          <cell r="B9449" t="str">
            <v>Líneas aliadas</v>
          </cell>
          <cell r="C9449">
            <v>0</v>
          </cell>
          <cell r="D9449">
            <v>0</v>
          </cell>
          <cell r="E9449">
            <v>0</v>
          </cell>
          <cell r="F9449">
            <v>0</v>
          </cell>
        </row>
        <row r="9450">
          <cell r="A9450">
            <v>54080400201</v>
          </cell>
          <cell r="B9450" t="str">
            <v>Seguros directos</v>
          </cell>
          <cell r="C9450">
            <v>0</v>
          </cell>
          <cell r="D9450">
            <v>0</v>
          </cell>
          <cell r="E9450">
            <v>0</v>
          </cell>
          <cell r="F9450">
            <v>0</v>
          </cell>
        </row>
        <row r="9451">
          <cell r="A9451">
            <v>54080400202</v>
          </cell>
          <cell r="B9451" t="str">
            <v>Reaseguros tomados</v>
          </cell>
          <cell r="C9451">
            <v>0</v>
          </cell>
          <cell r="D9451">
            <v>0</v>
          </cell>
          <cell r="E9451">
            <v>0</v>
          </cell>
          <cell r="F9451">
            <v>0</v>
          </cell>
        </row>
        <row r="9452">
          <cell r="A9452">
            <v>54080400203</v>
          </cell>
          <cell r="B9452" t="str">
            <v>Coaseguros</v>
          </cell>
          <cell r="C9452">
            <v>0</v>
          </cell>
          <cell r="D9452">
            <v>0</v>
          </cell>
          <cell r="E9452">
            <v>0</v>
          </cell>
          <cell r="F9452">
            <v>0</v>
          </cell>
        </row>
        <row r="9453">
          <cell r="A9453">
            <v>54080400209</v>
          </cell>
          <cell r="B9453" t="str">
            <v>Seguros con filiales</v>
          </cell>
          <cell r="C9453">
            <v>0</v>
          </cell>
          <cell r="D9453">
            <v>0</v>
          </cell>
          <cell r="E9453">
            <v>0</v>
          </cell>
          <cell r="F9453">
            <v>0</v>
          </cell>
        </row>
        <row r="9454">
          <cell r="A9454">
            <v>5408040020901</v>
          </cell>
          <cell r="B9454" t="str">
            <v>Seguros directos</v>
          </cell>
          <cell r="C9454">
            <v>0</v>
          </cell>
          <cell r="D9454">
            <v>0</v>
          </cell>
          <cell r="E9454">
            <v>0</v>
          </cell>
          <cell r="F9454">
            <v>0</v>
          </cell>
        </row>
        <row r="9455">
          <cell r="A9455">
            <v>5408040020902</v>
          </cell>
          <cell r="B9455" t="str">
            <v>Reaseguros tomados</v>
          </cell>
          <cell r="C9455">
            <v>0</v>
          </cell>
          <cell r="D9455">
            <v>0</v>
          </cell>
          <cell r="E9455">
            <v>0</v>
          </cell>
          <cell r="F9455">
            <v>0</v>
          </cell>
        </row>
        <row r="9456">
          <cell r="A9456">
            <v>5408040020903</v>
          </cell>
          <cell r="B9456" t="str">
            <v>Coaseguros</v>
          </cell>
          <cell r="C9456">
            <v>0</v>
          </cell>
          <cell r="D9456">
            <v>0</v>
          </cell>
          <cell r="E9456">
            <v>0</v>
          </cell>
          <cell r="F9456">
            <v>0</v>
          </cell>
        </row>
        <row r="9457">
          <cell r="A9457">
            <v>540805</v>
          </cell>
          <cell r="B9457" t="str">
            <v>DE SINIESTROS DE SEGUROS DE AUTOMOTORES</v>
          </cell>
          <cell r="C9457">
            <v>0</v>
          </cell>
          <cell r="D9457">
            <v>0</v>
          </cell>
          <cell r="E9457">
            <v>0</v>
          </cell>
          <cell r="F9457">
            <v>0</v>
          </cell>
        </row>
        <row r="9458">
          <cell r="A9458">
            <v>5408050</v>
          </cell>
          <cell r="B9458" t="str">
            <v>DE SINIESTROS DE SEGUROS DE AUTOMOTORES</v>
          </cell>
          <cell r="C9458">
            <v>0</v>
          </cell>
          <cell r="D9458">
            <v>0</v>
          </cell>
          <cell r="E9458">
            <v>0</v>
          </cell>
          <cell r="F9458">
            <v>0</v>
          </cell>
        </row>
        <row r="9459">
          <cell r="A9459">
            <v>540805001</v>
          </cell>
          <cell r="B9459" t="str">
            <v>Automotores</v>
          </cell>
          <cell r="C9459">
            <v>0</v>
          </cell>
          <cell r="D9459">
            <v>0</v>
          </cell>
          <cell r="E9459">
            <v>0</v>
          </cell>
          <cell r="F9459">
            <v>0</v>
          </cell>
        </row>
        <row r="9460">
          <cell r="A9460">
            <v>54080500101</v>
          </cell>
          <cell r="B9460" t="str">
            <v>Seguros directos</v>
          </cell>
          <cell r="C9460">
            <v>0</v>
          </cell>
          <cell r="D9460">
            <v>0</v>
          </cell>
          <cell r="E9460">
            <v>0</v>
          </cell>
          <cell r="F9460">
            <v>0</v>
          </cell>
        </row>
        <row r="9461">
          <cell r="A9461">
            <v>54080500102</v>
          </cell>
          <cell r="B9461" t="str">
            <v>Reaseguros tomados</v>
          </cell>
          <cell r="C9461">
            <v>0</v>
          </cell>
          <cell r="D9461">
            <v>0</v>
          </cell>
          <cell r="E9461">
            <v>0</v>
          </cell>
          <cell r="F9461">
            <v>0</v>
          </cell>
        </row>
        <row r="9462">
          <cell r="A9462">
            <v>54080500103</v>
          </cell>
          <cell r="B9462" t="str">
            <v>Coaseguros</v>
          </cell>
          <cell r="C9462">
            <v>0</v>
          </cell>
          <cell r="D9462">
            <v>0</v>
          </cell>
          <cell r="E9462">
            <v>0</v>
          </cell>
          <cell r="F9462">
            <v>0</v>
          </cell>
        </row>
        <row r="9463">
          <cell r="A9463">
            <v>54080500109</v>
          </cell>
          <cell r="B9463" t="str">
            <v>Seguros con filiales</v>
          </cell>
          <cell r="C9463">
            <v>0</v>
          </cell>
          <cell r="D9463">
            <v>0</v>
          </cell>
          <cell r="E9463">
            <v>0</v>
          </cell>
          <cell r="F9463">
            <v>0</v>
          </cell>
        </row>
        <row r="9464">
          <cell r="A9464">
            <v>5408050010901</v>
          </cell>
          <cell r="B9464" t="str">
            <v>Seguros directos</v>
          </cell>
          <cell r="C9464">
            <v>0</v>
          </cell>
          <cell r="D9464">
            <v>0</v>
          </cell>
          <cell r="E9464">
            <v>0</v>
          </cell>
          <cell r="F9464">
            <v>0</v>
          </cell>
        </row>
        <row r="9465">
          <cell r="A9465">
            <v>5408050010902</v>
          </cell>
          <cell r="B9465" t="str">
            <v>Reaseguros tomados</v>
          </cell>
          <cell r="C9465">
            <v>0</v>
          </cell>
          <cell r="D9465">
            <v>0</v>
          </cell>
          <cell r="E9465">
            <v>0</v>
          </cell>
          <cell r="F9465">
            <v>0</v>
          </cell>
        </row>
        <row r="9466">
          <cell r="A9466">
            <v>5408050010903</v>
          </cell>
          <cell r="B9466" t="str">
            <v>Coaseguros</v>
          </cell>
          <cell r="C9466">
            <v>0</v>
          </cell>
          <cell r="D9466">
            <v>0</v>
          </cell>
          <cell r="E9466">
            <v>0</v>
          </cell>
          <cell r="F9466">
            <v>0</v>
          </cell>
        </row>
        <row r="9467">
          <cell r="A9467">
            <v>540806</v>
          </cell>
          <cell r="B9467" t="str">
            <v>DE SINIESTROS DE OTROS SEGUROS GENERALES</v>
          </cell>
          <cell r="C9467">
            <v>0</v>
          </cell>
          <cell r="D9467">
            <v>0</v>
          </cell>
          <cell r="E9467">
            <v>0</v>
          </cell>
          <cell r="F9467">
            <v>0</v>
          </cell>
        </row>
        <row r="9468">
          <cell r="A9468">
            <v>5408060</v>
          </cell>
          <cell r="B9468" t="str">
            <v>DE SINIESTROS DE OTROS SEGUROS GENERALES</v>
          </cell>
          <cell r="C9468">
            <v>0</v>
          </cell>
          <cell r="D9468">
            <v>0</v>
          </cell>
          <cell r="E9468">
            <v>0</v>
          </cell>
          <cell r="F9468">
            <v>0</v>
          </cell>
        </row>
        <row r="9469">
          <cell r="A9469">
            <v>540806001</v>
          </cell>
          <cell r="B9469" t="str">
            <v>Rotura de Cristales</v>
          </cell>
          <cell r="C9469">
            <v>0</v>
          </cell>
          <cell r="D9469">
            <v>0</v>
          </cell>
          <cell r="E9469">
            <v>0</v>
          </cell>
          <cell r="F9469">
            <v>0</v>
          </cell>
        </row>
        <row r="9470">
          <cell r="A9470">
            <v>54080600101</v>
          </cell>
          <cell r="B9470" t="str">
            <v>Seguros directos</v>
          </cell>
          <cell r="C9470">
            <v>0</v>
          </cell>
          <cell r="D9470">
            <v>0</v>
          </cell>
          <cell r="E9470">
            <v>0</v>
          </cell>
          <cell r="F9470">
            <v>0</v>
          </cell>
        </row>
        <row r="9471">
          <cell r="A9471">
            <v>54080600102</v>
          </cell>
          <cell r="B9471" t="str">
            <v>Reaseguros tomados</v>
          </cell>
          <cell r="C9471">
            <v>0</v>
          </cell>
          <cell r="D9471">
            <v>0</v>
          </cell>
          <cell r="E9471">
            <v>0</v>
          </cell>
          <cell r="F9471">
            <v>0</v>
          </cell>
        </row>
        <row r="9472">
          <cell r="A9472">
            <v>54080600103</v>
          </cell>
          <cell r="B9472" t="str">
            <v>Coaseguros</v>
          </cell>
          <cell r="C9472">
            <v>0</v>
          </cell>
          <cell r="D9472">
            <v>0</v>
          </cell>
          <cell r="E9472">
            <v>0</v>
          </cell>
          <cell r="F9472">
            <v>0</v>
          </cell>
        </row>
        <row r="9473">
          <cell r="A9473">
            <v>54080600109</v>
          </cell>
          <cell r="B9473" t="str">
            <v>Seguros con filiales</v>
          </cell>
          <cell r="C9473">
            <v>0</v>
          </cell>
          <cell r="D9473">
            <v>0</v>
          </cell>
          <cell r="E9473">
            <v>0</v>
          </cell>
          <cell r="F9473">
            <v>0</v>
          </cell>
        </row>
        <row r="9474">
          <cell r="A9474">
            <v>5408060010901</v>
          </cell>
          <cell r="B9474" t="str">
            <v>Seguros directos</v>
          </cell>
          <cell r="C9474">
            <v>0</v>
          </cell>
          <cell r="D9474">
            <v>0</v>
          </cell>
          <cell r="E9474">
            <v>0</v>
          </cell>
          <cell r="F9474">
            <v>0</v>
          </cell>
        </row>
        <row r="9475">
          <cell r="A9475">
            <v>5408060010902</v>
          </cell>
          <cell r="B9475" t="str">
            <v>Reaseguros tomados</v>
          </cell>
          <cell r="C9475">
            <v>0</v>
          </cell>
          <cell r="D9475">
            <v>0</v>
          </cell>
          <cell r="E9475">
            <v>0</v>
          </cell>
          <cell r="F9475">
            <v>0</v>
          </cell>
        </row>
        <row r="9476">
          <cell r="A9476">
            <v>5408060010903</v>
          </cell>
          <cell r="B9476" t="str">
            <v>Coaseguros</v>
          </cell>
          <cell r="C9476">
            <v>0</v>
          </cell>
          <cell r="D9476">
            <v>0</v>
          </cell>
          <cell r="E9476">
            <v>0</v>
          </cell>
          <cell r="F9476">
            <v>0</v>
          </cell>
        </row>
        <row r="9477">
          <cell r="A9477">
            <v>540806002</v>
          </cell>
          <cell r="B9477" t="str">
            <v>Transporte marítimo</v>
          </cell>
          <cell r="C9477">
            <v>0</v>
          </cell>
          <cell r="D9477">
            <v>0</v>
          </cell>
          <cell r="E9477">
            <v>0</v>
          </cell>
          <cell r="F9477">
            <v>0</v>
          </cell>
        </row>
        <row r="9478">
          <cell r="A9478">
            <v>54080600201</v>
          </cell>
          <cell r="B9478" t="str">
            <v>Seguros directos</v>
          </cell>
          <cell r="C9478">
            <v>0</v>
          </cell>
          <cell r="D9478">
            <v>0</v>
          </cell>
          <cell r="E9478">
            <v>0</v>
          </cell>
          <cell r="F9478">
            <v>0</v>
          </cell>
        </row>
        <row r="9479">
          <cell r="A9479">
            <v>54080600202</v>
          </cell>
          <cell r="B9479" t="str">
            <v>Reaseguros tomados</v>
          </cell>
          <cell r="C9479">
            <v>0</v>
          </cell>
          <cell r="D9479">
            <v>0</v>
          </cell>
          <cell r="E9479">
            <v>0</v>
          </cell>
          <cell r="F9479">
            <v>0</v>
          </cell>
        </row>
        <row r="9480">
          <cell r="A9480">
            <v>54080600203</v>
          </cell>
          <cell r="B9480" t="str">
            <v>Coaseguros</v>
          </cell>
          <cell r="C9480">
            <v>0</v>
          </cell>
          <cell r="D9480">
            <v>0</v>
          </cell>
          <cell r="E9480">
            <v>0</v>
          </cell>
          <cell r="F9480">
            <v>0</v>
          </cell>
        </row>
        <row r="9481">
          <cell r="A9481">
            <v>54080600209</v>
          </cell>
          <cell r="B9481" t="str">
            <v>Seguros con filiales</v>
          </cell>
          <cell r="C9481">
            <v>0</v>
          </cell>
          <cell r="D9481">
            <v>0</v>
          </cell>
          <cell r="E9481">
            <v>0</v>
          </cell>
          <cell r="F9481">
            <v>0</v>
          </cell>
        </row>
        <row r="9482">
          <cell r="A9482">
            <v>5408060020901</v>
          </cell>
          <cell r="B9482" t="str">
            <v>Seguros directos</v>
          </cell>
          <cell r="C9482">
            <v>0</v>
          </cell>
          <cell r="D9482">
            <v>0</v>
          </cell>
          <cell r="E9482">
            <v>0</v>
          </cell>
          <cell r="F9482">
            <v>0</v>
          </cell>
        </row>
        <row r="9483">
          <cell r="A9483">
            <v>5408060020902</v>
          </cell>
          <cell r="B9483" t="str">
            <v>Reaseguros tomados</v>
          </cell>
          <cell r="C9483">
            <v>0</v>
          </cell>
          <cell r="D9483">
            <v>0</v>
          </cell>
          <cell r="E9483">
            <v>0</v>
          </cell>
          <cell r="F9483">
            <v>0</v>
          </cell>
        </row>
        <row r="9484">
          <cell r="A9484">
            <v>5408060020903</v>
          </cell>
          <cell r="B9484" t="str">
            <v>Coaseguros</v>
          </cell>
          <cell r="C9484">
            <v>0</v>
          </cell>
          <cell r="D9484">
            <v>0</v>
          </cell>
          <cell r="E9484">
            <v>0</v>
          </cell>
          <cell r="F9484">
            <v>0</v>
          </cell>
        </row>
        <row r="9485">
          <cell r="A9485">
            <v>540806003</v>
          </cell>
          <cell r="B9485" t="str">
            <v>Transporte aéreo</v>
          </cell>
          <cell r="C9485">
            <v>0</v>
          </cell>
          <cell r="D9485">
            <v>0</v>
          </cell>
          <cell r="E9485">
            <v>0</v>
          </cell>
          <cell r="F9485">
            <v>0</v>
          </cell>
        </row>
        <row r="9486">
          <cell r="A9486">
            <v>54080600301</v>
          </cell>
          <cell r="B9486" t="str">
            <v>Seguros directos</v>
          </cell>
          <cell r="C9486">
            <v>0</v>
          </cell>
          <cell r="D9486">
            <v>0</v>
          </cell>
          <cell r="E9486">
            <v>0</v>
          </cell>
          <cell r="F9486">
            <v>0</v>
          </cell>
        </row>
        <row r="9487">
          <cell r="A9487">
            <v>54080600302</v>
          </cell>
          <cell r="B9487" t="str">
            <v>Reaseguros tomados</v>
          </cell>
          <cell r="C9487">
            <v>0</v>
          </cell>
          <cell r="D9487">
            <v>0</v>
          </cell>
          <cell r="E9487">
            <v>0</v>
          </cell>
          <cell r="F9487">
            <v>0</v>
          </cell>
        </row>
        <row r="9488">
          <cell r="A9488">
            <v>54080600303</v>
          </cell>
          <cell r="B9488" t="str">
            <v>Coaseguros</v>
          </cell>
          <cell r="C9488">
            <v>0</v>
          </cell>
          <cell r="D9488">
            <v>0</v>
          </cell>
          <cell r="E9488">
            <v>0</v>
          </cell>
          <cell r="F9488">
            <v>0</v>
          </cell>
        </row>
        <row r="9489">
          <cell r="A9489">
            <v>54080600309</v>
          </cell>
          <cell r="B9489" t="str">
            <v>Seguros con filiales</v>
          </cell>
          <cell r="C9489">
            <v>0</v>
          </cell>
          <cell r="D9489">
            <v>0</v>
          </cell>
          <cell r="E9489">
            <v>0</v>
          </cell>
          <cell r="F9489">
            <v>0</v>
          </cell>
        </row>
        <row r="9490">
          <cell r="A9490">
            <v>5408060030901</v>
          </cell>
          <cell r="B9490" t="str">
            <v>Seguros directos</v>
          </cell>
          <cell r="C9490">
            <v>0</v>
          </cell>
          <cell r="D9490">
            <v>0</v>
          </cell>
          <cell r="E9490">
            <v>0</v>
          </cell>
          <cell r="F9490">
            <v>0</v>
          </cell>
        </row>
        <row r="9491">
          <cell r="A9491">
            <v>5408060030902</v>
          </cell>
          <cell r="B9491" t="str">
            <v>Reaseguros tomados</v>
          </cell>
          <cell r="C9491">
            <v>0</v>
          </cell>
          <cell r="D9491">
            <v>0</v>
          </cell>
          <cell r="E9491">
            <v>0</v>
          </cell>
          <cell r="F9491">
            <v>0</v>
          </cell>
        </row>
        <row r="9492">
          <cell r="A9492">
            <v>5408060030903</v>
          </cell>
          <cell r="B9492" t="str">
            <v>Coaseguros</v>
          </cell>
          <cell r="C9492">
            <v>0</v>
          </cell>
          <cell r="D9492">
            <v>0</v>
          </cell>
          <cell r="E9492">
            <v>0</v>
          </cell>
          <cell r="F9492">
            <v>0</v>
          </cell>
        </row>
        <row r="9493">
          <cell r="A9493">
            <v>540806004</v>
          </cell>
          <cell r="B9493" t="str">
            <v>Transporte terrestre</v>
          </cell>
          <cell r="C9493">
            <v>0</v>
          </cell>
          <cell r="D9493">
            <v>0</v>
          </cell>
          <cell r="E9493">
            <v>0</v>
          </cell>
          <cell r="F9493">
            <v>0</v>
          </cell>
        </row>
        <row r="9494">
          <cell r="A9494">
            <v>54080600401</v>
          </cell>
          <cell r="B9494" t="str">
            <v>Seguros directos</v>
          </cell>
          <cell r="C9494">
            <v>0</v>
          </cell>
          <cell r="D9494">
            <v>0</v>
          </cell>
          <cell r="E9494">
            <v>0</v>
          </cell>
          <cell r="F9494">
            <v>0</v>
          </cell>
        </row>
        <row r="9495">
          <cell r="A9495">
            <v>54080600402</v>
          </cell>
          <cell r="B9495" t="str">
            <v>Reaseguros tomados</v>
          </cell>
          <cell r="C9495">
            <v>0</v>
          </cell>
          <cell r="D9495">
            <v>0</v>
          </cell>
          <cell r="E9495">
            <v>0</v>
          </cell>
          <cell r="F9495">
            <v>0</v>
          </cell>
        </row>
        <row r="9496">
          <cell r="A9496">
            <v>54080600403</v>
          </cell>
          <cell r="B9496" t="str">
            <v>Coaseguros</v>
          </cell>
          <cell r="C9496">
            <v>0</v>
          </cell>
          <cell r="D9496">
            <v>0</v>
          </cell>
          <cell r="E9496">
            <v>0</v>
          </cell>
          <cell r="F9496">
            <v>0</v>
          </cell>
        </row>
        <row r="9497">
          <cell r="A9497">
            <v>54080600409</v>
          </cell>
          <cell r="B9497" t="str">
            <v>Seguros con filiales</v>
          </cell>
          <cell r="C9497">
            <v>0</v>
          </cell>
          <cell r="D9497">
            <v>0</v>
          </cell>
          <cell r="E9497">
            <v>0</v>
          </cell>
          <cell r="F9497">
            <v>0</v>
          </cell>
        </row>
        <row r="9498">
          <cell r="A9498">
            <v>5408060040901</v>
          </cell>
          <cell r="B9498" t="str">
            <v>Seguros directos</v>
          </cell>
          <cell r="C9498">
            <v>0</v>
          </cell>
          <cell r="D9498">
            <v>0</v>
          </cell>
          <cell r="E9498">
            <v>0</v>
          </cell>
          <cell r="F9498">
            <v>0</v>
          </cell>
        </row>
        <row r="9499">
          <cell r="A9499">
            <v>5408060040902</v>
          </cell>
          <cell r="B9499" t="str">
            <v>Reaseguros tomados</v>
          </cell>
          <cell r="C9499">
            <v>0</v>
          </cell>
          <cell r="D9499">
            <v>0</v>
          </cell>
          <cell r="E9499">
            <v>0</v>
          </cell>
          <cell r="F9499">
            <v>0</v>
          </cell>
        </row>
        <row r="9500">
          <cell r="A9500">
            <v>5408060040903</v>
          </cell>
          <cell r="B9500" t="str">
            <v>Coaseguros</v>
          </cell>
          <cell r="C9500">
            <v>0</v>
          </cell>
          <cell r="D9500">
            <v>0</v>
          </cell>
          <cell r="E9500">
            <v>0</v>
          </cell>
          <cell r="F9500">
            <v>0</v>
          </cell>
        </row>
        <row r="9501">
          <cell r="A9501">
            <v>540806005</v>
          </cell>
          <cell r="B9501" t="str">
            <v>Marítimos casco</v>
          </cell>
          <cell r="C9501">
            <v>0</v>
          </cell>
          <cell r="D9501">
            <v>0</v>
          </cell>
          <cell r="E9501">
            <v>0</v>
          </cell>
          <cell r="F9501">
            <v>0</v>
          </cell>
        </row>
        <row r="9502">
          <cell r="A9502">
            <v>54080600501</v>
          </cell>
          <cell r="B9502" t="str">
            <v>Seguros directos</v>
          </cell>
          <cell r="C9502">
            <v>0</v>
          </cell>
          <cell r="D9502">
            <v>0</v>
          </cell>
          <cell r="E9502">
            <v>0</v>
          </cell>
          <cell r="F9502">
            <v>0</v>
          </cell>
        </row>
        <row r="9503">
          <cell r="A9503">
            <v>54080600502</v>
          </cell>
          <cell r="B9503" t="str">
            <v>Reaseguros tomados</v>
          </cell>
          <cell r="C9503">
            <v>0</v>
          </cell>
          <cell r="D9503">
            <v>0</v>
          </cell>
          <cell r="E9503">
            <v>0</v>
          </cell>
          <cell r="F9503">
            <v>0</v>
          </cell>
        </row>
        <row r="9504">
          <cell r="A9504">
            <v>54080600503</v>
          </cell>
          <cell r="B9504" t="str">
            <v>Coaseguros</v>
          </cell>
          <cell r="C9504">
            <v>0</v>
          </cell>
          <cell r="D9504">
            <v>0</v>
          </cell>
          <cell r="E9504">
            <v>0</v>
          </cell>
          <cell r="F9504">
            <v>0</v>
          </cell>
        </row>
        <row r="9505">
          <cell r="A9505">
            <v>54080600509</v>
          </cell>
          <cell r="B9505" t="str">
            <v>Seguros con filiales</v>
          </cell>
          <cell r="C9505">
            <v>0</v>
          </cell>
          <cell r="D9505">
            <v>0</v>
          </cell>
          <cell r="E9505">
            <v>0</v>
          </cell>
          <cell r="F9505">
            <v>0</v>
          </cell>
        </row>
        <row r="9506">
          <cell r="A9506">
            <v>5408060050901</v>
          </cell>
          <cell r="B9506" t="str">
            <v>Seguros directos</v>
          </cell>
          <cell r="C9506">
            <v>0</v>
          </cell>
          <cell r="D9506">
            <v>0</v>
          </cell>
          <cell r="E9506">
            <v>0</v>
          </cell>
          <cell r="F9506">
            <v>0</v>
          </cell>
        </row>
        <row r="9507">
          <cell r="A9507">
            <v>5408060050902</v>
          </cell>
          <cell r="B9507" t="str">
            <v>Reaseguros tomados</v>
          </cell>
          <cell r="C9507">
            <v>0</v>
          </cell>
          <cell r="D9507">
            <v>0</v>
          </cell>
          <cell r="E9507">
            <v>0</v>
          </cell>
          <cell r="F9507">
            <v>0</v>
          </cell>
        </row>
        <row r="9508">
          <cell r="A9508">
            <v>5408060050903</v>
          </cell>
          <cell r="B9508" t="str">
            <v>Coaseguros</v>
          </cell>
          <cell r="C9508">
            <v>0</v>
          </cell>
          <cell r="D9508">
            <v>0</v>
          </cell>
          <cell r="E9508">
            <v>0</v>
          </cell>
          <cell r="F9508">
            <v>0</v>
          </cell>
        </row>
        <row r="9509">
          <cell r="A9509">
            <v>540806006</v>
          </cell>
          <cell r="B9509" t="str">
            <v>Aviación</v>
          </cell>
          <cell r="C9509">
            <v>0</v>
          </cell>
          <cell r="D9509">
            <v>0</v>
          </cell>
          <cell r="E9509">
            <v>0</v>
          </cell>
          <cell r="F9509">
            <v>0</v>
          </cell>
        </row>
        <row r="9510">
          <cell r="A9510">
            <v>54080600601</v>
          </cell>
          <cell r="B9510" t="str">
            <v>Seguros directos</v>
          </cell>
          <cell r="C9510">
            <v>0</v>
          </cell>
          <cell r="D9510">
            <v>0</v>
          </cell>
          <cell r="E9510">
            <v>0</v>
          </cell>
          <cell r="F9510">
            <v>0</v>
          </cell>
        </row>
        <row r="9511">
          <cell r="A9511">
            <v>54080600602</v>
          </cell>
          <cell r="B9511" t="str">
            <v>Reaseguros tomados</v>
          </cell>
          <cell r="C9511">
            <v>0</v>
          </cell>
          <cell r="D9511">
            <v>0</v>
          </cell>
          <cell r="E9511">
            <v>0</v>
          </cell>
          <cell r="F9511">
            <v>0</v>
          </cell>
        </row>
        <row r="9512">
          <cell r="A9512">
            <v>54080600603</v>
          </cell>
          <cell r="B9512" t="str">
            <v>Coaseguros</v>
          </cell>
          <cell r="C9512">
            <v>0</v>
          </cell>
          <cell r="D9512">
            <v>0</v>
          </cell>
          <cell r="E9512">
            <v>0</v>
          </cell>
          <cell r="F9512">
            <v>0</v>
          </cell>
        </row>
        <row r="9513">
          <cell r="A9513">
            <v>54080600609</v>
          </cell>
          <cell r="B9513" t="str">
            <v>Seguros con filiales</v>
          </cell>
          <cell r="C9513">
            <v>0</v>
          </cell>
          <cell r="D9513">
            <v>0</v>
          </cell>
          <cell r="E9513">
            <v>0</v>
          </cell>
          <cell r="F9513">
            <v>0</v>
          </cell>
        </row>
        <row r="9514">
          <cell r="A9514">
            <v>5408060060901</v>
          </cell>
          <cell r="B9514" t="str">
            <v>Seguros directos</v>
          </cell>
          <cell r="C9514">
            <v>0</v>
          </cell>
          <cell r="D9514">
            <v>0</v>
          </cell>
          <cell r="E9514">
            <v>0</v>
          </cell>
          <cell r="F9514">
            <v>0</v>
          </cell>
        </row>
        <row r="9515">
          <cell r="A9515">
            <v>5408060060902</v>
          </cell>
          <cell r="B9515" t="str">
            <v>Reaseguros tomados</v>
          </cell>
          <cell r="C9515">
            <v>0</v>
          </cell>
          <cell r="D9515">
            <v>0</v>
          </cell>
          <cell r="E9515">
            <v>0</v>
          </cell>
          <cell r="F9515">
            <v>0</v>
          </cell>
        </row>
        <row r="9516">
          <cell r="A9516">
            <v>5408060060903</v>
          </cell>
          <cell r="B9516" t="str">
            <v>Coaseguros</v>
          </cell>
          <cell r="C9516">
            <v>0</v>
          </cell>
          <cell r="D9516">
            <v>0</v>
          </cell>
          <cell r="E9516">
            <v>0</v>
          </cell>
          <cell r="F9516">
            <v>0</v>
          </cell>
        </row>
        <row r="9517">
          <cell r="A9517">
            <v>540806007</v>
          </cell>
          <cell r="B9517" t="str">
            <v>Robo y hurto</v>
          </cell>
          <cell r="C9517">
            <v>0</v>
          </cell>
          <cell r="D9517">
            <v>0</v>
          </cell>
          <cell r="E9517">
            <v>0</v>
          </cell>
          <cell r="F9517">
            <v>0</v>
          </cell>
        </row>
        <row r="9518">
          <cell r="A9518">
            <v>54080600701</v>
          </cell>
          <cell r="B9518" t="str">
            <v>Seguros directos</v>
          </cell>
          <cell r="C9518">
            <v>0</v>
          </cell>
          <cell r="D9518">
            <v>0</v>
          </cell>
          <cell r="E9518">
            <v>0</v>
          </cell>
          <cell r="F9518">
            <v>0</v>
          </cell>
        </row>
        <row r="9519">
          <cell r="A9519">
            <v>54080600702</v>
          </cell>
          <cell r="B9519" t="str">
            <v>Reaseguros tomados</v>
          </cell>
          <cell r="C9519">
            <v>0</v>
          </cell>
          <cell r="D9519">
            <v>0</v>
          </cell>
          <cell r="E9519">
            <v>0</v>
          </cell>
          <cell r="F9519">
            <v>0</v>
          </cell>
        </row>
        <row r="9520">
          <cell r="A9520">
            <v>54080600703</v>
          </cell>
          <cell r="B9520" t="str">
            <v>Coaseguros</v>
          </cell>
          <cell r="C9520">
            <v>0</v>
          </cell>
          <cell r="D9520">
            <v>0</v>
          </cell>
          <cell r="E9520">
            <v>0</v>
          </cell>
          <cell r="F9520">
            <v>0</v>
          </cell>
        </row>
        <row r="9521">
          <cell r="A9521">
            <v>54080600709</v>
          </cell>
          <cell r="B9521" t="str">
            <v>Seguros con filiales</v>
          </cell>
          <cell r="C9521">
            <v>0</v>
          </cell>
          <cell r="D9521">
            <v>0</v>
          </cell>
          <cell r="E9521">
            <v>0</v>
          </cell>
          <cell r="F9521">
            <v>0</v>
          </cell>
        </row>
        <row r="9522">
          <cell r="A9522">
            <v>5408060070901</v>
          </cell>
          <cell r="B9522" t="str">
            <v>Seguros directos</v>
          </cell>
          <cell r="C9522">
            <v>0</v>
          </cell>
          <cell r="D9522">
            <v>0</v>
          </cell>
          <cell r="E9522">
            <v>0</v>
          </cell>
          <cell r="F9522">
            <v>0</v>
          </cell>
        </row>
        <row r="9523">
          <cell r="A9523">
            <v>5408060070902</v>
          </cell>
          <cell r="B9523" t="str">
            <v>Reaseguros tomados</v>
          </cell>
          <cell r="C9523">
            <v>0</v>
          </cell>
          <cell r="D9523">
            <v>0</v>
          </cell>
          <cell r="E9523">
            <v>0</v>
          </cell>
          <cell r="F9523">
            <v>0</v>
          </cell>
        </row>
        <row r="9524">
          <cell r="A9524">
            <v>5408060070903</v>
          </cell>
          <cell r="B9524" t="str">
            <v>Coaseguros</v>
          </cell>
          <cell r="C9524">
            <v>0</v>
          </cell>
          <cell r="D9524">
            <v>0</v>
          </cell>
          <cell r="E9524">
            <v>0</v>
          </cell>
          <cell r="F9524">
            <v>0</v>
          </cell>
        </row>
        <row r="9525">
          <cell r="A9525">
            <v>540806008</v>
          </cell>
          <cell r="B9525" t="str">
            <v>Fidelidad</v>
          </cell>
          <cell r="C9525">
            <v>0</v>
          </cell>
          <cell r="D9525">
            <v>0</v>
          </cell>
          <cell r="E9525">
            <v>0</v>
          </cell>
          <cell r="F9525">
            <v>0</v>
          </cell>
        </row>
        <row r="9526">
          <cell r="A9526">
            <v>54080600801</v>
          </cell>
          <cell r="B9526" t="str">
            <v>Seguros directos</v>
          </cell>
          <cell r="C9526">
            <v>0</v>
          </cell>
          <cell r="D9526">
            <v>0</v>
          </cell>
          <cell r="E9526">
            <v>0</v>
          </cell>
          <cell r="F9526">
            <v>0</v>
          </cell>
        </row>
        <row r="9527">
          <cell r="A9527">
            <v>54080600802</v>
          </cell>
          <cell r="B9527" t="str">
            <v>Reaseguros tomados</v>
          </cell>
          <cell r="C9527">
            <v>0</v>
          </cell>
          <cell r="D9527">
            <v>0</v>
          </cell>
          <cell r="E9527">
            <v>0</v>
          </cell>
          <cell r="F9527">
            <v>0</v>
          </cell>
        </row>
        <row r="9528">
          <cell r="A9528">
            <v>54080600803</v>
          </cell>
          <cell r="B9528" t="str">
            <v>Coaseguros</v>
          </cell>
          <cell r="C9528">
            <v>0</v>
          </cell>
          <cell r="D9528">
            <v>0</v>
          </cell>
          <cell r="E9528">
            <v>0</v>
          </cell>
          <cell r="F9528">
            <v>0</v>
          </cell>
        </row>
        <row r="9529">
          <cell r="A9529">
            <v>54080600809</v>
          </cell>
          <cell r="B9529" t="str">
            <v>Seguros con filiales</v>
          </cell>
          <cell r="C9529">
            <v>0</v>
          </cell>
          <cell r="D9529">
            <v>0</v>
          </cell>
          <cell r="E9529">
            <v>0</v>
          </cell>
          <cell r="F9529">
            <v>0</v>
          </cell>
        </row>
        <row r="9530">
          <cell r="A9530">
            <v>5408060080901</v>
          </cell>
          <cell r="B9530" t="str">
            <v>Seguros directos</v>
          </cell>
          <cell r="C9530">
            <v>0</v>
          </cell>
          <cell r="D9530">
            <v>0</v>
          </cell>
          <cell r="E9530">
            <v>0</v>
          </cell>
          <cell r="F9530">
            <v>0</v>
          </cell>
        </row>
        <row r="9531">
          <cell r="A9531">
            <v>5408060080902</v>
          </cell>
          <cell r="B9531" t="str">
            <v>Reaseguros tomados</v>
          </cell>
          <cell r="C9531">
            <v>0</v>
          </cell>
          <cell r="D9531">
            <v>0</v>
          </cell>
          <cell r="E9531">
            <v>0</v>
          </cell>
          <cell r="F9531">
            <v>0</v>
          </cell>
        </row>
        <row r="9532">
          <cell r="A9532">
            <v>5408060080903</v>
          </cell>
          <cell r="B9532" t="str">
            <v>Coaseguros</v>
          </cell>
          <cell r="C9532">
            <v>0</v>
          </cell>
          <cell r="D9532">
            <v>0</v>
          </cell>
          <cell r="E9532">
            <v>0</v>
          </cell>
          <cell r="F9532">
            <v>0</v>
          </cell>
        </row>
        <row r="9533">
          <cell r="A9533">
            <v>540806009</v>
          </cell>
          <cell r="B9533" t="str">
            <v>Seguro de bancos</v>
          </cell>
          <cell r="C9533">
            <v>0</v>
          </cell>
          <cell r="D9533">
            <v>0</v>
          </cell>
          <cell r="E9533">
            <v>0</v>
          </cell>
          <cell r="F9533">
            <v>0</v>
          </cell>
        </row>
        <row r="9534">
          <cell r="A9534">
            <v>54080600901</v>
          </cell>
          <cell r="B9534" t="str">
            <v>Seguros directos</v>
          </cell>
          <cell r="C9534">
            <v>0</v>
          </cell>
          <cell r="D9534">
            <v>0</v>
          </cell>
          <cell r="E9534">
            <v>0</v>
          </cell>
          <cell r="F9534">
            <v>0</v>
          </cell>
        </row>
        <row r="9535">
          <cell r="A9535">
            <v>54080600902</v>
          </cell>
          <cell r="B9535" t="str">
            <v>Reaseguros tomados</v>
          </cell>
          <cell r="C9535">
            <v>0</v>
          </cell>
          <cell r="D9535">
            <v>0</v>
          </cell>
          <cell r="E9535">
            <v>0</v>
          </cell>
          <cell r="F9535">
            <v>0</v>
          </cell>
        </row>
        <row r="9536">
          <cell r="A9536">
            <v>54080600903</v>
          </cell>
          <cell r="B9536" t="str">
            <v>Coaseguros</v>
          </cell>
          <cell r="C9536">
            <v>0</v>
          </cell>
          <cell r="D9536">
            <v>0</v>
          </cell>
          <cell r="E9536">
            <v>0</v>
          </cell>
          <cell r="F9536">
            <v>0</v>
          </cell>
        </row>
        <row r="9537">
          <cell r="A9537">
            <v>54080600909</v>
          </cell>
          <cell r="B9537" t="str">
            <v>Seguros con filiales</v>
          </cell>
          <cell r="C9537">
            <v>0</v>
          </cell>
          <cell r="D9537">
            <v>0</v>
          </cell>
          <cell r="E9537">
            <v>0</v>
          </cell>
          <cell r="F9537">
            <v>0</v>
          </cell>
        </row>
        <row r="9538">
          <cell r="A9538">
            <v>5408060090901</v>
          </cell>
          <cell r="B9538" t="str">
            <v>Seguros directos</v>
          </cell>
          <cell r="C9538">
            <v>0</v>
          </cell>
          <cell r="D9538">
            <v>0</v>
          </cell>
          <cell r="E9538">
            <v>0</v>
          </cell>
          <cell r="F9538">
            <v>0</v>
          </cell>
        </row>
        <row r="9539">
          <cell r="A9539">
            <v>5408060090902</v>
          </cell>
          <cell r="B9539" t="str">
            <v>Reaseguros tomados</v>
          </cell>
          <cell r="C9539">
            <v>0</v>
          </cell>
          <cell r="D9539">
            <v>0</v>
          </cell>
          <cell r="E9539">
            <v>0</v>
          </cell>
          <cell r="F9539">
            <v>0</v>
          </cell>
        </row>
        <row r="9540">
          <cell r="A9540">
            <v>5408060090903</v>
          </cell>
          <cell r="B9540" t="str">
            <v>Coaseguros</v>
          </cell>
          <cell r="C9540">
            <v>0</v>
          </cell>
          <cell r="D9540">
            <v>0</v>
          </cell>
          <cell r="E9540">
            <v>0</v>
          </cell>
          <cell r="F9540">
            <v>0</v>
          </cell>
        </row>
        <row r="9541">
          <cell r="A9541">
            <v>540806010</v>
          </cell>
          <cell r="B9541" t="str">
            <v>Todo riesgo para contratistas</v>
          </cell>
          <cell r="C9541">
            <v>0</v>
          </cell>
          <cell r="D9541">
            <v>0</v>
          </cell>
          <cell r="E9541">
            <v>0</v>
          </cell>
          <cell r="F9541">
            <v>0</v>
          </cell>
        </row>
        <row r="9542">
          <cell r="A9542">
            <v>54080601001</v>
          </cell>
          <cell r="B9542" t="str">
            <v>Seguros directos</v>
          </cell>
          <cell r="C9542">
            <v>0</v>
          </cell>
          <cell r="D9542">
            <v>0</v>
          </cell>
          <cell r="E9542">
            <v>0</v>
          </cell>
          <cell r="F9542">
            <v>0</v>
          </cell>
        </row>
        <row r="9543">
          <cell r="A9543">
            <v>54080601002</v>
          </cell>
          <cell r="B9543" t="str">
            <v>Reaseguros tomados</v>
          </cell>
          <cell r="C9543">
            <v>0</v>
          </cell>
          <cell r="D9543">
            <v>0</v>
          </cell>
          <cell r="E9543">
            <v>0</v>
          </cell>
          <cell r="F9543">
            <v>0</v>
          </cell>
        </row>
        <row r="9544">
          <cell r="A9544">
            <v>54080601003</v>
          </cell>
          <cell r="B9544" t="str">
            <v>Coaseguros</v>
          </cell>
          <cell r="C9544">
            <v>0</v>
          </cell>
          <cell r="D9544">
            <v>0</v>
          </cell>
          <cell r="E9544">
            <v>0</v>
          </cell>
          <cell r="F9544">
            <v>0</v>
          </cell>
        </row>
        <row r="9545">
          <cell r="A9545">
            <v>54080601009</v>
          </cell>
          <cell r="B9545" t="str">
            <v>Seguros con filiales</v>
          </cell>
          <cell r="C9545">
            <v>0</v>
          </cell>
          <cell r="D9545">
            <v>0</v>
          </cell>
          <cell r="E9545">
            <v>0</v>
          </cell>
          <cell r="F9545">
            <v>0</v>
          </cell>
        </row>
        <row r="9546">
          <cell r="A9546">
            <v>5408060100901</v>
          </cell>
          <cell r="B9546" t="str">
            <v>Seguros directos</v>
          </cell>
          <cell r="C9546">
            <v>0</v>
          </cell>
          <cell r="D9546">
            <v>0</v>
          </cell>
          <cell r="E9546">
            <v>0</v>
          </cell>
          <cell r="F9546">
            <v>0</v>
          </cell>
        </row>
        <row r="9547">
          <cell r="A9547">
            <v>5408060100902</v>
          </cell>
          <cell r="B9547" t="str">
            <v>Reaseguros tomados</v>
          </cell>
          <cell r="C9547">
            <v>0</v>
          </cell>
          <cell r="D9547">
            <v>0</v>
          </cell>
          <cell r="E9547">
            <v>0</v>
          </cell>
          <cell r="F9547">
            <v>0</v>
          </cell>
        </row>
        <row r="9548">
          <cell r="A9548">
            <v>5408060100903</v>
          </cell>
          <cell r="B9548" t="str">
            <v>Coaseguros</v>
          </cell>
          <cell r="C9548">
            <v>0</v>
          </cell>
          <cell r="D9548">
            <v>0</v>
          </cell>
          <cell r="E9548">
            <v>0</v>
          </cell>
          <cell r="F9548">
            <v>0</v>
          </cell>
        </row>
        <row r="9549">
          <cell r="A9549">
            <v>540806011</v>
          </cell>
          <cell r="B9549" t="str">
            <v>Todo riesgo equipo para contratistas</v>
          </cell>
          <cell r="C9549">
            <v>0</v>
          </cell>
          <cell r="D9549">
            <v>0</v>
          </cell>
          <cell r="E9549">
            <v>0</v>
          </cell>
          <cell r="F9549">
            <v>0</v>
          </cell>
        </row>
        <row r="9550">
          <cell r="A9550">
            <v>54080601101</v>
          </cell>
          <cell r="B9550" t="str">
            <v>Seguros directos</v>
          </cell>
          <cell r="C9550">
            <v>0</v>
          </cell>
          <cell r="D9550">
            <v>0</v>
          </cell>
          <cell r="E9550">
            <v>0</v>
          </cell>
          <cell r="F9550">
            <v>0</v>
          </cell>
        </row>
        <row r="9551">
          <cell r="A9551">
            <v>54080601102</v>
          </cell>
          <cell r="B9551" t="str">
            <v>Reaseguros tomados</v>
          </cell>
          <cell r="C9551">
            <v>0</v>
          </cell>
          <cell r="D9551">
            <v>0</v>
          </cell>
          <cell r="E9551">
            <v>0</v>
          </cell>
          <cell r="F9551">
            <v>0</v>
          </cell>
        </row>
        <row r="9552">
          <cell r="A9552">
            <v>54080601103</v>
          </cell>
          <cell r="B9552" t="str">
            <v>Coaseguros</v>
          </cell>
          <cell r="C9552">
            <v>0</v>
          </cell>
          <cell r="D9552">
            <v>0</v>
          </cell>
          <cell r="E9552">
            <v>0</v>
          </cell>
          <cell r="F9552">
            <v>0</v>
          </cell>
        </row>
        <row r="9553">
          <cell r="A9553">
            <v>54080601109</v>
          </cell>
          <cell r="B9553" t="str">
            <v>Seguros con filiales</v>
          </cell>
          <cell r="C9553">
            <v>0</v>
          </cell>
          <cell r="D9553">
            <v>0</v>
          </cell>
          <cell r="E9553">
            <v>0</v>
          </cell>
          <cell r="F9553">
            <v>0</v>
          </cell>
        </row>
        <row r="9554">
          <cell r="A9554">
            <v>5408060110901</v>
          </cell>
          <cell r="B9554" t="str">
            <v>Seguros directos</v>
          </cell>
          <cell r="C9554">
            <v>0</v>
          </cell>
          <cell r="D9554">
            <v>0</v>
          </cell>
          <cell r="E9554">
            <v>0</v>
          </cell>
          <cell r="F9554">
            <v>0</v>
          </cell>
        </row>
        <row r="9555">
          <cell r="A9555">
            <v>5408060110902</v>
          </cell>
          <cell r="B9555" t="str">
            <v>Reaseguros tomados</v>
          </cell>
          <cell r="C9555">
            <v>0</v>
          </cell>
          <cell r="D9555">
            <v>0</v>
          </cell>
          <cell r="E9555">
            <v>0</v>
          </cell>
          <cell r="F9555">
            <v>0</v>
          </cell>
        </row>
        <row r="9556">
          <cell r="A9556">
            <v>5408060110903</v>
          </cell>
          <cell r="B9556" t="str">
            <v>Coaseguros</v>
          </cell>
          <cell r="C9556">
            <v>0</v>
          </cell>
          <cell r="D9556">
            <v>0</v>
          </cell>
          <cell r="E9556">
            <v>0</v>
          </cell>
          <cell r="F9556">
            <v>0</v>
          </cell>
        </row>
        <row r="9557">
          <cell r="A9557">
            <v>540806012</v>
          </cell>
          <cell r="B9557" t="str">
            <v>Rotura de maquinaria</v>
          </cell>
          <cell r="C9557">
            <v>0</v>
          </cell>
          <cell r="D9557">
            <v>0</v>
          </cell>
          <cell r="E9557">
            <v>0</v>
          </cell>
          <cell r="F9557">
            <v>0</v>
          </cell>
        </row>
        <row r="9558">
          <cell r="A9558">
            <v>54080601201</v>
          </cell>
          <cell r="B9558" t="str">
            <v>Seguros directos</v>
          </cell>
          <cell r="C9558">
            <v>0</v>
          </cell>
          <cell r="D9558">
            <v>0</v>
          </cell>
          <cell r="E9558">
            <v>0</v>
          </cell>
          <cell r="F9558">
            <v>0</v>
          </cell>
        </row>
        <row r="9559">
          <cell r="A9559">
            <v>54080601202</v>
          </cell>
          <cell r="B9559" t="str">
            <v>Reaseguros tomados</v>
          </cell>
          <cell r="C9559">
            <v>0</v>
          </cell>
          <cell r="D9559">
            <v>0</v>
          </cell>
          <cell r="E9559">
            <v>0</v>
          </cell>
          <cell r="F9559">
            <v>0</v>
          </cell>
        </row>
        <row r="9560">
          <cell r="A9560">
            <v>54080601203</v>
          </cell>
          <cell r="B9560" t="str">
            <v>Coaseguros</v>
          </cell>
          <cell r="C9560">
            <v>0</v>
          </cell>
          <cell r="D9560">
            <v>0</v>
          </cell>
          <cell r="E9560">
            <v>0</v>
          </cell>
          <cell r="F9560">
            <v>0</v>
          </cell>
        </row>
        <row r="9561">
          <cell r="A9561">
            <v>54080601209</v>
          </cell>
          <cell r="B9561" t="str">
            <v>Seguros con filiales</v>
          </cell>
          <cell r="C9561">
            <v>0</v>
          </cell>
          <cell r="D9561">
            <v>0</v>
          </cell>
          <cell r="E9561">
            <v>0</v>
          </cell>
          <cell r="F9561">
            <v>0</v>
          </cell>
        </row>
        <row r="9562">
          <cell r="A9562">
            <v>5408060120901</v>
          </cell>
          <cell r="B9562" t="str">
            <v>Seguros directos</v>
          </cell>
          <cell r="C9562">
            <v>0</v>
          </cell>
          <cell r="D9562">
            <v>0</v>
          </cell>
          <cell r="E9562">
            <v>0</v>
          </cell>
          <cell r="F9562">
            <v>0</v>
          </cell>
        </row>
        <row r="9563">
          <cell r="A9563">
            <v>5408060120902</v>
          </cell>
          <cell r="B9563" t="str">
            <v>Reaseguros tomados</v>
          </cell>
          <cell r="C9563">
            <v>0</v>
          </cell>
          <cell r="D9563">
            <v>0</v>
          </cell>
          <cell r="E9563">
            <v>0</v>
          </cell>
          <cell r="F9563">
            <v>0</v>
          </cell>
        </row>
        <row r="9564">
          <cell r="A9564">
            <v>5408060120903</v>
          </cell>
          <cell r="B9564" t="str">
            <v>Coaseguros</v>
          </cell>
          <cell r="C9564">
            <v>0</v>
          </cell>
          <cell r="D9564">
            <v>0</v>
          </cell>
          <cell r="E9564">
            <v>0</v>
          </cell>
          <cell r="F9564">
            <v>0</v>
          </cell>
        </row>
        <row r="9565">
          <cell r="A9565">
            <v>540806013</v>
          </cell>
          <cell r="B9565" t="str">
            <v>Montaje contra todo riesgo</v>
          </cell>
          <cell r="C9565">
            <v>0</v>
          </cell>
          <cell r="D9565">
            <v>0</v>
          </cell>
          <cell r="E9565">
            <v>0</v>
          </cell>
          <cell r="F9565">
            <v>0</v>
          </cell>
        </row>
        <row r="9566">
          <cell r="A9566">
            <v>54080601301</v>
          </cell>
          <cell r="B9566" t="str">
            <v>Seguros directos</v>
          </cell>
          <cell r="C9566">
            <v>0</v>
          </cell>
          <cell r="D9566">
            <v>0</v>
          </cell>
          <cell r="E9566">
            <v>0</v>
          </cell>
          <cell r="F9566">
            <v>0</v>
          </cell>
        </row>
        <row r="9567">
          <cell r="A9567">
            <v>54080601302</v>
          </cell>
          <cell r="B9567" t="str">
            <v>Reaseguros tomados</v>
          </cell>
          <cell r="C9567">
            <v>0</v>
          </cell>
          <cell r="D9567">
            <v>0</v>
          </cell>
          <cell r="E9567">
            <v>0</v>
          </cell>
          <cell r="F9567">
            <v>0</v>
          </cell>
        </row>
        <row r="9568">
          <cell r="A9568">
            <v>54080601303</v>
          </cell>
          <cell r="B9568" t="str">
            <v>Coaseguros</v>
          </cell>
          <cell r="C9568">
            <v>0</v>
          </cell>
          <cell r="D9568">
            <v>0</v>
          </cell>
          <cell r="E9568">
            <v>0</v>
          </cell>
          <cell r="F9568">
            <v>0</v>
          </cell>
        </row>
        <row r="9569">
          <cell r="A9569">
            <v>54080601309</v>
          </cell>
          <cell r="B9569" t="str">
            <v>Seguros con filiales</v>
          </cell>
          <cell r="C9569">
            <v>0</v>
          </cell>
          <cell r="D9569">
            <v>0</v>
          </cell>
          <cell r="E9569">
            <v>0</v>
          </cell>
          <cell r="F9569">
            <v>0</v>
          </cell>
        </row>
        <row r="9570">
          <cell r="A9570">
            <v>5408060130901</v>
          </cell>
          <cell r="B9570" t="str">
            <v>Seguros directos</v>
          </cell>
          <cell r="C9570">
            <v>0</v>
          </cell>
          <cell r="D9570">
            <v>0</v>
          </cell>
          <cell r="E9570">
            <v>0</v>
          </cell>
          <cell r="F9570">
            <v>0</v>
          </cell>
        </row>
        <row r="9571">
          <cell r="A9571">
            <v>5408060130902</v>
          </cell>
          <cell r="B9571" t="str">
            <v>Reaseguros tomados</v>
          </cell>
          <cell r="C9571">
            <v>0</v>
          </cell>
          <cell r="D9571">
            <v>0</v>
          </cell>
          <cell r="E9571">
            <v>0</v>
          </cell>
          <cell r="F9571">
            <v>0</v>
          </cell>
        </row>
        <row r="9572">
          <cell r="A9572">
            <v>5408060130903</v>
          </cell>
          <cell r="B9572" t="str">
            <v>Coaseguros</v>
          </cell>
          <cell r="C9572">
            <v>0</v>
          </cell>
          <cell r="D9572">
            <v>0</v>
          </cell>
          <cell r="E9572">
            <v>0</v>
          </cell>
          <cell r="F9572">
            <v>0</v>
          </cell>
        </row>
        <row r="9573">
          <cell r="A9573">
            <v>540806014</v>
          </cell>
          <cell r="B9573" t="str">
            <v>Todo riesgo equipo electrónico</v>
          </cell>
          <cell r="C9573">
            <v>0</v>
          </cell>
          <cell r="D9573">
            <v>0</v>
          </cell>
          <cell r="E9573">
            <v>0</v>
          </cell>
          <cell r="F9573">
            <v>0</v>
          </cell>
        </row>
        <row r="9574">
          <cell r="A9574">
            <v>54080601401</v>
          </cell>
          <cell r="B9574" t="str">
            <v>Seguros directos</v>
          </cell>
          <cell r="C9574">
            <v>0</v>
          </cell>
          <cell r="D9574">
            <v>0</v>
          </cell>
          <cell r="E9574">
            <v>0</v>
          </cell>
          <cell r="F9574">
            <v>0</v>
          </cell>
        </row>
        <row r="9575">
          <cell r="A9575">
            <v>54080601402</v>
          </cell>
          <cell r="B9575" t="str">
            <v>Reaseguros tomados</v>
          </cell>
          <cell r="C9575">
            <v>0</v>
          </cell>
          <cell r="D9575">
            <v>0</v>
          </cell>
          <cell r="E9575">
            <v>0</v>
          </cell>
          <cell r="F9575">
            <v>0</v>
          </cell>
        </row>
        <row r="9576">
          <cell r="A9576">
            <v>54080601403</v>
          </cell>
          <cell r="B9576" t="str">
            <v>Coaseguros</v>
          </cell>
          <cell r="C9576">
            <v>0</v>
          </cell>
          <cell r="D9576">
            <v>0</v>
          </cell>
          <cell r="E9576">
            <v>0</v>
          </cell>
          <cell r="F9576">
            <v>0</v>
          </cell>
        </row>
        <row r="9577">
          <cell r="A9577">
            <v>54080601409</v>
          </cell>
          <cell r="B9577" t="str">
            <v>Seguros con filiales</v>
          </cell>
          <cell r="C9577">
            <v>0</v>
          </cell>
          <cell r="D9577">
            <v>0</v>
          </cell>
          <cell r="E9577">
            <v>0</v>
          </cell>
          <cell r="F9577">
            <v>0</v>
          </cell>
        </row>
        <row r="9578">
          <cell r="A9578">
            <v>5408060140901</v>
          </cell>
          <cell r="B9578" t="str">
            <v>Seguros directos</v>
          </cell>
          <cell r="C9578">
            <v>0</v>
          </cell>
          <cell r="D9578">
            <v>0</v>
          </cell>
          <cell r="E9578">
            <v>0</v>
          </cell>
          <cell r="F9578">
            <v>0</v>
          </cell>
        </row>
        <row r="9579">
          <cell r="A9579">
            <v>5408060140902</v>
          </cell>
          <cell r="B9579" t="str">
            <v>Reaseguros tomados</v>
          </cell>
          <cell r="C9579">
            <v>0</v>
          </cell>
          <cell r="D9579">
            <v>0</v>
          </cell>
          <cell r="E9579">
            <v>0</v>
          </cell>
          <cell r="F9579">
            <v>0</v>
          </cell>
        </row>
        <row r="9580">
          <cell r="A9580">
            <v>5408060140903</v>
          </cell>
          <cell r="B9580" t="str">
            <v>Coaseguros</v>
          </cell>
          <cell r="C9580">
            <v>0</v>
          </cell>
          <cell r="D9580">
            <v>0</v>
          </cell>
          <cell r="E9580">
            <v>0</v>
          </cell>
          <cell r="F9580">
            <v>0</v>
          </cell>
        </row>
        <row r="9581">
          <cell r="A9581">
            <v>540806015</v>
          </cell>
          <cell r="B9581" t="str">
            <v>Calderos</v>
          </cell>
          <cell r="C9581">
            <v>0</v>
          </cell>
          <cell r="D9581">
            <v>0</v>
          </cell>
          <cell r="E9581">
            <v>0</v>
          </cell>
          <cell r="F9581">
            <v>0</v>
          </cell>
        </row>
        <row r="9582">
          <cell r="A9582">
            <v>54080601501</v>
          </cell>
          <cell r="B9582" t="str">
            <v>Seguros directos</v>
          </cell>
          <cell r="C9582">
            <v>0</v>
          </cell>
          <cell r="D9582">
            <v>0</v>
          </cell>
          <cell r="E9582">
            <v>0</v>
          </cell>
          <cell r="F9582">
            <v>0</v>
          </cell>
        </row>
        <row r="9583">
          <cell r="A9583">
            <v>54080601502</v>
          </cell>
          <cell r="B9583" t="str">
            <v>Reaseguros tomados</v>
          </cell>
          <cell r="C9583">
            <v>0</v>
          </cell>
          <cell r="D9583">
            <v>0</v>
          </cell>
          <cell r="E9583">
            <v>0</v>
          </cell>
          <cell r="F9583">
            <v>0</v>
          </cell>
        </row>
        <row r="9584">
          <cell r="A9584">
            <v>54080601503</v>
          </cell>
          <cell r="B9584" t="str">
            <v>Coaseguros</v>
          </cell>
          <cell r="C9584">
            <v>0</v>
          </cell>
          <cell r="D9584">
            <v>0</v>
          </cell>
          <cell r="E9584">
            <v>0</v>
          </cell>
          <cell r="F9584">
            <v>0</v>
          </cell>
        </row>
        <row r="9585">
          <cell r="A9585">
            <v>54080601509</v>
          </cell>
          <cell r="B9585" t="str">
            <v>Seguros con filiales</v>
          </cell>
          <cell r="C9585">
            <v>0</v>
          </cell>
          <cell r="D9585">
            <v>0</v>
          </cell>
          <cell r="E9585">
            <v>0</v>
          </cell>
          <cell r="F9585">
            <v>0</v>
          </cell>
        </row>
        <row r="9586">
          <cell r="A9586">
            <v>5408060150901</v>
          </cell>
          <cell r="B9586" t="str">
            <v>Seguros directos</v>
          </cell>
          <cell r="C9586">
            <v>0</v>
          </cell>
          <cell r="D9586">
            <v>0</v>
          </cell>
          <cell r="E9586">
            <v>0</v>
          </cell>
          <cell r="F9586">
            <v>0</v>
          </cell>
        </row>
        <row r="9587">
          <cell r="A9587">
            <v>5408060150902</v>
          </cell>
          <cell r="B9587" t="str">
            <v>Reaseguros tomados</v>
          </cell>
          <cell r="C9587">
            <v>0</v>
          </cell>
          <cell r="D9587">
            <v>0</v>
          </cell>
          <cell r="E9587">
            <v>0</v>
          </cell>
          <cell r="F9587">
            <v>0</v>
          </cell>
        </row>
        <row r="9588">
          <cell r="A9588">
            <v>5408060150903</v>
          </cell>
          <cell r="B9588" t="str">
            <v>Coaseguros</v>
          </cell>
          <cell r="C9588">
            <v>0</v>
          </cell>
          <cell r="D9588">
            <v>0</v>
          </cell>
          <cell r="E9588">
            <v>0</v>
          </cell>
          <cell r="F9588">
            <v>0</v>
          </cell>
        </row>
        <row r="9589">
          <cell r="A9589">
            <v>540806016</v>
          </cell>
          <cell r="B9589" t="str">
            <v>Lucro cesante por interrupción de negocios</v>
          </cell>
          <cell r="C9589">
            <v>0</v>
          </cell>
          <cell r="D9589">
            <v>0</v>
          </cell>
          <cell r="E9589">
            <v>0</v>
          </cell>
          <cell r="F9589">
            <v>0</v>
          </cell>
        </row>
        <row r="9590">
          <cell r="A9590">
            <v>54080601601</v>
          </cell>
          <cell r="B9590" t="str">
            <v>Seguros directos</v>
          </cell>
          <cell r="C9590">
            <v>0</v>
          </cell>
          <cell r="D9590">
            <v>0</v>
          </cell>
          <cell r="E9590">
            <v>0</v>
          </cell>
          <cell r="F9590">
            <v>0</v>
          </cell>
        </row>
        <row r="9591">
          <cell r="A9591">
            <v>54080601602</v>
          </cell>
          <cell r="B9591" t="str">
            <v>Reaseguros tomados</v>
          </cell>
          <cell r="C9591">
            <v>0</v>
          </cell>
          <cell r="D9591">
            <v>0</v>
          </cell>
          <cell r="E9591">
            <v>0</v>
          </cell>
          <cell r="F9591">
            <v>0</v>
          </cell>
        </row>
        <row r="9592">
          <cell r="A9592">
            <v>54080601603</v>
          </cell>
          <cell r="B9592" t="str">
            <v>Coaseguros</v>
          </cell>
          <cell r="C9592">
            <v>0</v>
          </cell>
          <cell r="D9592">
            <v>0</v>
          </cell>
          <cell r="E9592">
            <v>0</v>
          </cell>
          <cell r="F9592">
            <v>0</v>
          </cell>
        </row>
        <row r="9593">
          <cell r="A9593">
            <v>54080601609</v>
          </cell>
          <cell r="B9593" t="str">
            <v>Seguros con filiales</v>
          </cell>
          <cell r="C9593">
            <v>0</v>
          </cell>
          <cell r="D9593">
            <v>0</v>
          </cell>
          <cell r="E9593">
            <v>0</v>
          </cell>
          <cell r="F9593">
            <v>0</v>
          </cell>
        </row>
        <row r="9594">
          <cell r="A9594">
            <v>5408060160901</v>
          </cell>
          <cell r="B9594" t="str">
            <v>Seguros directos</v>
          </cell>
          <cell r="C9594">
            <v>0</v>
          </cell>
          <cell r="D9594">
            <v>0</v>
          </cell>
          <cell r="E9594">
            <v>0</v>
          </cell>
          <cell r="F9594">
            <v>0</v>
          </cell>
        </row>
        <row r="9595">
          <cell r="A9595">
            <v>5408060160902</v>
          </cell>
          <cell r="B9595" t="str">
            <v>Reaseguros tomados</v>
          </cell>
          <cell r="C9595">
            <v>0</v>
          </cell>
          <cell r="D9595">
            <v>0</v>
          </cell>
          <cell r="E9595">
            <v>0</v>
          </cell>
          <cell r="F9595">
            <v>0</v>
          </cell>
        </row>
        <row r="9596">
          <cell r="A9596">
            <v>5408060160903</v>
          </cell>
          <cell r="B9596" t="str">
            <v>Coaseguros</v>
          </cell>
          <cell r="C9596">
            <v>0</v>
          </cell>
          <cell r="D9596">
            <v>0</v>
          </cell>
          <cell r="E9596">
            <v>0</v>
          </cell>
          <cell r="F9596">
            <v>0</v>
          </cell>
        </row>
        <row r="9597">
          <cell r="A9597">
            <v>540806017</v>
          </cell>
          <cell r="B9597" t="str">
            <v>Lucro cesante rotura de maquinaria</v>
          </cell>
          <cell r="C9597">
            <v>0</v>
          </cell>
          <cell r="D9597">
            <v>0</v>
          </cell>
          <cell r="E9597">
            <v>0</v>
          </cell>
          <cell r="F9597">
            <v>0</v>
          </cell>
        </row>
        <row r="9598">
          <cell r="A9598">
            <v>54080601701</v>
          </cell>
          <cell r="B9598" t="str">
            <v>Seguros directos</v>
          </cell>
          <cell r="C9598">
            <v>0</v>
          </cell>
          <cell r="D9598">
            <v>0</v>
          </cell>
          <cell r="E9598">
            <v>0</v>
          </cell>
          <cell r="F9598">
            <v>0</v>
          </cell>
        </row>
        <row r="9599">
          <cell r="A9599">
            <v>54080601702</v>
          </cell>
          <cell r="B9599" t="str">
            <v>Reaseguros tomados</v>
          </cell>
          <cell r="C9599">
            <v>0</v>
          </cell>
          <cell r="D9599">
            <v>0</v>
          </cell>
          <cell r="E9599">
            <v>0</v>
          </cell>
          <cell r="F9599">
            <v>0</v>
          </cell>
        </row>
        <row r="9600">
          <cell r="A9600">
            <v>54080601703</v>
          </cell>
          <cell r="B9600" t="str">
            <v>Coaseguros</v>
          </cell>
          <cell r="C9600">
            <v>0</v>
          </cell>
          <cell r="D9600">
            <v>0</v>
          </cell>
          <cell r="E9600">
            <v>0</v>
          </cell>
          <cell r="F9600">
            <v>0</v>
          </cell>
        </row>
        <row r="9601">
          <cell r="A9601">
            <v>54080601709</v>
          </cell>
          <cell r="B9601" t="str">
            <v>Seguros con filiales</v>
          </cell>
          <cell r="C9601">
            <v>0</v>
          </cell>
          <cell r="D9601">
            <v>0</v>
          </cell>
          <cell r="E9601">
            <v>0</v>
          </cell>
          <cell r="F9601">
            <v>0</v>
          </cell>
        </row>
        <row r="9602">
          <cell r="A9602">
            <v>5408060170901</v>
          </cell>
          <cell r="B9602" t="str">
            <v>Seguros directos</v>
          </cell>
          <cell r="C9602">
            <v>0</v>
          </cell>
          <cell r="D9602">
            <v>0</v>
          </cell>
          <cell r="E9602">
            <v>0</v>
          </cell>
          <cell r="F9602">
            <v>0</v>
          </cell>
        </row>
        <row r="9603">
          <cell r="A9603">
            <v>5408060170902</v>
          </cell>
          <cell r="B9603" t="str">
            <v>Reaseguros tomados</v>
          </cell>
          <cell r="C9603">
            <v>0</v>
          </cell>
          <cell r="D9603">
            <v>0</v>
          </cell>
          <cell r="E9603">
            <v>0</v>
          </cell>
          <cell r="F9603">
            <v>0</v>
          </cell>
        </row>
        <row r="9604">
          <cell r="A9604">
            <v>5408060170903</v>
          </cell>
          <cell r="B9604" t="str">
            <v>Coaseguros</v>
          </cell>
          <cell r="C9604">
            <v>0</v>
          </cell>
          <cell r="D9604">
            <v>0</v>
          </cell>
          <cell r="E9604">
            <v>0</v>
          </cell>
          <cell r="F9604">
            <v>0</v>
          </cell>
        </row>
        <row r="9605">
          <cell r="A9605">
            <v>540806018</v>
          </cell>
          <cell r="B9605" t="str">
            <v>Responsabilidad civil</v>
          </cell>
          <cell r="C9605">
            <v>0</v>
          </cell>
          <cell r="D9605">
            <v>0</v>
          </cell>
          <cell r="E9605">
            <v>0</v>
          </cell>
          <cell r="F9605">
            <v>0</v>
          </cell>
        </row>
        <row r="9606">
          <cell r="A9606">
            <v>54080601801</v>
          </cell>
          <cell r="B9606" t="str">
            <v>Seguros directos</v>
          </cell>
          <cell r="C9606">
            <v>0</v>
          </cell>
          <cell r="D9606">
            <v>0</v>
          </cell>
          <cell r="E9606">
            <v>0</v>
          </cell>
          <cell r="F9606">
            <v>0</v>
          </cell>
        </row>
        <row r="9607">
          <cell r="A9607">
            <v>54080601802</v>
          </cell>
          <cell r="B9607" t="str">
            <v>Reaseguros tomados</v>
          </cell>
          <cell r="C9607">
            <v>0</v>
          </cell>
          <cell r="D9607">
            <v>0</v>
          </cell>
          <cell r="E9607">
            <v>0</v>
          </cell>
          <cell r="F9607">
            <v>0</v>
          </cell>
        </row>
        <row r="9608">
          <cell r="A9608">
            <v>54080601803</v>
          </cell>
          <cell r="B9608" t="str">
            <v>Coaseguros</v>
          </cell>
          <cell r="C9608">
            <v>0</v>
          </cell>
          <cell r="D9608">
            <v>0</v>
          </cell>
          <cell r="E9608">
            <v>0</v>
          </cell>
          <cell r="F9608">
            <v>0</v>
          </cell>
        </row>
        <row r="9609">
          <cell r="A9609">
            <v>54080601809</v>
          </cell>
          <cell r="B9609" t="str">
            <v>Seguros con filiales</v>
          </cell>
          <cell r="C9609">
            <v>0</v>
          </cell>
          <cell r="D9609">
            <v>0</v>
          </cell>
          <cell r="E9609">
            <v>0</v>
          </cell>
          <cell r="F9609">
            <v>0</v>
          </cell>
        </row>
        <row r="9610">
          <cell r="A9610">
            <v>5408060180901</v>
          </cell>
          <cell r="B9610" t="str">
            <v>Seguros directos</v>
          </cell>
          <cell r="C9610">
            <v>0</v>
          </cell>
          <cell r="D9610">
            <v>0</v>
          </cell>
          <cell r="E9610">
            <v>0</v>
          </cell>
          <cell r="F9610">
            <v>0</v>
          </cell>
        </row>
        <row r="9611">
          <cell r="A9611">
            <v>5408060180902</v>
          </cell>
          <cell r="B9611" t="str">
            <v>Reaseguros tomados</v>
          </cell>
          <cell r="C9611">
            <v>0</v>
          </cell>
          <cell r="D9611">
            <v>0</v>
          </cell>
          <cell r="E9611">
            <v>0</v>
          </cell>
          <cell r="F9611">
            <v>0</v>
          </cell>
        </row>
        <row r="9612">
          <cell r="A9612">
            <v>5408060180903</v>
          </cell>
          <cell r="B9612" t="str">
            <v>Coaseguros</v>
          </cell>
          <cell r="C9612">
            <v>0</v>
          </cell>
          <cell r="D9612">
            <v>0</v>
          </cell>
          <cell r="E9612">
            <v>0</v>
          </cell>
          <cell r="F9612">
            <v>0</v>
          </cell>
        </row>
        <row r="9613">
          <cell r="A9613">
            <v>540806019</v>
          </cell>
          <cell r="B9613" t="str">
            <v>Riesgos profesionales</v>
          </cell>
          <cell r="C9613">
            <v>0</v>
          </cell>
          <cell r="D9613">
            <v>0</v>
          </cell>
          <cell r="E9613">
            <v>0</v>
          </cell>
          <cell r="F9613">
            <v>0</v>
          </cell>
        </row>
        <row r="9614">
          <cell r="A9614">
            <v>54080601901</v>
          </cell>
          <cell r="B9614" t="str">
            <v>Seguros directos</v>
          </cell>
          <cell r="C9614">
            <v>0</v>
          </cell>
          <cell r="D9614">
            <v>0</v>
          </cell>
          <cell r="E9614">
            <v>0</v>
          </cell>
          <cell r="F9614">
            <v>0</v>
          </cell>
        </row>
        <row r="9615">
          <cell r="A9615">
            <v>54080601902</v>
          </cell>
          <cell r="B9615" t="str">
            <v>Reaseguros tomados</v>
          </cell>
          <cell r="C9615">
            <v>0</v>
          </cell>
          <cell r="D9615">
            <v>0</v>
          </cell>
          <cell r="E9615">
            <v>0</v>
          </cell>
          <cell r="F9615">
            <v>0</v>
          </cell>
        </row>
        <row r="9616">
          <cell r="A9616">
            <v>54080601903</v>
          </cell>
          <cell r="B9616" t="str">
            <v>Coaseguros</v>
          </cell>
          <cell r="C9616">
            <v>0</v>
          </cell>
          <cell r="D9616">
            <v>0</v>
          </cell>
          <cell r="E9616">
            <v>0</v>
          </cell>
          <cell r="F9616">
            <v>0</v>
          </cell>
        </row>
        <row r="9617">
          <cell r="A9617">
            <v>54080601909</v>
          </cell>
          <cell r="B9617" t="str">
            <v>Seguros con filiales</v>
          </cell>
          <cell r="C9617">
            <v>0</v>
          </cell>
          <cell r="D9617">
            <v>0</v>
          </cell>
          <cell r="E9617">
            <v>0</v>
          </cell>
          <cell r="F9617">
            <v>0</v>
          </cell>
        </row>
        <row r="9618">
          <cell r="A9618">
            <v>5408060190901</v>
          </cell>
          <cell r="B9618" t="str">
            <v>Seguros directos</v>
          </cell>
          <cell r="C9618">
            <v>0</v>
          </cell>
          <cell r="D9618">
            <v>0</v>
          </cell>
          <cell r="E9618">
            <v>0</v>
          </cell>
          <cell r="F9618">
            <v>0</v>
          </cell>
        </row>
        <row r="9619">
          <cell r="A9619">
            <v>5408060190902</v>
          </cell>
          <cell r="B9619" t="str">
            <v>Reaseguros tomados</v>
          </cell>
          <cell r="C9619">
            <v>0</v>
          </cell>
          <cell r="D9619">
            <v>0</v>
          </cell>
          <cell r="E9619">
            <v>0</v>
          </cell>
          <cell r="F9619">
            <v>0</v>
          </cell>
        </row>
        <row r="9620">
          <cell r="A9620">
            <v>5408060190903</v>
          </cell>
          <cell r="B9620" t="str">
            <v>Coaseguros</v>
          </cell>
          <cell r="C9620">
            <v>0</v>
          </cell>
          <cell r="D9620">
            <v>0</v>
          </cell>
          <cell r="E9620">
            <v>0</v>
          </cell>
          <cell r="F9620">
            <v>0</v>
          </cell>
        </row>
        <row r="9621">
          <cell r="A9621">
            <v>540806020</v>
          </cell>
          <cell r="B9621" t="str">
            <v>Ganadero</v>
          </cell>
          <cell r="C9621">
            <v>0</v>
          </cell>
          <cell r="D9621">
            <v>0</v>
          </cell>
          <cell r="E9621">
            <v>0</v>
          </cell>
          <cell r="F9621">
            <v>0</v>
          </cell>
        </row>
        <row r="9622">
          <cell r="A9622">
            <v>54080602001</v>
          </cell>
          <cell r="B9622" t="str">
            <v>Seguros directos</v>
          </cell>
          <cell r="C9622">
            <v>0</v>
          </cell>
          <cell r="D9622">
            <v>0</v>
          </cell>
          <cell r="E9622">
            <v>0</v>
          </cell>
          <cell r="F9622">
            <v>0</v>
          </cell>
        </row>
        <row r="9623">
          <cell r="A9623">
            <v>54080602002</v>
          </cell>
          <cell r="B9623" t="str">
            <v>Reaseguros tomados</v>
          </cell>
          <cell r="C9623">
            <v>0</v>
          </cell>
          <cell r="D9623">
            <v>0</v>
          </cell>
          <cell r="E9623">
            <v>0</v>
          </cell>
          <cell r="F9623">
            <v>0</v>
          </cell>
        </row>
        <row r="9624">
          <cell r="A9624">
            <v>54080602003</v>
          </cell>
          <cell r="B9624" t="str">
            <v>Coaseguros</v>
          </cell>
          <cell r="C9624">
            <v>0</v>
          </cell>
          <cell r="D9624">
            <v>0</v>
          </cell>
          <cell r="E9624">
            <v>0</v>
          </cell>
          <cell r="F9624">
            <v>0</v>
          </cell>
        </row>
        <row r="9625">
          <cell r="A9625">
            <v>54080602009</v>
          </cell>
          <cell r="B9625" t="str">
            <v>Seguros con filiales</v>
          </cell>
          <cell r="C9625">
            <v>0</v>
          </cell>
          <cell r="D9625">
            <v>0</v>
          </cell>
          <cell r="E9625">
            <v>0</v>
          </cell>
          <cell r="F9625">
            <v>0</v>
          </cell>
        </row>
        <row r="9626">
          <cell r="A9626">
            <v>5408060200901</v>
          </cell>
          <cell r="B9626" t="str">
            <v>Seguros directos</v>
          </cell>
          <cell r="C9626">
            <v>0</v>
          </cell>
          <cell r="D9626">
            <v>0</v>
          </cell>
          <cell r="E9626">
            <v>0</v>
          </cell>
          <cell r="F9626">
            <v>0</v>
          </cell>
        </row>
        <row r="9627">
          <cell r="A9627">
            <v>5408060200902</v>
          </cell>
          <cell r="B9627" t="str">
            <v>Reaseguros tomados</v>
          </cell>
          <cell r="C9627">
            <v>0</v>
          </cell>
          <cell r="D9627">
            <v>0</v>
          </cell>
          <cell r="E9627">
            <v>0</v>
          </cell>
          <cell r="F9627">
            <v>0</v>
          </cell>
        </row>
        <row r="9628">
          <cell r="A9628">
            <v>5408060200903</v>
          </cell>
          <cell r="B9628" t="str">
            <v>Coaseguros</v>
          </cell>
          <cell r="C9628">
            <v>0</v>
          </cell>
          <cell r="D9628">
            <v>0</v>
          </cell>
          <cell r="E9628">
            <v>0</v>
          </cell>
          <cell r="F9628">
            <v>0</v>
          </cell>
        </row>
        <row r="9629">
          <cell r="A9629">
            <v>540806021</v>
          </cell>
          <cell r="B9629" t="str">
            <v>Agrícola</v>
          </cell>
          <cell r="C9629">
            <v>0</v>
          </cell>
          <cell r="D9629">
            <v>0</v>
          </cell>
          <cell r="E9629">
            <v>0</v>
          </cell>
          <cell r="F9629">
            <v>0</v>
          </cell>
        </row>
        <row r="9630">
          <cell r="A9630">
            <v>54080602101</v>
          </cell>
          <cell r="B9630" t="str">
            <v>Seguros directos</v>
          </cell>
          <cell r="C9630">
            <v>0</v>
          </cell>
          <cell r="D9630">
            <v>0</v>
          </cell>
          <cell r="E9630">
            <v>0</v>
          </cell>
          <cell r="F9630">
            <v>0</v>
          </cell>
        </row>
        <row r="9631">
          <cell r="A9631">
            <v>54080602102</v>
          </cell>
          <cell r="B9631" t="str">
            <v>Reaseguros tomados</v>
          </cell>
          <cell r="C9631">
            <v>0</v>
          </cell>
          <cell r="D9631">
            <v>0</v>
          </cell>
          <cell r="E9631">
            <v>0</v>
          </cell>
          <cell r="F9631">
            <v>0</v>
          </cell>
        </row>
        <row r="9632">
          <cell r="A9632">
            <v>54080602103</v>
          </cell>
          <cell r="B9632" t="str">
            <v>Coaseguros</v>
          </cell>
          <cell r="C9632">
            <v>0</v>
          </cell>
          <cell r="D9632">
            <v>0</v>
          </cell>
          <cell r="E9632">
            <v>0</v>
          </cell>
          <cell r="F9632">
            <v>0</v>
          </cell>
        </row>
        <row r="9633">
          <cell r="A9633">
            <v>54080602109</v>
          </cell>
          <cell r="B9633" t="str">
            <v>Seguros con filiales</v>
          </cell>
          <cell r="C9633">
            <v>0</v>
          </cell>
          <cell r="D9633">
            <v>0</v>
          </cell>
          <cell r="E9633">
            <v>0</v>
          </cell>
          <cell r="F9633">
            <v>0</v>
          </cell>
        </row>
        <row r="9634">
          <cell r="A9634">
            <v>5408060210901</v>
          </cell>
          <cell r="B9634" t="str">
            <v>Seguros directos</v>
          </cell>
          <cell r="C9634">
            <v>0</v>
          </cell>
          <cell r="D9634">
            <v>0</v>
          </cell>
          <cell r="E9634">
            <v>0</v>
          </cell>
          <cell r="F9634">
            <v>0</v>
          </cell>
        </row>
        <row r="9635">
          <cell r="A9635">
            <v>5408060210902</v>
          </cell>
          <cell r="B9635" t="str">
            <v>Reaseguros tomados</v>
          </cell>
          <cell r="C9635">
            <v>0</v>
          </cell>
          <cell r="D9635">
            <v>0</v>
          </cell>
          <cell r="E9635">
            <v>0</v>
          </cell>
          <cell r="F9635">
            <v>0</v>
          </cell>
        </row>
        <row r="9636">
          <cell r="A9636">
            <v>5408060210903</v>
          </cell>
          <cell r="B9636" t="str">
            <v>Coaseguros</v>
          </cell>
          <cell r="C9636">
            <v>0</v>
          </cell>
          <cell r="D9636">
            <v>0</v>
          </cell>
          <cell r="E9636">
            <v>0</v>
          </cell>
          <cell r="F9636">
            <v>0</v>
          </cell>
        </row>
        <row r="9637">
          <cell r="A9637">
            <v>540806022</v>
          </cell>
          <cell r="B9637" t="str">
            <v>Domiciliario</v>
          </cell>
          <cell r="C9637">
            <v>0</v>
          </cell>
          <cell r="D9637">
            <v>0</v>
          </cell>
          <cell r="E9637">
            <v>0</v>
          </cell>
          <cell r="F9637">
            <v>0</v>
          </cell>
        </row>
        <row r="9638">
          <cell r="A9638">
            <v>54080602201</v>
          </cell>
          <cell r="B9638" t="str">
            <v>Seguros directos</v>
          </cell>
          <cell r="C9638">
            <v>0</v>
          </cell>
          <cell r="D9638">
            <v>0</v>
          </cell>
          <cell r="E9638">
            <v>0</v>
          </cell>
          <cell r="F9638">
            <v>0</v>
          </cell>
        </row>
        <row r="9639">
          <cell r="A9639">
            <v>54080602202</v>
          </cell>
          <cell r="B9639" t="str">
            <v>Reaseguros tomados</v>
          </cell>
          <cell r="C9639">
            <v>0</v>
          </cell>
          <cell r="D9639">
            <v>0</v>
          </cell>
          <cell r="E9639">
            <v>0</v>
          </cell>
          <cell r="F9639">
            <v>0</v>
          </cell>
        </row>
        <row r="9640">
          <cell r="A9640">
            <v>54080602203</v>
          </cell>
          <cell r="B9640" t="str">
            <v>Coaseguros</v>
          </cell>
          <cell r="C9640">
            <v>0</v>
          </cell>
          <cell r="D9640">
            <v>0</v>
          </cell>
          <cell r="E9640">
            <v>0</v>
          </cell>
          <cell r="F9640">
            <v>0</v>
          </cell>
        </row>
        <row r="9641">
          <cell r="A9641">
            <v>54080602209</v>
          </cell>
          <cell r="B9641" t="str">
            <v>Seguros con filiales</v>
          </cell>
          <cell r="C9641">
            <v>0</v>
          </cell>
          <cell r="D9641">
            <v>0</v>
          </cell>
          <cell r="E9641">
            <v>0</v>
          </cell>
          <cell r="F9641">
            <v>0</v>
          </cell>
        </row>
        <row r="9642">
          <cell r="A9642">
            <v>5408060220901</v>
          </cell>
          <cell r="B9642" t="str">
            <v>Seguros directos</v>
          </cell>
          <cell r="C9642">
            <v>0</v>
          </cell>
          <cell r="D9642">
            <v>0</v>
          </cell>
          <cell r="E9642">
            <v>0</v>
          </cell>
          <cell r="F9642">
            <v>0</v>
          </cell>
        </row>
        <row r="9643">
          <cell r="A9643">
            <v>5408060220902</v>
          </cell>
          <cell r="B9643" t="str">
            <v>Reaseguros tomados</v>
          </cell>
          <cell r="C9643">
            <v>0</v>
          </cell>
          <cell r="D9643">
            <v>0</v>
          </cell>
          <cell r="E9643">
            <v>0</v>
          </cell>
          <cell r="F9643">
            <v>0</v>
          </cell>
        </row>
        <row r="9644">
          <cell r="A9644">
            <v>5408060220903</v>
          </cell>
          <cell r="B9644" t="str">
            <v>Coaseguros</v>
          </cell>
          <cell r="C9644">
            <v>0</v>
          </cell>
          <cell r="D9644">
            <v>0</v>
          </cell>
          <cell r="E9644">
            <v>0</v>
          </cell>
          <cell r="F9644">
            <v>0</v>
          </cell>
        </row>
        <row r="9645">
          <cell r="A9645">
            <v>540806023</v>
          </cell>
          <cell r="B9645" t="str">
            <v>Crédito interno</v>
          </cell>
          <cell r="C9645">
            <v>0</v>
          </cell>
          <cell r="D9645">
            <v>0</v>
          </cell>
          <cell r="E9645">
            <v>0</v>
          </cell>
          <cell r="F9645">
            <v>0</v>
          </cell>
        </row>
        <row r="9646">
          <cell r="A9646">
            <v>54080602301</v>
          </cell>
          <cell r="B9646" t="str">
            <v>Seguros directos</v>
          </cell>
          <cell r="C9646">
            <v>0</v>
          </cell>
          <cell r="D9646">
            <v>0</v>
          </cell>
          <cell r="E9646">
            <v>0</v>
          </cell>
          <cell r="F9646">
            <v>0</v>
          </cell>
        </row>
        <row r="9647">
          <cell r="A9647">
            <v>54080602302</v>
          </cell>
          <cell r="B9647" t="str">
            <v>Reaseguros tomados</v>
          </cell>
          <cell r="C9647">
            <v>0</v>
          </cell>
          <cell r="D9647">
            <v>0</v>
          </cell>
          <cell r="E9647">
            <v>0</v>
          </cell>
          <cell r="F9647">
            <v>0</v>
          </cell>
        </row>
        <row r="9648">
          <cell r="A9648">
            <v>54080602303</v>
          </cell>
          <cell r="B9648" t="str">
            <v>Coaseguros</v>
          </cell>
          <cell r="C9648">
            <v>0</v>
          </cell>
          <cell r="D9648">
            <v>0</v>
          </cell>
          <cell r="E9648">
            <v>0</v>
          </cell>
          <cell r="F9648">
            <v>0</v>
          </cell>
        </row>
        <row r="9649">
          <cell r="A9649">
            <v>54080602309</v>
          </cell>
          <cell r="B9649" t="str">
            <v>Seguros con filiales</v>
          </cell>
          <cell r="C9649">
            <v>0</v>
          </cell>
          <cell r="D9649">
            <v>0</v>
          </cell>
          <cell r="E9649">
            <v>0</v>
          </cell>
          <cell r="F9649">
            <v>0</v>
          </cell>
        </row>
        <row r="9650">
          <cell r="A9650">
            <v>5408060230901</v>
          </cell>
          <cell r="B9650" t="str">
            <v>Seguros directos</v>
          </cell>
          <cell r="C9650">
            <v>0</v>
          </cell>
          <cell r="D9650">
            <v>0</v>
          </cell>
          <cell r="E9650">
            <v>0</v>
          </cell>
          <cell r="F9650">
            <v>0</v>
          </cell>
        </row>
        <row r="9651">
          <cell r="A9651">
            <v>5408060230902</v>
          </cell>
          <cell r="B9651" t="str">
            <v>Reaseguros tomados</v>
          </cell>
          <cell r="C9651">
            <v>0</v>
          </cell>
          <cell r="D9651">
            <v>0</v>
          </cell>
          <cell r="E9651">
            <v>0</v>
          </cell>
          <cell r="F9651">
            <v>0</v>
          </cell>
        </row>
        <row r="9652">
          <cell r="A9652">
            <v>5408060230903</v>
          </cell>
          <cell r="B9652" t="str">
            <v>Coaseguros</v>
          </cell>
          <cell r="C9652">
            <v>0</v>
          </cell>
          <cell r="D9652">
            <v>0</v>
          </cell>
          <cell r="E9652">
            <v>0</v>
          </cell>
          <cell r="F9652">
            <v>0</v>
          </cell>
        </row>
        <row r="9653">
          <cell r="A9653">
            <v>540806024</v>
          </cell>
          <cell r="B9653" t="str">
            <v>Crédito a la exportaciÛn</v>
          </cell>
          <cell r="C9653">
            <v>0</v>
          </cell>
          <cell r="D9653">
            <v>0</v>
          </cell>
          <cell r="E9653">
            <v>0</v>
          </cell>
          <cell r="F9653">
            <v>0</v>
          </cell>
        </row>
        <row r="9654">
          <cell r="A9654">
            <v>54080602401</v>
          </cell>
          <cell r="B9654" t="str">
            <v>Seguros directos</v>
          </cell>
          <cell r="C9654">
            <v>0</v>
          </cell>
          <cell r="D9654">
            <v>0</v>
          </cell>
          <cell r="E9654">
            <v>0</v>
          </cell>
          <cell r="F9654">
            <v>0</v>
          </cell>
        </row>
        <row r="9655">
          <cell r="A9655">
            <v>54080602402</v>
          </cell>
          <cell r="B9655" t="str">
            <v>Reaseguros tomados</v>
          </cell>
          <cell r="C9655">
            <v>0</v>
          </cell>
          <cell r="D9655">
            <v>0</v>
          </cell>
          <cell r="E9655">
            <v>0</v>
          </cell>
          <cell r="F9655">
            <v>0</v>
          </cell>
        </row>
        <row r="9656">
          <cell r="A9656">
            <v>54080602403</v>
          </cell>
          <cell r="B9656" t="str">
            <v>Coaseguros</v>
          </cell>
          <cell r="C9656">
            <v>0</v>
          </cell>
          <cell r="D9656">
            <v>0</v>
          </cell>
          <cell r="E9656">
            <v>0</v>
          </cell>
          <cell r="F9656">
            <v>0</v>
          </cell>
        </row>
        <row r="9657">
          <cell r="A9657">
            <v>54080602409</v>
          </cell>
          <cell r="B9657" t="str">
            <v>Seguros con filiales</v>
          </cell>
          <cell r="C9657">
            <v>0</v>
          </cell>
          <cell r="D9657">
            <v>0</v>
          </cell>
          <cell r="E9657">
            <v>0</v>
          </cell>
          <cell r="F9657">
            <v>0</v>
          </cell>
        </row>
        <row r="9658">
          <cell r="A9658">
            <v>5408060240901</v>
          </cell>
          <cell r="B9658" t="str">
            <v>Seguros directos</v>
          </cell>
          <cell r="C9658">
            <v>0</v>
          </cell>
          <cell r="D9658">
            <v>0</v>
          </cell>
          <cell r="E9658">
            <v>0</v>
          </cell>
          <cell r="F9658">
            <v>0</v>
          </cell>
        </row>
        <row r="9659">
          <cell r="A9659">
            <v>5408060240902</v>
          </cell>
          <cell r="B9659" t="str">
            <v>Reaseguros tomados</v>
          </cell>
          <cell r="C9659">
            <v>0</v>
          </cell>
          <cell r="D9659">
            <v>0</v>
          </cell>
          <cell r="E9659">
            <v>0</v>
          </cell>
          <cell r="F9659">
            <v>0</v>
          </cell>
        </row>
        <row r="9660">
          <cell r="A9660">
            <v>5408060240903</v>
          </cell>
          <cell r="B9660" t="str">
            <v>Coaseguros</v>
          </cell>
          <cell r="C9660">
            <v>0</v>
          </cell>
          <cell r="D9660">
            <v>0</v>
          </cell>
          <cell r="E9660">
            <v>0</v>
          </cell>
          <cell r="F9660">
            <v>0</v>
          </cell>
        </row>
        <row r="9661">
          <cell r="A9661">
            <v>540806025</v>
          </cell>
          <cell r="B9661" t="str">
            <v>Miscelaneos</v>
          </cell>
          <cell r="C9661">
            <v>0</v>
          </cell>
          <cell r="D9661">
            <v>0</v>
          </cell>
          <cell r="E9661">
            <v>0</v>
          </cell>
          <cell r="F9661">
            <v>0</v>
          </cell>
        </row>
        <row r="9662">
          <cell r="A9662">
            <v>54080602501</v>
          </cell>
          <cell r="B9662" t="str">
            <v>Seguros directos</v>
          </cell>
          <cell r="C9662">
            <v>0</v>
          </cell>
          <cell r="D9662">
            <v>0</v>
          </cell>
          <cell r="E9662">
            <v>0</v>
          </cell>
          <cell r="F9662">
            <v>0</v>
          </cell>
        </row>
        <row r="9663">
          <cell r="A9663">
            <v>54080602502</v>
          </cell>
          <cell r="B9663" t="str">
            <v>Reaseguros tomados</v>
          </cell>
          <cell r="C9663">
            <v>0</v>
          </cell>
          <cell r="D9663">
            <v>0</v>
          </cell>
          <cell r="E9663">
            <v>0</v>
          </cell>
          <cell r="F9663">
            <v>0</v>
          </cell>
        </row>
        <row r="9664">
          <cell r="A9664">
            <v>54080602503</v>
          </cell>
          <cell r="B9664" t="str">
            <v>Coaseguros</v>
          </cell>
          <cell r="C9664">
            <v>0</v>
          </cell>
          <cell r="D9664">
            <v>0</v>
          </cell>
          <cell r="E9664">
            <v>0</v>
          </cell>
          <cell r="F9664">
            <v>0</v>
          </cell>
        </row>
        <row r="9665">
          <cell r="A9665">
            <v>54080602509</v>
          </cell>
          <cell r="B9665" t="str">
            <v>Seguros con filiales</v>
          </cell>
          <cell r="C9665">
            <v>0</v>
          </cell>
          <cell r="D9665">
            <v>0</v>
          </cell>
          <cell r="E9665">
            <v>0</v>
          </cell>
          <cell r="F9665">
            <v>0</v>
          </cell>
        </row>
        <row r="9666">
          <cell r="A9666">
            <v>5408060250901</v>
          </cell>
          <cell r="B9666" t="str">
            <v>Seguros directos</v>
          </cell>
          <cell r="C9666">
            <v>0</v>
          </cell>
          <cell r="D9666">
            <v>0</v>
          </cell>
          <cell r="E9666">
            <v>0</v>
          </cell>
          <cell r="F9666">
            <v>0</v>
          </cell>
        </row>
        <row r="9667">
          <cell r="A9667">
            <v>5408060250902</v>
          </cell>
          <cell r="B9667" t="str">
            <v>Reaseguros tomados</v>
          </cell>
          <cell r="C9667">
            <v>0</v>
          </cell>
          <cell r="D9667">
            <v>0</v>
          </cell>
          <cell r="E9667">
            <v>0</v>
          </cell>
          <cell r="F9667">
            <v>0</v>
          </cell>
        </row>
        <row r="9668">
          <cell r="A9668">
            <v>5408060250903</v>
          </cell>
          <cell r="B9668" t="str">
            <v>Coaseguros</v>
          </cell>
          <cell r="C9668">
            <v>0</v>
          </cell>
          <cell r="D9668">
            <v>0</v>
          </cell>
          <cell r="E9668">
            <v>0</v>
          </cell>
          <cell r="F9668">
            <v>0</v>
          </cell>
        </row>
        <row r="9669">
          <cell r="A9669">
            <v>540807</v>
          </cell>
          <cell r="B9669" t="str">
            <v>DE SINIESTRO DE FIANZAS</v>
          </cell>
          <cell r="C9669">
            <v>0</v>
          </cell>
          <cell r="D9669">
            <v>0</v>
          </cell>
          <cell r="E9669">
            <v>0</v>
          </cell>
          <cell r="F9669">
            <v>0</v>
          </cell>
        </row>
        <row r="9670">
          <cell r="A9670">
            <v>5408070</v>
          </cell>
          <cell r="B9670" t="str">
            <v>DE SINIESTROS DE FIANZAS</v>
          </cell>
          <cell r="C9670">
            <v>0</v>
          </cell>
          <cell r="D9670">
            <v>0</v>
          </cell>
          <cell r="E9670">
            <v>0</v>
          </cell>
          <cell r="F9670">
            <v>0</v>
          </cell>
        </row>
        <row r="9671">
          <cell r="A9671">
            <v>540807001</v>
          </cell>
          <cell r="B9671" t="str">
            <v>Fidelidad</v>
          </cell>
          <cell r="C9671">
            <v>0</v>
          </cell>
          <cell r="D9671">
            <v>0</v>
          </cell>
          <cell r="E9671">
            <v>0</v>
          </cell>
          <cell r="F9671">
            <v>0</v>
          </cell>
        </row>
        <row r="9672">
          <cell r="A9672">
            <v>54080700101</v>
          </cell>
          <cell r="B9672" t="str">
            <v>Fianzas directas</v>
          </cell>
          <cell r="C9672">
            <v>0</v>
          </cell>
          <cell r="D9672">
            <v>0</v>
          </cell>
          <cell r="E9672">
            <v>0</v>
          </cell>
          <cell r="F9672">
            <v>0</v>
          </cell>
        </row>
        <row r="9673">
          <cell r="A9673">
            <v>54080700102</v>
          </cell>
          <cell r="B9673" t="str">
            <v>Rafianzamientos tomados</v>
          </cell>
          <cell r="C9673">
            <v>0</v>
          </cell>
          <cell r="D9673">
            <v>0</v>
          </cell>
          <cell r="E9673">
            <v>0</v>
          </cell>
          <cell r="F9673">
            <v>0</v>
          </cell>
        </row>
        <row r="9674">
          <cell r="A9674">
            <v>54080700103</v>
          </cell>
          <cell r="B9674" t="str">
            <v>Coafianzamiento</v>
          </cell>
          <cell r="C9674">
            <v>0</v>
          </cell>
          <cell r="D9674">
            <v>0</v>
          </cell>
          <cell r="E9674">
            <v>0</v>
          </cell>
          <cell r="F9674">
            <v>0</v>
          </cell>
        </row>
        <row r="9675">
          <cell r="A9675">
            <v>54080700109</v>
          </cell>
          <cell r="B9675" t="str">
            <v>Fianzas de filiales</v>
          </cell>
          <cell r="C9675">
            <v>0</v>
          </cell>
          <cell r="D9675">
            <v>0</v>
          </cell>
          <cell r="E9675">
            <v>0</v>
          </cell>
          <cell r="F9675">
            <v>0</v>
          </cell>
        </row>
        <row r="9676">
          <cell r="A9676">
            <v>5408070010901</v>
          </cell>
          <cell r="B9676" t="str">
            <v>Fianzas directas</v>
          </cell>
          <cell r="C9676">
            <v>0</v>
          </cell>
          <cell r="D9676">
            <v>0</v>
          </cell>
          <cell r="E9676">
            <v>0</v>
          </cell>
          <cell r="F9676">
            <v>0</v>
          </cell>
        </row>
        <row r="9677">
          <cell r="A9677">
            <v>5408070010902</v>
          </cell>
          <cell r="B9677" t="str">
            <v>Rafianzamientos tomados</v>
          </cell>
          <cell r="C9677">
            <v>0</v>
          </cell>
          <cell r="D9677">
            <v>0</v>
          </cell>
          <cell r="E9677">
            <v>0</v>
          </cell>
          <cell r="F9677">
            <v>0</v>
          </cell>
        </row>
        <row r="9678">
          <cell r="A9678">
            <v>5408070010903</v>
          </cell>
          <cell r="B9678" t="str">
            <v>Coafianzamiento</v>
          </cell>
          <cell r="C9678">
            <v>0</v>
          </cell>
          <cell r="D9678">
            <v>0</v>
          </cell>
          <cell r="E9678">
            <v>0</v>
          </cell>
          <cell r="F9678">
            <v>0</v>
          </cell>
        </row>
        <row r="9679">
          <cell r="A9679">
            <v>540807002</v>
          </cell>
          <cell r="B9679" t="str">
            <v>Garantía</v>
          </cell>
          <cell r="C9679">
            <v>0</v>
          </cell>
          <cell r="D9679">
            <v>0</v>
          </cell>
          <cell r="E9679">
            <v>0</v>
          </cell>
          <cell r="F9679">
            <v>0</v>
          </cell>
        </row>
        <row r="9680">
          <cell r="A9680">
            <v>54080700201</v>
          </cell>
          <cell r="B9680" t="str">
            <v>Fianzas directas</v>
          </cell>
          <cell r="C9680">
            <v>0</v>
          </cell>
          <cell r="D9680">
            <v>0</v>
          </cell>
          <cell r="E9680">
            <v>0</v>
          </cell>
          <cell r="F9680">
            <v>0</v>
          </cell>
        </row>
        <row r="9681">
          <cell r="A9681">
            <v>54080700202</v>
          </cell>
          <cell r="B9681" t="str">
            <v>Rafianzamientos tomados</v>
          </cell>
          <cell r="C9681">
            <v>0</v>
          </cell>
          <cell r="D9681">
            <v>0</v>
          </cell>
          <cell r="E9681">
            <v>0</v>
          </cell>
          <cell r="F9681">
            <v>0</v>
          </cell>
        </row>
        <row r="9682">
          <cell r="A9682">
            <v>54080700203</v>
          </cell>
          <cell r="B9682" t="str">
            <v>Coafianzamiento</v>
          </cell>
          <cell r="C9682">
            <v>0</v>
          </cell>
          <cell r="D9682">
            <v>0</v>
          </cell>
          <cell r="E9682">
            <v>0</v>
          </cell>
          <cell r="F9682">
            <v>0</v>
          </cell>
        </row>
        <row r="9683">
          <cell r="A9683">
            <v>54080700209</v>
          </cell>
          <cell r="B9683" t="str">
            <v>Fianzas de filiales</v>
          </cell>
          <cell r="C9683">
            <v>0</v>
          </cell>
          <cell r="D9683">
            <v>0</v>
          </cell>
          <cell r="E9683">
            <v>0</v>
          </cell>
          <cell r="F9683">
            <v>0</v>
          </cell>
        </row>
        <row r="9684">
          <cell r="A9684">
            <v>5408070020901</v>
          </cell>
          <cell r="B9684" t="str">
            <v>Fianzas directas</v>
          </cell>
          <cell r="C9684">
            <v>0</v>
          </cell>
          <cell r="D9684">
            <v>0</v>
          </cell>
          <cell r="E9684">
            <v>0</v>
          </cell>
          <cell r="F9684">
            <v>0</v>
          </cell>
        </row>
        <row r="9685">
          <cell r="A9685">
            <v>5408070020902</v>
          </cell>
          <cell r="B9685" t="str">
            <v>Rafianzamientos tomados</v>
          </cell>
          <cell r="C9685">
            <v>0</v>
          </cell>
          <cell r="D9685">
            <v>0</v>
          </cell>
          <cell r="E9685">
            <v>0</v>
          </cell>
          <cell r="F9685">
            <v>0</v>
          </cell>
        </row>
        <row r="9686">
          <cell r="A9686">
            <v>5408070020903</v>
          </cell>
          <cell r="B9686" t="str">
            <v>Coafianzamiento</v>
          </cell>
          <cell r="C9686">
            <v>0</v>
          </cell>
          <cell r="D9686">
            <v>0</v>
          </cell>
          <cell r="E9686">
            <v>0</v>
          </cell>
          <cell r="F9686">
            <v>0</v>
          </cell>
        </row>
        <row r="9687">
          <cell r="A9687">
            <v>540807003</v>
          </cell>
          <cell r="B9687" t="str">
            <v>Motoristas</v>
          </cell>
          <cell r="C9687">
            <v>0</v>
          </cell>
          <cell r="D9687">
            <v>0</v>
          </cell>
          <cell r="E9687">
            <v>0</v>
          </cell>
          <cell r="F9687">
            <v>0</v>
          </cell>
        </row>
        <row r="9688">
          <cell r="A9688">
            <v>54080700301</v>
          </cell>
          <cell r="B9688" t="str">
            <v>Fianzas directas</v>
          </cell>
          <cell r="C9688">
            <v>0</v>
          </cell>
          <cell r="D9688">
            <v>0</v>
          </cell>
          <cell r="E9688">
            <v>0</v>
          </cell>
          <cell r="F9688">
            <v>0</v>
          </cell>
        </row>
        <row r="9689">
          <cell r="A9689">
            <v>54080700302</v>
          </cell>
          <cell r="B9689" t="str">
            <v>Rafianzamientos tomados</v>
          </cell>
          <cell r="C9689">
            <v>0</v>
          </cell>
          <cell r="D9689">
            <v>0</v>
          </cell>
          <cell r="E9689">
            <v>0</v>
          </cell>
          <cell r="F9689">
            <v>0</v>
          </cell>
        </row>
        <row r="9690">
          <cell r="A9690">
            <v>54080700303</v>
          </cell>
          <cell r="B9690" t="str">
            <v>Coafianzamiento</v>
          </cell>
          <cell r="C9690">
            <v>0</v>
          </cell>
          <cell r="D9690">
            <v>0</v>
          </cell>
          <cell r="E9690">
            <v>0</v>
          </cell>
          <cell r="F9690">
            <v>0</v>
          </cell>
        </row>
        <row r="9691">
          <cell r="A9691">
            <v>54080700309</v>
          </cell>
          <cell r="B9691" t="str">
            <v>Fianzas de filiales</v>
          </cell>
          <cell r="C9691">
            <v>0</v>
          </cell>
          <cell r="D9691">
            <v>0</v>
          </cell>
          <cell r="E9691">
            <v>0</v>
          </cell>
          <cell r="F9691">
            <v>0</v>
          </cell>
        </row>
        <row r="9692">
          <cell r="A9692">
            <v>5408070030901</v>
          </cell>
          <cell r="B9692" t="str">
            <v>Fianzas directas</v>
          </cell>
          <cell r="C9692">
            <v>0</v>
          </cell>
          <cell r="D9692">
            <v>0</v>
          </cell>
          <cell r="E9692">
            <v>0</v>
          </cell>
          <cell r="F9692">
            <v>0</v>
          </cell>
        </row>
        <row r="9693">
          <cell r="A9693">
            <v>5408070030902</v>
          </cell>
          <cell r="B9693" t="str">
            <v>Rafianzamientos tomados</v>
          </cell>
          <cell r="C9693">
            <v>0</v>
          </cell>
          <cell r="D9693">
            <v>0</v>
          </cell>
          <cell r="E9693">
            <v>0</v>
          </cell>
          <cell r="F9693">
            <v>0</v>
          </cell>
        </row>
        <row r="9694">
          <cell r="A9694">
            <v>5408070030903</v>
          </cell>
          <cell r="B9694" t="str">
            <v>Coafianzamiento</v>
          </cell>
          <cell r="C9694">
            <v>0</v>
          </cell>
          <cell r="D9694">
            <v>0</v>
          </cell>
          <cell r="E9694">
            <v>0</v>
          </cell>
          <cell r="F9694">
            <v>0</v>
          </cell>
        </row>
        <row r="9695">
          <cell r="A9695">
            <v>55</v>
          </cell>
          <cell r="B9695" t="str">
            <v>REEMBOLSO DE GASTOS POR CESIONES DE SEGUROS Y FIANZAS</v>
          </cell>
          <cell r="C9695">
            <v>-1434888.52</v>
          </cell>
          <cell r="D9695">
            <v>1185126.8899999999</v>
          </cell>
          <cell r="E9695">
            <v>1221452.25</v>
          </cell>
          <cell r="F9695">
            <v>-1471213.88</v>
          </cell>
        </row>
        <row r="9696">
          <cell r="A9696">
            <v>5501</v>
          </cell>
          <cell r="B9696" t="str">
            <v>DE SEGUROS DE VIDA</v>
          </cell>
          <cell r="C9696">
            <v>0</v>
          </cell>
          <cell r="D9696">
            <v>0</v>
          </cell>
          <cell r="E9696">
            <v>0</v>
          </cell>
          <cell r="F9696">
            <v>0</v>
          </cell>
        </row>
        <row r="9697">
          <cell r="A9697">
            <v>5501010</v>
          </cell>
          <cell r="B9697" t="str">
            <v>Ingresos por comisiones y participaciones de vida individual</v>
          </cell>
          <cell r="C9697">
            <v>0</v>
          </cell>
          <cell r="D9697">
            <v>0</v>
          </cell>
          <cell r="E9697">
            <v>0</v>
          </cell>
          <cell r="F9697">
            <v>0</v>
          </cell>
        </row>
        <row r="9698">
          <cell r="A9698">
            <v>55010100104</v>
          </cell>
          <cell r="B9698" t="str">
            <v>Reaseguro cedido</v>
          </cell>
          <cell r="C9698">
            <v>0</v>
          </cell>
          <cell r="D9698">
            <v>0</v>
          </cell>
          <cell r="E9698">
            <v>0</v>
          </cell>
          <cell r="F9698">
            <v>0</v>
          </cell>
        </row>
        <row r="9699">
          <cell r="A9699">
            <v>55010100105</v>
          </cell>
          <cell r="B9699" t="str">
            <v>Retrocesiones de seguros</v>
          </cell>
          <cell r="C9699">
            <v>0</v>
          </cell>
          <cell r="D9699">
            <v>0</v>
          </cell>
          <cell r="E9699">
            <v>0</v>
          </cell>
          <cell r="F9699">
            <v>0</v>
          </cell>
        </row>
        <row r="9700">
          <cell r="A9700">
            <v>55010100109</v>
          </cell>
          <cell r="B9700" t="str">
            <v>Seguros con filiales</v>
          </cell>
          <cell r="C9700">
            <v>0</v>
          </cell>
          <cell r="D9700">
            <v>0</v>
          </cell>
          <cell r="E9700">
            <v>0</v>
          </cell>
          <cell r="F9700">
            <v>0</v>
          </cell>
        </row>
        <row r="9701">
          <cell r="A9701">
            <v>550102</v>
          </cell>
          <cell r="B9701" t="str">
            <v>VIDA INDIVIDUAL</v>
          </cell>
          <cell r="C9701">
            <v>0</v>
          </cell>
          <cell r="D9701">
            <v>0</v>
          </cell>
          <cell r="E9701">
            <v>0</v>
          </cell>
          <cell r="F9701">
            <v>0</v>
          </cell>
        </row>
        <row r="9702">
          <cell r="A9702">
            <v>5501020</v>
          </cell>
          <cell r="B9702" t="str">
            <v>De vida individual de corto plazo</v>
          </cell>
          <cell r="C9702">
            <v>0</v>
          </cell>
          <cell r="D9702">
            <v>0</v>
          </cell>
          <cell r="E9702">
            <v>0</v>
          </cell>
          <cell r="F9702">
            <v>0</v>
          </cell>
        </row>
        <row r="9703">
          <cell r="A9703">
            <v>550102001</v>
          </cell>
          <cell r="B9703" t="str">
            <v>Retrocesión de Seguros</v>
          </cell>
          <cell r="C9703">
            <v>0</v>
          </cell>
          <cell r="D9703">
            <v>0</v>
          </cell>
          <cell r="E9703">
            <v>0</v>
          </cell>
          <cell r="F9703">
            <v>0</v>
          </cell>
        </row>
        <row r="9704">
          <cell r="A9704">
            <v>55010200104</v>
          </cell>
          <cell r="B9704" t="str">
            <v>Reaseguro cedido</v>
          </cell>
          <cell r="C9704">
            <v>0</v>
          </cell>
          <cell r="D9704">
            <v>0</v>
          </cell>
          <cell r="E9704">
            <v>0</v>
          </cell>
          <cell r="F9704">
            <v>0</v>
          </cell>
        </row>
        <row r="9705">
          <cell r="A9705">
            <v>55010200105</v>
          </cell>
          <cell r="B9705" t="str">
            <v>Retrocesiones de seguros</v>
          </cell>
          <cell r="C9705">
            <v>0</v>
          </cell>
          <cell r="D9705">
            <v>0</v>
          </cell>
          <cell r="E9705">
            <v>0</v>
          </cell>
          <cell r="F9705">
            <v>0</v>
          </cell>
        </row>
        <row r="9706">
          <cell r="A9706">
            <v>55010200109</v>
          </cell>
          <cell r="B9706" t="str">
            <v>Seguros con filiales</v>
          </cell>
          <cell r="C9706">
            <v>0</v>
          </cell>
          <cell r="D9706">
            <v>0</v>
          </cell>
          <cell r="E9706">
            <v>0</v>
          </cell>
          <cell r="F9706">
            <v>0</v>
          </cell>
        </row>
        <row r="9707">
          <cell r="A9707">
            <v>550103</v>
          </cell>
          <cell r="B9707" t="str">
            <v>Colectivo</v>
          </cell>
          <cell r="C9707">
            <v>0</v>
          </cell>
          <cell r="D9707">
            <v>0</v>
          </cell>
          <cell r="E9707">
            <v>0</v>
          </cell>
          <cell r="F9707">
            <v>0</v>
          </cell>
        </row>
        <row r="9708">
          <cell r="A9708">
            <v>5501030</v>
          </cell>
          <cell r="B9708" t="str">
            <v>Colectivo</v>
          </cell>
          <cell r="C9708">
            <v>0</v>
          </cell>
          <cell r="D9708">
            <v>0</v>
          </cell>
          <cell r="E9708">
            <v>0</v>
          </cell>
          <cell r="F9708">
            <v>0</v>
          </cell>
        </row>
        <row r="9709">
          <cell r="A9709">
            <v>550103001</v>
          </cell>
          <cell r="B9709" t="str">
            <v>Reaseguro cedido</v>
          </cell>
          <cell r="C9709">
            <v>0</v>
          </cell>
          <cell r="D9709">
            <v>0</v>
          </cell>
          <cell r="E9709">
            <v>0</v>
          </cell>
          <cell r="F9709">
            <v>0</v>
          </cell>
        </row>
        <row r="9710">
          <cell r="A9710">
            <v>55010300104</v>
          </cell>
          <cell r="B9710" t="str">
            <v>Reaseguro cedido</v>
          </cell>
          <cell r="C9710">
            <v>0</v>
          </cell>
          <cell r="D9710">
            <v>0</v>
          </cell>
          <cell r="E9710">
            <v>0</v>
          </cell>
          <cell r="F9710">
            <v>0</v>
          </cell>
        </row>
        <row r="9711">
          <cell r="A9711">
            <v>55010300105</v>
          </cell>
          <cell r="B9711" t="str">
            <v>Retrocesiones de seguros</v>
          </cell>
          <cell r="C9711">
            <v>0</v>
          </cell>
          <cell r="D9711">
            <v>0</v>
          </cell>
          <cell r="E9711">
            <v>0</v>
          </cell>
          <cell r="F9711">
            <v>0</v>
          </cell>
        </row>
        <row r="9712">
          <cell r="A9712">
            <v>55010300109</v>
          </cell>
          <cell r="B9712" t="str">
            <v>Seguros con filiales</v>
          </cell>
          <cell r="C9712">
            <v>0</v>
          </cell>
          <cell r="D9712">
            <v>0</v>
          </cell>
          <cell r="E9712">
            <v>0</v>
          </cell>
          <cell r="F9712">
            <v>0</v>
          </cell>
        </row>
        <row r="9713">
          <cell r="A9713">
            <v>5501040</v>
          </cell>
          <cell r="B9713" t="str">
            <v>Otros planes</v>
          </cell>
          <cell r="C9713">
            <v>0</v>
          </cell>
          <cell r="D9713">
            <v>0</v>
          </cell>
          <cell r="E9713">
            <v>0</v>
          </cell>
          <cell r="F9713">
            <v>0</v>
          </cell>
        </row>
        <row r="9714">
          <cell r="A9714">
            <v>55010400104</v>
          </cell>
          <cell r="B9714" t="str">
            <v>Reaseguro cedido</v>
          </cell>
          <cell r="C9714">
            <v>0</v>
          </cell>
          <cell r="D9714">
            <v>0</v>
          </cell>
          <cell r="E9714">
            <v>0</v>
          </cell>
          <cell r="F9714">
            <v>0</v>
          </cell>
        </row>
        <row r="9715">
          <cell r="A9715">
            <v>55010400105</v>
          </cell>
          <cell r="B9715" t="str">
            <v>Retrocesiones de seguros</v>
          </cell>
          <cell r="C9715">
            <v>0</v>
          </cell>
          <cell r="D9715">
            <v>0</v>
          </cell>
          <cell r="E9715">
            <v>0</v>
          </cell>
          <cell r="F9715">
            <v>0</v>
          </cell>
        </row>
        <row r="9716">
          <cell r="A9716">
            <v>55010400109</v>
          </cell>
          <cell r="B9716" t="str">
            <v>Seguros con filiales</v>
          </cell>
          <cell r="C9716">
            <v>0</v>
          </cell>
          <cell r="D9716">
            <v>0</v>
          </cell>
          <cell r="E9716">
            <v>0</v>
          </cell>
          <cell r="F9716">
            <v>0</v>
          </cell>
        </row>
        <row r="9717">
          <cell r="A9717">
            <v>5502</v>
          </cell>
          <cell r="B9717" t="str">
            <v>DE SEGUROS PREVISIONALES RENTASU Y PENSIONES</v>
          </cell>
          <cell r="C9717">
            <v>0</v>
          </cell>
          <cell r="D9717">
            <v>0</v>
          </cell>
          <cell r="E9717">
            <v>0</v>
          </cell>
          <cell r="F9717">
            <v>0</v>
          </cell>
        </row>
        <row r="9718">
          <cell r="A9718">
            <v>5502010</v>
          </cell>
          <cell r="B9718" t="str">
            <v>Rentas de invalidez y sobrevivencia</v>
          </cell>
          <cell r="C9718">
            <v>0</v>
          </cell>
          <cell r="D9718">
            <v>0</v>
          </cell>
          <cell r="E9718">
            <v>0</v>
          </cell>
          <cell r="F9718">
            <v>0</v>
          </cell>
        </row>
        <row r="9719">
          <cell r="A9719">
            <v>55020100104</v>
          </cell>
          <cell r="B9719" t="str">
            <v>Reaseguro cedido</v>
          </cell>
          <cell r="C9719">
            <v>0</v>
          </cell>
          <cell r="D9719">
            <v>0</v>
          </cell>
          <cell r="E9719">
            <v>0</v>
          </cell>
          <cell r="F9719">
            <v>0</v>
          </cell>
        </row>
        <row r="9720">
          <cell r="A9720">
            <v>55020100105</v>
          </cell>
          <cell r="B9720" t="str">
            <v>Retrocesiones de seguros</v>
          </cell>
          <cell r="C9720">
            <v>0</v>
          </cell>
          <cell r="D9720">
            <v>0</v>
          </cell>
          <cell r="E9720">
            <v>0</v>
          </cell>
          <cell r="F9720">
            <v>0</v>
          </cell>
        </row>
        <row r="9721">
          <cell r="A9721">
            <v>55020100109</v>
          </cell>
          <cell r="B9721" t="str">
            <v>Seguros con filiales</v>
          </cell>
          <cell r="C9721">
            <v>0</v>
          </cell>
          <cell r="D9721">
            <v>0</v>
          </cell>
          <cell r="E9721">
            <v>0</v>
          </cell>
          <cell r="F9721">
            <v>0</v>
          </cell>
        </row>
        <row r="9722">
          <cell r="A9722">
            <v>5502020</v>
          </cell>
          <cell r="B9722" t="str">
            <v>Sepelio</v>
          </cell>
          <cell r="C9722">
            <v>0</v>
          </cell>
          <cell r="D9722">
            <v>0</v>
          </cell>
          <cell r="E9722">
            <v>0</v>
          </cell>
          <cell r="F9722">
            <v>0</v>
          </cell>
        </row>
        <row r="9723">
          <cell r="A9723">
            <v>55020200104</v>
          </cell>
          <cell r="B9723" t="str">
            <v>Reaseguro cedido</v>
          </cell>
          <cell r="C9723">
            <v>0</v>
          </cell>
          <cell r="D9723">
            <v>0</v>
          </cell>
          <cell r="E9723">
            <v>0</v>
          </cell>
          <cell r="F9723">
            <v>0</v>
          </cell>
        </row>
        <row r="9724">
          <cell r="A9724">
            <v>55020200105</v>
          </cell>
          <cell r="B9724" t="str">
            <v>Retrocesiones de seguros</v>
          </cell>
          <cell r="C9724">
            <v>0</v>
          </cell>
          <cell r="D9724">
            <v>0</v>
          </cell>
          <cell r="E9724">
            <v>0</v>
          </cell>
          <cell r="F9724">
            <v>0</v>
          </cell>
        </row>
        <row r="9725">
          <cell r="A9725">
            <v>55020200109</v>
          </cell>
          <cell r="B9725" t="str">
            <v>Seguros con filiales</v>
          </cell>
          <cell r="C9725">
            <v>0</v>
          </cell>
          <cell r="D9725">
            <v>0</v>
          </cell>
          <cell r="E9725">
            <v>0</v>
          </cell>
          <cell r="F9725">
            <v>0</v>
          </cell>
        </row>
        <row r="9726">
          <cell r="A9726">
            <v>5502030</v>
          </cell>
          <cell r="B9726" t="str">
            <v>Otras rentas</v>
          </cell>
          <cell r="C9726">
            <v>0</v>
          </cell>
          <cell r="D9726">
            <v>0</v>
          </cell>
          <cell r="E9726">
            <v>0</v>
          </cell>
          <cell r="F9726">
            <v>0</v>
          </cell>
        </row>
        <row r="9727">
          <cell r="A9727">
            <v>55020300104</v>
          </cell>
          <cell r="B9727" t="str">
            <v>Reaseguro cedido</v>
          </cell>
          <cell r="C9727">
            <v>0</v>
          </cell>
          <cell r="D9727">
            <v>0</v>
          </cell>
          <cell r="E9727">
            <v>0</v>
          </cell>
          <cell r="F9727">
            <v>0</v>
          </cell>
        </row>
        <row r="9728">
          <cell r="A9728">
            <v>55020300105</v>
          </cell>
          <cell r="B9728" t="str">
            <v>Retrocesiones de seguros</v>
          </cell>
          <cell r="C9728">
            <v>0</v>
          </cell>
          <cell r="D9728">
            <v>0</v>
          </cell>
          <cell r="E9728">
            <v>0</v>
          </cell>
          <cell r="F9728">
            <v>0</v>
          </cell>
        </row>
        <row r="9729">
          <cell r="A9729">
            <v>55020300109</v>
          </cell>
          <cell r="B9729" t="str">
            <v>Seguros con filiales</v>
          </cell>
          <cell r="C9729">
            <v>0</v>
          </cell>
          <cell r="D9729">
            <v>0</v>
          </cell>
          <cell r="E9729">
            <v>0</v>
          </cell>
          <cell r="F9729">
            <v>0</v>
          </cell>
        </row>
        <row r="9730">
          <cell r="A9730">
            <v>5502040</v>
          </cell>
          <cell r="B9730" t="str">
            <v>Pensiones</v>
          </cell>
          <cell r="C9730">
            <v>0</v>
          </cell>
          <cell r="D9730">
            <v>0</v>
          </cell>
          <cell r="E9730">
            <v>0</v>
          </cell>
          <cell r="F9730">
            <v>0</v>
          </cell>
        </row>
        <row r="9731">
          <cell r="A9731">
            <v>55020400104</v>
          </cell>
          <cell r="B9731" t="str">
            <v>Reaseguro cedido</v>
          </cell>
          <cell r="C9731">
            <v>0</v>
          </cell>
          <cell r="D9731">
            <v>0</v>
          </cell>
          <cell r="E9731">
            <v>0</v>
          </cell>
          <cell r="F9731">
            <v>0</v>
          </cell>
        </row>
        <row r="9732">
          <cell r="A9732">
            <v>55020400105</v>
          </cell>
          <cell r="B9732" t="str">
            <v>Retrocesiones de seguros</v>
          </cell>
          <cell r="C9732">
            <v>0</v>
          </cell>
          <cell r="D9732">
            <v>0</v>
          </cell>
          <cell r="E9732">
            <v>0</v>
          </cell>
          <cell r="F9732">
            <v>0</v>
          </cell>
        </row>
        <row r="9733">
          <cell r="A9733">
            <v>55020400109</v>
          </cell>
          <cell r="B9733" t="str">
            <v>Seguros con filiales</v>
          </cell>
          <cell r="C9733">
            <v>0</v>
          </cell>
          <cell r="D9733">
            <v>0</v>
          </cell>
          <cell r="E9733">
            <v>0</v>
          </cell>
          <cell r="F9733">
            <v>0</v>
          </cell>
        </row>
        <row r="9734">
          <cell r="A9734">
            <v>5503</v>
          </cell>
          <cell r="B9734" t="str">
            <v>DE SEGUROS DE ACCIDENTES Y ENFERMEDADES</v>
          </cell>
          <cell r="C9734">
            <v>0</v>
          </cell>
          <cell r="D9734">
            <v>0</v>
          </cell>
          <cell r="E9734">
            <v>0</v>
          </cell>
          <cell r="F9734">
            <v>0</v>
          </cell>
        </row>
        <row r="9735">
          <cell r="A9735">
            <v>550301</v>
          </cell>
          <cell r="B9735" t="str">
            <v>Salud y hospitalización</v>
          </cell>
          <cell r="C9735">
            <v>0</v>
          </cell>
          <cell r="D9735">
            <v>0</v>
          </cell>
          <cell r="E9735">
            <v>0</v>
          </cell>
          <cell r="F9735">
            <v>0</v>
          </cell>
        </row>
        <row r="9736">
          <cell r="A9736">
            <v>5503010</v>
          </cell>
          <cell r="B9736" t="str">
            <v>Salud y hospitalización</v>
          </cell>
          <cell r="C9736">
            <v>0</v>
          </cell>
          <cell r="D9736">
            <v>0</v>
          </cell>
          <cell r="E9736">
            <v>0</v>
          </cell>
          <cell r="F9736">
            <v>0</v>
          </cell>
        </row>
        <row r="9737">
          <cell r="A9737">
            <v>550301001</v>
          </cell>
          <cell r="B9737" t="str">
            <v>Reaseguro cedido</v>
          </cell>
          <cell r="C9737">
            <v>0</v>
          </cell>
          <cell r="D9737">
            <v>0</v>
          </cell>
          <cell r="E9737">
            <v>0</v>
          </cell>
          <cell r="F9737">
            <v>0</v>
          </cell>
        </row>
        <row r="9738">
          <cell r="A9738">
            <v>55030100104</v>
          </cell>
          <cell r="B9738" t="str">
            <v>Reaseguro cedido</v>
          </cell>
          <cell r="C9738">
            <v>0</v>
          </cell>
          <cell r="D9738">
            <v>0</v>
          </cell>
          <cell r="E9738">
            <v>0</v>
          </cell>
          <cell r="F9738">
            <v>0</v>
          </cell>
        </row>
        <row r="9739">
          <cell r="A9739">
            <v>55030100105</v>
          </cell>
          <cell r="B9739" t="str">
            <v>Retrocesiones de seguros</v>
          </cell>
          <cell r="C9739">
            <v>0</v>
          </cell>
          <cell r="D9739">
            <v>0</v>
          </cell>
          <cell r="E9739">
            <v>0</v>
          </cell>
          <cell r="F9739">
            <v>0</v>
          </cell>
        </row>
        <row r="9740">
          <cell r="A9740">
            <v>55030100109</v>
          </cell>
          <cell r="B9740" t="str">
            <v>Seguros con filiales</v>
          </cell>
          <cell r="C9740">
            <v>0</v>
          </cell>
          <cell r="D9740">
            <v>0</v>
          </cell>
          <cell r="E9740">
            <v>0</v>
          </cell>
          <cell r="F9740">
            <v>0</v>
          </cell>
        </row>
        <row r="9741">
          <cell r="A9741">
            <v>550302</v>
          </cell>
          <cell r="B9741" t="str">
            <v>Accidentes personales</v>
          </cell>
          <cell r="C9741">
            <v>0</v>
          </cell>
          <cell r="D9741">
            <v>0</v>
          </cell>
          <cell r="E9741">
            <v>0</v>
          </cell>
          <cell r="F9741">
            <v>0</v>
          </cell>
        </row>
        <row r="9742">
          <cell r="A9742">
            <v>5503020</v>
          </cell>
          <cell r="B9742" t="str">
            <v>Accidentes personales</v>
          </cell>
          <cell r="C9742">
            <v>0</v>
          </cell>
          <cell r="D9742">
            <v>0</v>
          </cell>
          <cell r="E9742">
            <v>0</v>
          </cell>
          <cell r="F9742">
            <v>0</v>
          </cell>
        </row>
        <row r="9743">
          <cell r="A9743">
            <v>550302001</v>
          </cell>
          <cell r="B9743" t="str">
            <v>Reaseguro cedido</v>
          </cell>
          <cell r="C9743">
            <v>0</v>
          </cell>
          <cell r="D9743">
            <v>0</v>
          </cell>
          <cell r="E9743">
            <v>0</v>
          </cell>
          <cell r="F9743">
            <v>0</v>
          </cell>
        </row>
        <row r="9744">
          <cell r="A9744">
            <v>55030200104</v>
          </cell>
          <cell r="B9744" t="str">
            <v>Reaseguro cedido</v>
          </cell>
          <cell r="C9744">
            <v>0</v>
          </cell>
          <cell r="D9744">
            <v>0</v>
          </cell>
          <cell r="E9744">
            <v>0</v>
          </cell>
          <cell r="F9744">
            <v>0</v>
          </cell>
        </row>
        <row r="9745">
          <cell r="A9745">
            <v>55030200105</v>
          </cell>
          <cell r="B9745" t="str">
            <v>Retrocesiones de seguros</v>
          </cell>
          <cell r="C9745">
            <v>0</v>
          </cell>
          <cell r="D9745">
            <v>0</v>
          </cell>
          <cell r="E9745">
            <v>0</v>
          </cell>
          <cell r="F9745">
            <v>0</v>
          </cell>
        </row>
        <row r="9746">
          <cell r="A9746">
            <v>55030200109</v>
          </cell>
          <cell r="B9746" t="str">
            <v>Seguros con filiales</v>
          </cell>
          <cell r="C9746">
            <v>0</v>
          </cell>
          <cell r="D9746">
            <v>0</v>
          </cell>
          <cell r="E9746">
            <v>0</v>
          </cell>
          <cell r="F9746">
            <v>0</v>
          </cell>
        </row>
        <row r="9747">
          <cell r="A9747">
            <v>550303</v>
          </cell>
          <cell r="B9747" t="str">
            <v>Accidentes viajes aéreos</v>
          </cell>
          <cell r="C9747">
            <v>0</v>
          </cell>
          <cell r="D9747">
            <v>0</v>
          </cell>
          <cell r="E9747">
            <v>0</v>
          </cell>
          <cell r="F9747">
            <v>0</v>
          </cell>
        </row>
        <row r="9748">
          <cell r="A9748">
            <v>5503030</v>
          </cell>
          <cell r="B9748" t="str">
            <v>Accidentes viajes aéreos</v>
          </cell>
          <cell r="C9748">
            <v>0</v>
          </cell>
          <cell r="D9748">
            <v>0</v>
          </cell>
          <cell r="E9748">
            <v>0</v>
          </cell>
          <cell r="F9748">
            <v>0</v>
          </cell>
        </row>
        <row r="9749">
          <cell r="A9749">
            <v>550303001</v>
          </cell>
          <cell r="B9749" t="str">
            <v>Reaseguro cedido</v>
          </cell>
          <cell r="C9749">
            <v>0</v>
          </cell>
          <cell r="D9749">
            <v>0</v>
          </cell>
          <cell r="E9749">
            <v>0</v>
          </cell>
          <cell r="F9749">
            <v>0</v>
          </cell>
        </row>
        <row r="9750">
          <cell r="A9750">
            <v>55030300104</v>
          </cell>
          <cell r="B9750" t="str">
            <v>Reaseguro cedido</v>
          </cell>
          <cell r="C9750">
            <v>0</v>
          </cell>
          <cell r="D9750">
            <v>0</v>
          </cell>
          <cell r="E9750">
            <v>0</v>
          </cell>
          <cell r="F9750">
            <v>0</v>
          </cell>
        </row>
        <row r="9751">
          <cell r="A9751">
            <v>55030300105</v>
          </cell>
          <cell r="B9751" t="str">
            <v>Retrocesiones de seguros</v>
          </cell>
          <cell r="C9751">
            <v>0</v>
          </cell>
          <cell r="D9751">
            <v>0</v>
          </cell>
          <cell r="E9751">
            <v>0</v>
          </cell>
          <cell r="F9751">
            <v>0</v>
          </cell>
        </row>
        <row r="9752">
          <cell r="A9752">
            <v>55030300109</v>
          </cell>
          <cell r="B9752" t="str">
            <v>Seguros con filiales</v>
          </cell>
          <cell r="C9752">
            <v>0</v>
          </cell>
          <cell r="D9752">
            <v>0</v>
          </cell>
          <cell r="E9752">
            <v>0</v>
          </cell>
          <cell r="F9752">
            <v>0</v>
          </cell>
        </row>
        <row r="9753">
          <cell r="A9753">
            <v>5503040</v>
          </cell>
          <cell r="B9753" t="str">
            <v>Escolares</v>
          </cell>
          <cell r="C9753">
            <v>0</v>
          </cell>
          <cell r="D9753">
            <v>0</v>
          </cell>
          <cell r="E9753">
            <v>0</v>
          </cell>
          <cell r="F9753">
            <v>0</v>
          </cell>
        </row>
        <row r="9754">
          <cell r="A9754">
            <v>55030400104</v>
          </cell>
          <cell r="B9754" t="str">
            <v>Reaseguro cedido</v>
          </cell>
          <cell r="C9754">
            <v>0</v>
          </cell>
          <cell r="D9754">
            <v>0</v>
          </cell>
          <cell r="E9754">
            <v>0</v>
          </cell>
          <cell r="F9754">
            <v>0</v>
          </cell>
        </row>
        <row r="9755">
          <cell r="A9755">
            <v>55030400105</v>
          </cell>
          <cell r="B9755" t="str">
            <v>Retrocesiones de seguros</v>
          </cell>
          <cell r="C9755">
            <v>0</v>
          </cell>
          <cell r="D9755">
            <v>0</v>
          </cell>
          <cell r="E9755">
            <v>0</v>
          </cell>
          <cell r="F9755">
            <v>0</v>
          </cell>
        </row>
        <row r="9756">
          <cell r="A9756">
            <v>55030400109</v>
          </cell>
          <cell r="B9756" t="str">
            <v>Seguros con filiales</v>
          </cell>
          <cell r="C9756">
            <v>0</v>
          </cell>
          <cell r="D9756">
            <v>0</v>
          </cell>
          <cell r="E9756">
            <v>0</v>
          </cell>
          <cell r="F9756">
            <v>0</v>
          </cell>
        </row>
        <row r="9757">
          <cell r="A9757">
            <v>5504</v>
          </cell>
          <cell r="B9757" t="str">
            <v>DE SEGUROS DE INCENDIOS Y LINEAS ALIADAS</v>
          </cell>
          <cell r="C9757">
            <v>0</v>
          </cell>
          <cell r="D9757">
            <v>0</v>
          </cell>
          <cell r="E9757">
            <v>0</v>
          </cell>
          <cell r="F9757">
            <v>0</v>
          </cell>
        </row>
        <row r="9758">
          <cell r="A9758">
            <v>550401</v>
          </cell>
          <cell r="B9758" t="str">
            <v>Incendios</v>
          </cell>
          <cell r="C9758">
            <v>0</v>
          </cell>
          <cell r="D9758">
            <v>0</v>
          </cell>
          <cell r="E9758">
            <v>0</v>
          </cell>
          <cell r="F9758">
            <v>0</v>
          </cell>
        </row>
        <row r="9759">
          <cell r="A9759">
            <v>5504010</v>
          </cell>
          <cell r="B9759" t="str">
            <v>Incendios</v>
          </cell>
          <cell r="C9759">
            <v>0</v>
          </cell>
          <cell r="D9759">
            <v>0</v>
          </cell>
          <cell r="E9759">
            <v>0</v>
          </cell>
          <cell r="F9759">
            <v>0</v>
          </cell>
        </row>
        <row r="9760">
          <cell r="A9760">
            <v>550401001</v>
          </cell>
          <cell r="B9760" t="str">
            <v>Reaseguro cedido</v>
          </cell>
          <cell r="C9760">
            <v>0</v>
          </cell>
          <cell r="D9760">
            <v>0</v>
          </cell>
          <cell r="E9760">
            <v>0</v>
          </cell>
          <cell r="F9760">
            <v>0</v>
          </cell>
        </row>
        <row r="9761">
          <cell r="A9761">
            <v>55040100104</v>
          </cell>
          <cell r="B9761" t="str">
            <v>Reaseguro cedido</v>
          </cell>
          <cell r="C9761">
            <v>0</v>
          </cell>
          <cell r="D9761">
            <v>0</v>
          </cell>
          <cell r="E9761">
            <v>0</v>
          </cell>
          <cell r="F9761">
            <v>0</v>
          </cell>
        </row>
        <row r="9762">
          <cell r="A9762">
            <v>55040100105</v>
          </cell>
          <cell r="B9762" t="str">
            <v>Retrocesiones de seguros</v>
          </cell>
          <cell r="C9762">
            <v>0</v>
          </cell>
          <cell r="D9762">
            <v>0</v>
          </cell>
          <cell r="E9762">
            <v>0</v>
          </cell>
          <cell r="F9762">
            <v>0</v>
          </cell>
        </row>
        <row r="9763">
          <cell r="A9763">
            <v>55040100109</v>
          </cell>
          <cell r="B9763" t="str">
            <v>Seguros con filiales</v>
          </cell>
          <cell r="C9763">
            <v>0</v>
          </cell>
          <cell r="D9763">
            <v>0</v>
          </cell>
          <cell r="E9763">
            <v>0</v>
          </cell>
          <cell r="F9763">
            <v>0</v>
          </cell>
        </row>
        <row r="9764">
          <cell r="A9764">
            <v>550402</v>
          </cell>
          <cell r="B9764" t="str">
            <v>Líneas aliadas</v>
          </cell>
          <cell r="C9764">
            <v>0</v>
          </cell>
          <cell r="D9764">
            <v>0</v>
          </cell>
          <cell r="E9764">
            <v>0</v>
          </cell>
          <cell r="F9764">
            <v>0</v>
          </cell>
        </row>
        <row r="9765">
          <cell r="A9765">
            <v>5504020</v>
          </cell>
          <cell r="B9765" t="str">
            <v>Líneas aliadas</v>
          </cell>
          <cell r="C9765">
            <v>0</v>
          </cell>
          <cell r="D9765">
            <v>0</v>
          </cell>
          <cell r="E9765">
            <v>0</v>
          </cell>
          <cell r="F9765">
            <v>0</v>
          </cell>
        </row>
        <row r="9766">
          <cell r="A9766">
            <v>550402001</v>
          </cell>
          <cell r="B9766" t="str">
            <v>Reaseguro cedido</v>
          </cell>
          <cell r="C9766">
            <v>0</v>
          </cell>
          <cell r="D9766">
            <v>0</v>
          </cell>
          <cell r="E9766">
            <v>0</v>
          </cell>
          <cell r="F9766">
            <v>0</v>
          </cell>
        </row>
        <row r="9767">
          <cell r="A9767">
            <v>55040200104</v>
          </cell>
          <cell r="B9767" t="str">
            <v>Reaseguro cedido</v>
          </cell>
          <cell r="C9767">
            <v>0</v>
          </cell>
          <cell r="D9767">
            <v>0</v>
          </cell>
          <cell r="E9767">
            <v>0</v>
          </cell>
          <cell r="F9767">
            <v>0</v>
          </cell>
        </row>
        <row r="9768">
          <cell r="A9768">
            <v>55040200105</v>
          </cell>
          <cell r="B9768" t="str">
            <v>Retrocesiones de seguros</v>
          </cell>
          <cell r="C9768">
            <v>0</v>
          </cell>
          <cell r="D9768">
            <v>0</v>
          </cell>
          <cell r="E9768">
            <v>0</v>
          </cell>
          <cell r="F9768">
            <v>0</v>
          </cell>
        </row>
        <row r="9769">
          <cell r="A9769">
            <v>55040200109</v>
          </cell>
          <cell r="B9769" t="str">
            <v>Seguros con filiales</v>
          </cell>
          <cell r="C9769">
            <v>0</v>
          </cell>
          <cell r="D9769">
            <v>0</v>
          </cell>
          <cell r="E9769">
            <v>0</v>
          </cell>
          <cell r="F9769">
            <v>0</v>
          </cell>
        </row>
        <row r="9770">
          <cell r="A9770">
            <v>5505</v>
          </cell>
          <cell r="B9770" t="str">
            <v>DE SEGUROS DE AUTOMOTORES</v>
          </cell>
          <cell r="C9770">
            <v>0</v>
          </cell>
          <cell r="D9770">
            <v>0</v>
          </cell>
          <cell r="E9770">
            <v>0</v>
          </cell>
          <cell r="F9770">
            <v>0</v>
          </cell>
        </row>
        <row r="9771">
          <cell r="A9771">
            <v>550501</v>
          </cell>
          <cell r="B9771" t="str">
            <v>Automotores</v>
          </cell>
          <cell r="C9771">
            <v>0</v>
          </cell>
          <cell r="D9771">
            <v>0</v>
          </cell>
          <cell r="E9771">
            <v>0</v>
          </cell>
          <cell r="F9771">
            <v>0</v>
          </cell>
        </row>
        <row r="9772">
          <cell r="A9772">
            <v>5505010</v>
          </cell>
          <cell r="B9772" t="str">
            <v>Automotores</v>
          </cell>
          <cell r="C9772">
            <v>0</v>
          </cell>
          <cell r="D9772">
            <v>0</v>
          </cell>
          <cell r="E9772">
            <v>0</v>
          </cell>
          <cell r="F9772">
            <v>0</v>
          </cell>
        </row>
        <row r="9773">
          <cell r="A9773">
            <v>550501001</v>
          </cell>
          <cell r="B9773" t="str">
            <v>Reaseguro cedido</v>
          </cell>
          <cell r="C9773">
            <v>0</v>
          </cell>
          <cell r="D9773">
            <v>0</v>
          </cell>
          <cell r="E9773">
            <v>0</v>
          </cell>
          <cell r="F9773">
            <v>0</v>
          </cell>
        </row>
        <row r="9774">
          <cell r="A9774">
            <v>55050100104</v>
          </cell>
          <cell r="B9774" t="str">
            <v>Reaseguro cedido</v>
          </cell>
          <cell r="C9774">
            <v>0</v>
          </cell>
          <cell r="D9774">
            <v>0</v>
          </cell>
          <cell r="E9774">
            <v>0</v>
          </cell>
          <cell r="F9774">
            <v>0</v>
          </cell>
        </row>
        <row r="9775">
          <cell r="A9775">
            <v>55050100105</v>
          </cell>
          <cell r="B9775" t="str">
            <v>Retrocesiones de seguros</v>
          </cell>
          <cell r="C9775">
            <v>0</v>
          </cell>
          <cell r="D9775">
            <v>0</v>
          </cell>
          <cell r="E9775">
            <v>0</v>
          </cell>
          <cell r="F9775">
            <v>0</v>
          </cell>
        </row>
        <row r="9776">
          <cell r="A9776">
            <v>55050100109</v>
          </cell>
          <cell r="B9776" t="str">
            <v>Seguros con filiales</v>
          </cell>
          <cell r="C9776">
            <v>0</v>
          </cell>
          <cell r="D9776">
            <v>0</v>
          </cell>
          <cell r="E9776">
            <v>0</v>
          </cell>
          <cell r="F9776">
            <v>0</v>
          </cell>
        </row>
        <row r="9777">
          <cell r="A9777">
            <v>5506</v>
          </cell>
          <cell r="B9777" t="str">
            <v>DE OTROS SEGUROS GENERALES</v>
          </cell>
          <cell r="C9777">
            <v>0</v>
          </cell>
          <cell r="D9777">
            <v>0</v>
          </cell>
          <cell r="E9777">
            <v>1173529.26</v>
          </cell>
          <cell r="F9777">
            <v>-1173529.26</v>
          </cell>
        </row>
        <row r="9778">
          <cell r="A9778">
            <v>550601</v>
          </cell>
          <cell r="B9778" t="str">
            <v>Rotura de Cristales</v>
          </cell>
          <cell r="C9778">
            <v>0</v>
          </cell>
          <cell r="D9778">
            <v>0</v>
          </cell>
          <cell r="E9778">
            <v>0</v>
          </cell>
          <cell r="F9778">
            <v>0</v>
          </cell>
        </row>
        <row r="9779">
          <cell r="A9779">
            <v>5506010</v>
          </cell>
          <cell r="B9779" t="str">
            <v>Rotura de Cristales</v>
          </cell>
          <cell r="C9779">
            <v>0</v>
          </cell>
          <cell r="D9779">
            <v>0</v>
          </cell>
          <cell r="E9779">
            <v>0</v>
          </cell>
          <cell r="F9779">
            <v>0</v>
          </cell>
        </row>
        <row r="9780">
          <cell r="A9780">
            <v>550601001</v>
          </cell>
          <cell r="B9780" t="str">
            <v>Reaseguro cedido</v>
          </cell>
          <cell r="C9780">
            <v>0</v>
          </cell>
          <cell r="D9780">
            <v>0</v>
          </cell>
          <cell r="E9780">
            <v>0</v>
          </cell>
          <cell r="F9780">
            <v>0</v>
          </cell>
        </row>
        <row r="9781">
          <cell r="A9781">
            <v>55060100104</v>
          </cell>
          <cell r="B9781" t="str">
            <v>Reaseguro cedido</v>
          </cell>
          <cell r="C9781">
            <v>0</v>
          </cell>
          <cell r="D9781">
            <v>0</v>
          </cell>
          <cell r="E9781">
            <v>0</v>
          </cell>
          <cell r="F9781">
            <v>0</v>
          </cell>
        </row>
        <row r="9782">
          <cell r="A9782">
            <v>55060100105</v>
          </cell>
          <cell r="B9782" t="str">
            <v>Retrocesiones de seguros</v>
          </cell>
          <cell r="C9782">
            <v>0</v>
          </cell>
          <cell r="D9782">
            <v>0</v>
          </cell>
          <cell r="E9782">
            <v>0</v>
          </cell>
          <cell r="F9782">
            <v>0</v>
          </cell>
        </row>
        <row r="9783">
          <cell r="A9783">
            <v>55060100109</v>
          </cell>
          <cell r="B9783" t="str">
            <v>Seguros con filiales</v>
          </cell>
          <cell r="C9783">
            <v>0</v>
          </cell>
          <cell r="D9783">
            <v>0</v>
          </cell>
          <cell r="E9783">
            <v>0</v>
          </cell>
          <cell r="F9783">
            <v>0</v>
          </cell>
        </row>
        <row r="9784">
          <cell r="A9784">
            <v>550602</v>
          </cell>
          <cell r="B9784" t="str">
            <v>Transporte marÌtimo</v>
          </cell>
          <cell r="C9784">
            <v>0</v>
          </cell>
          <cell r="D9784">
            <v>0</v>
          </cell>
          <cell r="E9784">
            <v>0</v>
          </cell>
          <cell r="F9784">
            <v>0</v>
          </cell>
        </row>
        <row r="9785">
          <cell r="A9785">
            <v>5506020</v>
          </cell>
          <cell r="B9785" t="str">
            <v>Transporte marÌtimo</v>
          </cell>
          <cell r="C9785">
            <v>0</v>
          </cell>
          <cell r="D9785">
            <v>0</v>
          </cell>
          <cell r="E9785">
            <v>0</v>
          </cell>
          <cell r="F9785">
            <v>0</v>
          </cell>
        </row>
        <row r="9786">
          <cell r="A9786">
            <v>550602001</v>
          </cell>
          <cell r="B9786" t="str">
            <v>Reaseguro cedido</v>
          </cell>
          <cell r="C9786">
            <v>0</v>
          </cell>
          <cell r="D9786">
            <v>0</v>
          </cell>
          <cell r="E9786">
            <v>0</v>
          </cell>
          <cell r="F9786">
            <v>0</v>
          </cell>
        </row>
        <row r="9787">
          <cell r="A9787">
            <v>55060200104</v>
          </cell>
          <cell r="B9787" t="str">
            <v>Reaseguro cedido</v>
          </cell>
          <cell r="C9787">
            <v>0</v>
          </cell>
          <cell r="D9787">
            <v>0</v>
          </cell>
          <cell r="E9787">
            <v>0</v>
          </cell>
          <cell r="F9787">
            <v>0</v>
          </cell>
        </row>
        <row r="9788">
          <cell r="A9788">
            <v>55060200105</v>
          </cell>
          <cell r="B9788" t="str">
            <v>Retrocesiones de seguros</v>
          </cell>
          <cell r="C9788">
            <v>0</v>
          </cell>
          <cell r="D9788">
            <v>0</v>
          </cell>
          <cell r="E9788">
            <v>0</v>
          </cell>
          <cell r="F9788">
            <v>0</v>
          </cell>
        </row>
        <row r="9789">
          <cell r="A9789">
            <v>55060200109</v>
          </cell>
          <cell r="B9789" t="str">
            <v>Seguros con filiales</v>
          </cell>
          <cell r="C9789">
            <v>0</v>
          </cell>
          <cell r="D9789">
            <v>0</v>
          </cell>
          <cell r="E9789">
            <v>0</v>
          </cell>
          <cell r="F9789">
            <v>0</v>
          </cell>
        </row>
        <row r="9790">
          <cell r="A9790">
            <v>550603</v>
          </cell>
          <cell r="B9790" t="str">
            <v>Transporte aéreo</v>
          </cell>
          <cell r="C9790">
            <v>0</v>
          </cell>
          <cell r="D9790">
            <v>0</v>
          </cell>
          <cell r="E9790">
            <v>0</v>
          </cell>
          <cell r="F9790">
            <v>0</v>
          </cell>
        </row>
        <row r="9791">
          <cell r="A9791">
            <v>5506030</v>
          </cell>
          <cell r="B9791" t="str">
            <v>Transporte aéreo</v>
          </cell>
          <cell r="C9791">
            <v>0</v>
          </cell>
          <cell r="D9791">
            <v>0</v>
          </cell>
          <cell r="E9791">
            <v>0</v>
          </cell>
          <cell r="F9791">
            <v>0</v>
          </cell>
        </row>
        <row r="9792">
          <cell r="A9792">
            <v>550603001</v>
          </cell>
          <cell r="B9792" t="str">
            <v>Reaseguro cedido</v>
          </cell>
          <cell r="C9792">
            <v>0</v>
          </cell>
          <cell r="D9792">
            <v>0</v>
          </cell>
          <cell r="E9792">
            <v>0</v>
          </cell>
          <cell r="F9792">
            <v>0</v>
          </cell>
        </row>
        <row r="9793">
          <cell r="A9793">
            <v>55060300104</v>
          </cell>
          <cell r="B9793" t="str">
            <v>Reaseguro cedido</v>
          </cell>
          <cell r="C9793">
            <v>0</v>
          </cell>
          <cell r="D9793">
            <v>0</v>
          </cell>
          <cell r="E9793">
            <v>0</v>
          </cell>
          <cell r="F9793">
            <v>0</v>
          </cell>
        </row>
        <row r="9794">
          <cell r="A9794">
            <v>55060300105</v>
          </cell>
          <cell r="B9794" t="str">
            <v>Retrocesiones de seguros</v>
          </cell>
          <cell r="C9794">
            <v>0</v>
          </cell>
          <cell r="D9794">
            <v>0</v>
          </cell>
          <cell r="E9794">
            <v>0</v>
          </cell>
          <cell r="F9794">
            <v>0</v>
          </cell>
        </row>
        <row r="9795">
          <cell r="A9795">
            <v>55060300109</v>
          </cell>
          <cell r="B9795" t="str">
            <v>Seguros con filiales</v>
          </cell>
          <cell r="C9795">
            <v>0</v>
          </cell>
          <cell r="D9795">
            <v>0</v>
          </cell>
          <cell r="E9795">
            <v>0</v>
          </cell>
          <cell r="F9795">
            <v>0</v>
          </cell>
        </row>
        <row r="9796">
          <cell r="A9796">
            <v>550604</v>
          </cell>
          <cell r="B9796" t="str">
            <v>Transporte terrestre</v>
          </cell>
          <cell r="C9796">
            <v>0</v>
          </cell>
          <cell r="D9796">
            <v>0</v>
          </cell>
          <cell r="E9796">
            <v>0</v>
          </cell>
          <cell r="F9796">
            <v>0</v>
          </cell>
        </row>
        <row r="9797">
          <cell r="A9797">
            <v>5506040</v>
          </cell>
          <cell r="B9797" t="str">
            <v>Transporte terrestre</v>
          </cell>
          <cell r="C9797">
            <v>0</v>
          </cell>
          <cell r="D9797">
            <v>0</v>
          </cell>
          <cell r="E9797">
            <v>0</v>
          </cell>
          <cell r="F9797">
            <v>0</v>
          </cell>
        </row>
        <row r="9798">
          <cell r="A9798">
            <v>550604001</v>
          </cell>
          <cell r="B9798" t="str">
            <v>Reaseguro cedido</v>
          </cell>
          <cell r="C9798">
            <v>0</v>
          </cell>
          <cell r="D9798">
            <v>0</v>
          </cell>
          <cell r="E9798">
            <v>0</v>
          </cell>
          <cell r="F9798">
            <v>0</v>
          </cell>
        </row>
        <row r="9799">
          <cell r="A9799">
            <v>55060400104</v>
          </cell>
          <cell r="B9799" t="str">
            <v>Reaseguro cedido</v>
          </cell>
          <cell r="C9799">
            <v>0</v>
          </cell>
          <cell r="D9799">
            <v>0</v>
          </cell>
          <cell r="E9799">
            <v>0</v>
          </cell>
          <cell r="F9799">
            <v>0</v>
          </cell>
        </row>
        <row r="9800">
          <cell r="A9800">
            <v>55060400105</v>
          </cell>
          <cell r="B9800" t="str">
            <v>Retrocesiones de seguros</v>
          </cell>
          <cell r="C9800">
            <v>0</v>
          </cell>
          <cell r="D9800">
            <v>0</v>
          </cell>
          <cell r="E9800">
            <v>0</v>
          </cell>
          <cell r="F9800">
            <v>0</v>
          </cell>
        </row>
        <row r="9801">
          <cell r="A9801">
            <v>55060400109</v>
          </cell>
          <cell r="B9801" t="str">
            <v>Seguros con filiales</v>
          </cell>
          <cell r="C9801">
            <v>0</v>
          </cell>
          <cell r="D9801">
            <v>0</v>
          </cell>
          <cell r="E9801">
            <v>0</v>
          </cell>
          <cell r="F9801">
            <v>0</v>
          </cell>
        </row>
        <row r="9802">
          <cell r="A9802">
            <v>550605</v>
          </cell>
          <cell r="B9802" t="str">
            <v>MarÌtimos casco</v>
          </cell>
          <cell r="C9802">
            <v>0</v>
          </cell>
          <cell r="D9802">
            <v>0</v>
          </cell>
          <cell r="E9802">
            <v>0</v>
          </cell>
          <cell r="F9802">
            <v>0</v>
          </cell>
        </row>
        <row r="9803">
          <cell r="A9803">
            <v>5506050</v>
          </cell>
          <cell r="B9803" t="str">
            <v>MarÌtimos casco</v>
          </cell>
          <cell r="C9803">
            <v>0</v>
          </cell>
          <cell r="D9803">
            <v>0</v>
          </cell>
          <cell r="E9803">
            <v>0</v>
          </cell>
          <cell r="F9803">
            <v>0</v>
          </cell>
        </row>
        <row r="9804">
          <cell r="A9804">
            <v>550605001</v>
          </cell>
          <cell r="B9804" t="str">
            <v>Reaseguro cedido</v>
          </cell>
          <cell r="C9804">
            <v>0</v>
          </cell>
          <cell r="D9804">
            <v>0</v>
          </cell>
          <cell r="E9804">
            <v>0</v>
          </cell>
          <cell r="F9804">
            <v>0</v>
          </cell>
        </row>
        <row r="9805">
          <cell r="A9805">
            <v>55060500104</v>
          </cell>
          <cell r="B9805" t="str">
            <v>Reaseguro cedido</v>
          </cell>
          <cell r="C9805">
            <v>0</v>
          </cell>
          <cell r="D9805">
            <v>0</v>
          </cell>
          <cell r="E9805">
            <v>0</v>
          </cell>
          <cell r="F9805">
            <v>0</v>
          </cell>
        </row>
        <row r="9806">
          <cell r="A9806">
            <v>55060500105</v>
          </cell>
          <cell r="B9806" t="str">
            <v>Retrocesiones de seguros</v>
          </cell>
          <cell r="C9806">
            <v>0</v>
          </cell>
          <cell r="D9806">
            <v>0</v>
          </cell>
          <cell r="E9806">
            <v>0</v>
          </cell>
          <cell r="F9806">
            <v>0</v>
          </cell>
        </row>
        <row r="9807">
          <cell r="A9807">
            <v>55060500109</v>
          </cell>
          <cell r="B9807" t="str">
            <v>Seguros con filiales</v>
          </cell>
          <cell r="C9807">
            <v>0</v>
          </cell>
          <cell r="D9807">
            <v>0</v>
          </cell>
          <cell r="E9807">
            <v>0</v>
          </cell>
          <cell r="F9807">
            <v>0</v>
          </cell>
        </row>
        <row r="9808">
          <cell r="A9808">
            <v>550606</v>
          </cell>
          <cell r="B9808" t="str">
            <v>Aviación</v>
          </cell>
          <cell r="C9808">
            <v>0</v>
          </cell>
          <cell r="D9808">
            <v>0</v>
          </cell>
          <cell r="E9808">
            <v>0</v>
          </cell>
          <cell r="F9808">
            <v>0</v>
          </cell>
        </row>
        <row r="9809">
          <cell r="A9809">
            <v>5506060</v>
          </cell>
          <cell r="B9809" t="str">
            <v>Aviación</v>
          </cell>
          <cell r="C9809">
            <v>0</v>
          </cell>
          <cell r="D9809">
            <v>0</v>
          </cell>
          <cell r="E9809">
            <v>0</v>
          </cell>
          <cell r="F9809">
            <v>0</v>
          </cell>
        </row>
        <row r="9810">
          <cell r="A9810">
            <v>550606001</v>
          </cell>
          <cell r="B9810" t="str">
            <v>Reaseguro cedido</v>
          </cell>
          <cell r="C9810">
            <v>0</v>
          </cell>
          <cell r="D9810">
            <v>0</v>
          </cell>
          <cell r="E9810">
            <v>0</v>
          </cell>
          <cell r="F9810">
            <v>0</v>
          </cell>
        </row>
        <row r="9811">
          <cell r="A9811">
            <v>55060600104</v>
          </cell>
          <cell r="B9811" t="str">
            <v>Reaseguro cedido</v>
          </cell>
          <cell r="C9811">
            <v>0</v>
          </cell>
          <cell r="D9811">
            <v>0</v>
          </cell>
          <cell r="E9811">
            <v>0</v>
          </cell>
          <cell r="F9811">
            <v>0</v>
          </cell>
        </row>
        <row r="9812">
          <cell r="A9812">
            <v>55060600105</v>
          </cell>
          <cell r="B9812" t="str">
            <v>Retrocesiones de seguros</v>
          </cell>
          <cell r="C9812">
            <v>0</v>
          </cell>
          <cell r="D9812">
            <v>0</v>
          </cell>
          <cell r="E9812">
            <v>0</v>
          </cell>
          <cell r="F9812">
            <v>0</v>
          </cell>
        </row>
        <row r="9813">
          <cell r="A9813">
            <v>55060600109</v>
          </cell>
          <cell r="B9813" t="str">
            <v>Seguros con filiales</v>
          </cell>
          <cell r="C9813">
            <v>0</v>
          </cell>
          <cell r="D9813">
            <v>0</v>
          </cell>
          <cell r="E9813">
            <v>0</v>
          </cell>
          <cell r="F9813">
            <v>0</v>
          </cell>
        </row>
        <row r="9814">
          <cell r="A9814">
            <v>550607</v>
          </cell>
          <cell r="B9814" t="str">
            <v>Robo y hurto</v>
          </cell>
          <cell r="C9814">
            <v>0</v>
          </cell>
          <cell r="D9814">
            <v>0</v>
          </cell>
          <cell r="E9814">
            <v>0</v>
          </cell>
          <cell r="F9814">
            <v>0</v>
          </cell>
        </row>
        <row r="9815">
          <cell r="A9815">
            <v>5506070</v>
          </cell>
          <cell r="B9815" t="str">
            <v>Robo y hurto</v>
          </cell>
          <cell r="C9815">
            <v>0</v>
          </cell>
          <cell r="D9815">
            <v>0</v>
          </cell>
          <cell r="E9815">
            <v>0</v>
          </cell>
          <cell r="F9815">
            <v>0</v>
          </cell>
        </row>
        <row r="9816">
          <cell r="A9816">
            <v>550607001</v>
          </cell>
          <cell r="B9816" t="str">
            <v>Reaseguro cedido</v>
          </cell>
          <cell r="C9816">
            <v>0</v>
          </cell>
          <cell r="D9816">
            <v>0</v>
          </cell>
          <cell r="E9816">
            <v>0</v>
          </cell>
          <cell r="F9816">
            <v>0</v>
          </cell>
        </row>
        <row r="9817">
          <cell r="A9817">
            <v>55060700104</v>
          </cell>
          <cell r="B9817" t="str">
            <v>Reaseguro cedido</v>
          </cell>
          <cell r="C9817">
            <v>0</v>
          </cell>
          <cell r="D9817">
            <v>0</v>
          </cell>
          <cell r="E9817">
            <v>0</v>
          </cell>
          <cell r="F9817">
            <v>0</v>
          </cell>
        </row>
        <row r="9818">
          <cell r="A9818">
            <v>55060700105</v>
          </cell>
          <cell r="B9818" t="str">
            <v>Retrocesiones de seguros</v>
          </cell>
          <cell r="C9818">
            <v>0</v>
          </cell>
          <cell r="D9818">
            <v>0</v>
          </cell>
          <cell r="E9818">
            <v>0</v>
          </cell>
          <cell r="F9818">
            <v>0</v>
          </cell>
        </row>
        <row r="9819">
          <cell r="A9819">
            <v>55060700109</v>
          </cell>
          <cell r="B9819" t="str">
            <v>Seguros con filiales</v>
          </cell>
          <cell r="C9819">
            <v>0</v>
          </cell>
          <cell r="D9819">
            <v>0</v>
          </cell>
          <cell r="E9819">
            <v>0</v>
          </cell>
          <cell r="F9819">
            <v>0</v>
          </cell>
        </row>
        <row r="9820">
          <cell r="A9820">
            <v>550608</v>
          </cell>
          <cell r="B9820" t="str">
            <v>Fidelidad</v>
          </cell>
          <cell r="C9820">
            <v>0</v>
          </cell>
          <cell r="D9820">
            <v>0</v>
          </cell>
          <cell r="E9820">
            <v>0</v>
          </cell>
          <cell r="F9820">
            <v>0</v>
          </cell>
        </row>
        <row r="9821">
          <cell r="A9821">
            <v>5506080</v>
          </cell>
          <cell r="B9821" t="str">
            <v>Fidelidad</v>
          </cell>
          <cell r="C9821">
            <v>0</v>
          </cell>
          <cell r="D9821">
            <v>0</v>
          </cell>
          <cell r="E9821">
            <v>0</v>
          </cell>
          <cell r="F9821">
            <v>0</v>
          </cell>
        </row>
        <row r="9822">
          <cell r="A9822">
            <v>550608001</v>
          </cell>
          <cell r="B9822" t="str">
            <v>Reaseguro cedido</v>
          </cell>
          <cell r="C9822">
            <v>0</v>
          </cell>
          <cell r="D9822">
            <v>0</v>
          </cell>
          <cell r="E9822">
            <v>0</v>
          </cell>
          <cell r="F9822">
            <v>0</v>
          </cell>
        </row>
        <row r="9823">
          <cell r="A9823">
            <v>55060800104</v>
          </cell>
          <cell r="B9823" t="str">
            <v>Reaseguro cedido</v>
          </cell>
          <cell r="C9823">
            <v>0</v>
          </cell>
          <cell r="D9823">
            <v>0</v>
          </cell>
          <cell r="E9823">
            <v>0</v>
          </cell>
          <cell r="F9823">
            <v>0</v>
          </cell>
        </row>
        <row r="9824">
          <cell r="A9824">
            <v>55060800105</v>
          </cell>
          <cell r="B9824" t="str">
            <v>Retrocesiones de seguros</v>
          </cell>
          <cell r="C9824">
            <v>0</v>
          </cell>
          <cell r="D9824">
            <v>0</v>
          </cell>
          <cell r="E9824">
            <v>0</v>
          </cell>
          <cell r="F9824">
            <v>0</v>
          </cell>
        </row>
        <row r="9825">
          <cell r="A9825">
            <v>55060800109</v>
          </cell>
          <cell r="B9825" t="str">
            <v>Seguros con filiales</v>
          </cell>
          <cell r="C9825">
            <v>0</v>
          </cell>
          <cell r="D9825">
            <v>0</v>
          </cell>
          <cell r="E9825">
            <v>0</v>
          </cell>
          <cell r="F9825">
            <v>0</v>
          </cell>
        </row>
        <row r="9826">
          <cell r="A9826">
            <v>550609</v>
          </cell>
          <cell r="B9826" t="str">
            <v>Seguro de bancos</v>
          </cell>
          <cell r="C9826">
            <v>0</v>
          </cell>
          <cell r="D9826">
            <v>0</v>
          </cell>
          <cell r="E9826">
            <v>0</v>
          </cell>
          <cell r="F9826">
            <v>0</v>
          </cell>
        </row>
        <row r="9827">
          <cell r="A9827">
            <v>5506090</v>
          </cell>
          <cell r="B9827" t="str">
            <v>Seguro de bancos</v>
          </cell>
          <cell r="C9827">
            <v>0</v>
          </cell>
          <cell r="D9827">
            <v>0</v>
          </cell>
          <cell r="E9827">
            <v>0</v>
          </cell>
          <cell r="F9827">
            <v>0</v>
          </cell>
        </row>
        <row r="9828">
          <cell r="A9828">
            <v>550609001</v>
          </cell>
          <cell r="B9828" t="str">
            <v>Reaseguro cedido</v>
          </cell>
          <cell r="C9828">
            <v>0</v>
          </cell>
          <cell r="D9828">
            <v>0</v>
          </cell>
          <cell r="E9828">
            <v>0</v>
          </cell>
          <cell r="F9828">
            <v>0</v>
          </cell>
        </row>
        <row r="9829">
          <cell r="A9829">
            <v>55060900104</v>
          </cell>
          <cell r="B9829" t="str">
            <v>Reaseguro cedido</v>
          </cell>
          <cell r="C9829">
            <v>0</v>
          </cell>
          <cell r="D9829">
            <v>0</v>
          </cell>
          <cell r="E9829">
            <v>0</v>
          </cell>
          <cell r="F9829">
            <v>0</v>
          </cell>
        </row>
        <row r="9830">
          <cell r="A9830">
            <v>55060900105</v>
          </cell>
          <cell r="B9830" t="str">
            <v>Retrocesiones de seguros</v>
          </cell>
          <cell r="C9830">
            <v>0</v>
          </cell>
          <cell r="D9830">
            <v>0</v>
          </cell>
          <cell r="E9830">
            <v>0</v>
          </cell>
          <cell r="F9830">
            <v>0</v>
          </cell>
        </row>
        <row r="9831">
          <cell r="A9831">
            <v>55060900109</v>
          </cell>
          <cell r="B9831" t="str">
            <v>Seguros con filiales</v>
          </cell>
          <cell r="C9831">
            <v>0</v>
          </cell>
          <cell r="D9831">
            <v>0</v>
          </cell>
          <cell r="E9831">
            <v>0</v>
          </cell>
          <cell r="F9831">
            <v>0</v>
          </cell>
        </row>
        <row r="9832">
          <cell r="A9832">
            <v>550610</v>
          </cell>
          <cell r="B9832" t="str">
            <v>TODO RIESGO PARA CONTRATISTA</v>
          </cell>
          <cell r="C9832">
            <v>0</v>
          </cell>
          <cell r="D9832">
            <v>0</v>
          </cell>
          <cell r="E9832">
            <v>0</v>
          </cell>
          <cell r="F9832">
            <v>0</v>
          </cell>
        </row>
        <row r="9833">
          <cell r="A9833">
            <v>5506100</v>
          </cell>
          <cell r="B9833" t="str">
            <v>Todo riesgo para contratistas</v>
          </cell>
          <cell r="C9833">
            <v>0</v>
          </cell>
          <cell r="D9833">
            <v>0</v>
          </cell>
          <cell r="E9833">
            <v>0</v>
          </cell>
          <cell r="F9833">
            <v>0</v>
          </cell>
        </row>
        <row r="9834">
          <cell r="A9834">
            <v>550610001</v>
          </cell>
          <cell r="B9834" t="str">
            <v>Todo riesgo para contratista</v>
          </cell>
          <cell r="C9834">
            <v>0</v>
          </cell>
          <cell r="D9834">
            <v>0</v>
          </cell>
          <cell r="E9834">
            <v>0</v>
          </cell>
          <cell r="F9834">
            <v>0</v>
          </cell>
        </row>
        <row r="9835">
          <cell r="A9835">
            <v>55061000104</v>
          </cell>
          <cell r="B9835" t="str">
            <v>Reaseguro cedido</v>
          </cell>
          <cell r="C9835">
            <v>0</v>
          </cell>
          <cell r="D9835">
            <v>0</v>
          </cell>
          <cell r="E9835">
            <v>0</v>
          </cell>
          <cell r="F9835">
            <v>0</v>
          </cell>
        </row>
        <row r="9836">
          <cell r="A9836">
            <v>55061000105</v>
          </cell>
          <cell r="B9836" t="str">
            <v>Retrocesiones de seguros</v>
          </cell>
          <cell r="C9836">
            <v>0</v>
          </cell>
          <cell r="D9836">
            <v>0</v>
          </cell>
          <cell r="E9836">
            <v>0</v>
          </cell>
          <cell r="F9836">
            <v>0</v>
          </cell>
        </row>
        <row r="9837">
          <cell r="A9837">
            <v>55061000109</v>
          </cell>
          <cell r="B9837" t="str">
            <v>Seguros con filiales</v>
          </cell>
          <cell r="C9837">
            <v>0</v>
          </cell>
          <cell r="D9837">
            <v>0</v>
          </cell>
          <cell r="E9837">
            <v>0</v>
          </cell>
          <cell r="F9837">
            <v>0</v>
          </cell>
        </row>
        <row r="9838">
          <cell r="A9838">
            <v>550611</v>
          </cell>
          <cell r="B9838" t="str">
            <v>Todo riesgo equipo para contratistas</v>
          </cell>
          <cell r="C9838">
            <v>0</v>
          </cell>
          <cell r="D9838">
            <v>0</v>
          </cell>
          <cell r="E9838">
            <v>0</v>
          </cell>
          <cell r="F9838">
            <v>0</v>
          </cell>
        </row>
        <row r="9839">
          <cell r="A9839">
            <v>5506110</v>
          </cell>
          <cell r="B9839" t="str">
            <v>Todo riesgo equipo para contratistas</v>
          </cell>
          <cell r="C9839">
            <v>0</v>
          </cell>
          <cell r="D9839">
            <v>0</v>
          </cell>
          <cell r="E9839">
            <v>0</v>
          </cell>
          <cell r="F9839">
            <v>0</v>
          </cell>
        </row>
        <row r="9840">
          <cell r="A9840">
            <v>550611001</v>
          </cell>
          <cell r="B9840" t="str">
            <v>Reaseguro cedido</v>
          </cell>
          <cell r="C9840">
            <v>0</v>
          </cell>
          <cell r="D9840">
            <v>0</v>
          </cell>
          <cell r="E9840">
            <v>0</v>
          </cell>
          <cell r="F9840">
            <v>0</v>
          </cell>
        </row>
        <row r="9841">
          <cell r="A9841">
            <v>55061100104</v>
          </cell>
          <cell r="B9841" t="str">
            <v>Reaseguro cedido</v>
          </cell>
          <cell r="C9841">
            <v>0</v>
          </cell>
          <cell r="D9841">
            <v>0</v>
          </cell>
          <cell r="E9841">
            <v>0</v>
          </cell>
          <cell r="F9841">
            <v>0</v>
          </cell>
        </row>
        <row r="9842">
          <cell r="A9842">
            <v>55061100105</v>
          </cell>
          <cell r="B9842" t="str">
            <v>Retrocesiones de seguros</v>
          </cell>
          <cell r="C9842">
            <v>0</v>
          </cell>
          <cell r="D9842">
            <v>0</v>
          </cell>
          <cell r="E9842">
            <v>0</v>
          </cell>
          <cell r="F9842">
            <v>0</v>
          </cell>
        </row>
        <row r="9843">
          <cell r="A9843">
            <v>55061100109</v>
          </cell>
          <cell r="B9843" t="str">
            <v>Seguros con filiales</v>
          </cell>
          <cell r="C9843">
            <v>0</v>
          </cell>
          <cell r="D9843">
            <v>0</v>
          </cell>
          <cell r="E9843">
            <v>0</v>
          </cell>
          <cell r="F9843">
            <v>0</v>
          </cell>
        </row>
        <row r="9844">
          <cell r="A9844">
            <v>550612</v>
          </cell>
          <cell r="B9844" t="str">
            <v>Rotura de maquinaria</v>
          </cell>
          <cell r="C9844">
            <v>0</v>
          </cell>
          <cell r="D9844">
            <v>0</v>
          </cell>
          <cell r="E9844">
            <v>0</v>
          </cell>
          <cell r="F9844">
            <v>0</v>
          </cell>
        </row>
        <row r="9845">
          <cell r="A9845">
            <v>5506120</v>
          </cell>
          <cell r="B9845" t="str">
            <v>Rotura de maquinaria</v>
          </cell>
          <cell r="C9845">
            <v>0</v>
          </cell>
          <cell r="D9845">
            <v>0</v>
          </cell>
          <cell r="E9845">
            <v>0</v>
          </cell>
          <cell r="F9845">
            <v>0</v>
          </cell>
        </row>
        <row r="9846">
          <cell r="A9846">
            <v>550612001</v>
          </cell>
          <cell r="B9846" t="str">
            <v>Reaseguro cedido</v>
          </cell>
          <cell r="C9846">
            <v>0</v>
          </cell>
          <cell r="D9846">
            <v>0</v>
          </cell>
          <cell r="E9846">
            <v>0</v>
          </cell>
          <cell r="F9846">
            <v>0</v>
          </cell>
        </row>
        <row r="9847">
          <cell r="A9847">
            <v>55061200104</v>
          </cell>
          <cell r="B9847" t="str">
            <v>Reaseguro cedido</v>
          </cell>
          <cell r="C9847">
            <v>0</v>
          </cell>
          <cell r="D9847">
            <v>0</v>
          </cell>
          <cell r="E9847">
            <v>0</v>
          </cell>
          <cell r="F9847">
            <v>0</v>
          </cell>
        </row>
        <row r="9848">
          <cell r="A9848">
            <v>55061200105</v>
          </cell>
          <cell r="B9848" t="str">
            <v>Retrocesiones de seguros</v>
          </cell>
          <cell r="C9848">
            <v>0</v>
          </cell>
          <cell r="D9848">
            <v>0</v>
          </cell>
          <cell r="E9848">
            <v>0</v>
          </cell>
          <cell r="F9848">
            <v>0</v>
          </cell>
        </row>
        <row r="9849">
          <cell r="A9849">
            <v>55061200109</v>
          </cell>
          <cell r="B9849" t="str">
            <v>Seguros con filiales</v>
          </cell>
          <cell r="C9849">
            <v>0</v>
          </cell>
          <cell r="D9849">
            <v>0</v>
          </cell>
          <cell r="E9849">
            <v>0</v>
          </cell>
          <cell r="F9849">
            <v>0</v>
          </cell>
        </row>
        <row r="9850">
          <cell r="A9850">
            <v>550613</v>
          </cell>
          <cell r="B9850" t="str">
            <v>Montaje contra todo riesgo</v>
          </cell>
          <cell r="C9850">
            <v>0</v>
          </cell>
          <cell r="D9850">
            <v>0</v>
          </cell>
          <cell r="E9850">
            <v>0</v>
          </cell>
          <cell r="F9850">
            <v>0</v>
          </cell>
        </row>
        <row r="9851">
          <cell r="A9851">
            <v>5506130</v>
          </cell>
          <cell r="B9851" t="str">
            <v>Montaje contra todo riesgo</v>
          </cell>
          <cell r="C9851">
            <v>0</v>
          </cell>
          <cell r="D9851">
            <v>0</v>
          </cell>
          <cell r="E9851">
            <v>0</v>
          </cell>
          <cell r="F9851">
            <v>0</v>
          </cell>
        </row>
        <row r="9852">
          <cell r="A9852">
            <v>550613001</v>
          </cell>
          <cell r="B9852" t="str">
            <v>Reaseguro cedido</v>
          </cell>
          <cell r="C9852">
            <v>0</v>
          </cell>
          <cell r="D9852">
            <v>0</v>
          </cell>
          <cell r="E9852">
            <v>0</v>
          </cell>
          <cell r="F9852">
            <v>0</v>
          </cell>
        </row>
        <row r="9853">
          <cell r="A9853">
            <v>55061300104</v>
          </cell>
          <cell r="B9853" t="str">
            <v>Reaseguro cedido</v>
          </cell>
          <cell r="C9853">
            <v>0</v>
          </cell>
          <cell r="D9853">
            <v>0</v>
          </cell>
          <cell r="E9853">
            <v>0</v>
          </cell>
          <cell r="F9853">
            <v>0</v>
          </cell>
        </row>
        <row r="9854">
          <cell r="A9854">
            <v>55061300105</v>
          </cell>
          <cell r="B9854" t="str">
            <v>Retrocesiones de seguros</v>
          </cell>
          <cell r="C9854">
            <v>0</v>
          </cell>
          <cell r="D9854">
            <v>0</v>
          </cell>
          <cell r="E9854">
            <v>0</v>
          </cell>
          <cell r="F9854">
            <v>0</v>
          </cell>
        </row>
        <row r="9855">
          <cell r="A9855">
            <v>55061300109</v>
          </cell>
          <cell r="B9855" t="str">
            <v>Seguros con filiales</v>
          </cell>
          <cell r="C9855">
            <v>0</v>
          </cell>
          <cell r="D9855">
            <v>0</v>
          </cell>
          <cell r="E9855">
            <v>0</v>
          </cell>
          <cell r="F9855">
            <v>0</v>
          </cell>
        </row>
        <row r="9856">
          <cell r="A9856">
            <v>550614</v>
          </cell>
          <cell r="B9856" t="str">
            <v>Todo riesgo equipo electrónico</v>
          </cell>
          <cell r="C9856">
            <v>0</v>
          </cell>
          <cell r="D9856">
            <v>0</v>
          </cell>
          <cell r="E9856">
            <v>0</v>
          </cell>
          <cell r="F9856">
            <v>0</v>
          </cell>
        </row>
        <row r="9857">
          <cell r="A9857">
            <v>5506140</v>
          </cell>
          <cell r="B9857" t="str">
            <v>Todo riesgo equipo electrónico</v>
          </cell>
          <cell r="C9857">
            <v>0</v>
          </cell>
          <cell r="D9857">
            <v>0</v>
          </cell>
          <cell r="E9857">
            <v>0</v>
          </cell>
          <cell r="F9857">
            <v>0</v>
          </cell>
        </row>
        <row r="9858">
          <cell r="A9858">
            <v>550614001</v>
          </cell>
          <cell r="B9858" t="str">
            <v>Reaseguro cedido</v>
          </cell>
          <cell r="C9858">
            <v>0</v>
          </cell>
          <cell r="D9858">
            <v>0</v>
          </cell>
          <cell r="E9858">
            <v>0</v>
          </cell>
          <cell r="F9858">
            <v>0</v>
          </cell>
        </row>
        <row r="9859">
          <cell r="A9859">
            <v>55061400104</v>
          </cell>
          <cell r="B9859" t="str">
            <v>Reaseguro cedido</v>
          </cell>
          <cell r="C9859">
            <v>0</v>
          </cell>
          <cell r="D9859">
            <v>0</v>
          </cell>
          <cell r="E9859">
            <v>0</v>
          </cell>
          <cell r="F9859">
            <v>0</v>
          </cell>
        </row>
        <row r="9860">
          <cell r="A9860">
            <v>55061400105</v>
          </cell>
          <cell r="B9860" t="str">
            <v>Retrocesiones de seguros</v>
          </cell>
          <cell r="C9860">
            <v>0</v>
          </cell>
          <cell r="D9860">
            <v>0</v>
          </cell>
          <cell r="E9860">
            <v>0</v>
          </cell>
          <cell r="F9860">
            <v>0</v>
          </cell>
        </row>
        <row r="9861">
          <cell r="A9861">
            <v>55061400109</v>
          </cell>
          <cell r="B9861" t="str">
            <v>Seguros con filiales</v>
          </cell>
          <cell r="C9861">
            <v>0</v>
          </cell>
          <cell r="D9861">
            <v>0</v>
          </cell>
          <cell r="E9861">
            <v>0</v>
          </cell>
          <cell r="F9861">
            <v>0</v>
          </cell>
        </row>
        <row r="9862">
          <cell r="A9862">
            <v>550615</v>
          </cell>
          <cell r="B9862" t="str">
            <v>CALDEROS</v>
          </cell>
          <cell r="C9862">
            <v>0</v>
          </cell>
          <cell r="D9862">
            <v>0</v>
          </cell>
          <cell r="E9862">
            <v>0</v>
          </cell>
          <cell r="F9862">
            <v>0</v>
          </cell>
        </row>
        <row r="9863">
          <cell r="A9863">
            <v>5506150</v>
          </cell>
          <cell r="B9863" t="str">
            <v>Calderos</v>
          </cell>
          <cell r="C9863">
            <v>0</v>
          </cell>
          <cell r="D9863">
            <v>0</v>
          </cell>
          <cell r="E9863">
            <v>0</v>
          </cell>
          <cell r="F9863">
            <v>0</v>
          </cell>
        </row>
        <row r="9864">
          <cell r="A9864">
            <v>550615001</v>
          </cell>
          <cell r="B9864" t="str">
            <v>CALDEROS</v>
          </cell>
          <cell r="C9864">
            <v>0</v>
          </cell>
          <cell r="D9864">
            <v>0</v>
          </cell>
          <cell r="E9864">
            <v>0</v>
          </cell>
          <cell r="F9864">
            <v>0</v>
          </cell>
        </row>
        <row r="9865">
          <cell r="A9865">
            <v>55061500104</v>
          </cell>
          <cell r="B9865" t="str">
            <v>Reaseguro cedido</v>
          </cell>
          <cell r="C9865">
            <v>0</v>
          </cell>
          <cell r="D9865">
            <v>0</v>
          </cell>
          <cell r="E9865">
            <v>0</v>
          </cell>
          <cell r="F9865">
            <v>0</v>
          </cell>
        </row>
        <row r="9866">
          <cell r="A9866">
            <v>55061500105</v>
          </cell>
          <cell r="B9866" t="str">
            <v>Retrocesiones de seguros</v>
          </cell>
          <cell r="C9866">
            <v>0</v>
          </cell>
          <cell r="D9866">
            <v>0</v>
          </cell>
          <cell r="E9866">
            <v>0</v>
          </cell>
          <cell r="F9866">
            <v>0</v>
          </cell>
        </row>
        <row r="9867">
          <cell r="A9867">
            <v>55061500109</v>
          </cell>
          <cell r="B9867" t="str">
            <v>Seguros con filiales</v>
          </cell>
          <cell r="C9867">
            <v>0</v>
          </cell>
          <cell r="D9867">
            <v>0</v>
          </cell>
          <cell r="E9867">
            <v>0</v>
          </cell>
          <cell r="F9867">
            <v>0</v>
          </cell>
        </row>
        <row r="9868">
          <cell r="A9868">
            <v>550616</v>
          </cell>
          <cell r="B9868" t="str">
            <v>Lucro cesante por interrupción de negocios</v>
          </cell>
          <cell r="C9868">
            <v>0</v>
          </cell>
          <cell r="D9868">
            <v>0</v>
          </cell>
          <cell r="E9868">
            <v>0</v>
          </cell>
          <cell r="F9868">
            <v>0</v>
          </cell>
        </row>
        <row r="9869">
          <cell r="A9869">
            <v>5506160</v>
          </cell>
          <cell r="B9869" t="str">
            <v>Lucro cesante por interrupción de negocios</v>
          </cell>
          <cell r="C9869">
            <v>0</v>
          </cell>
          <cell r="D9869">
            <v>0</v>
          </cell>
          <cell r="E9869">
            <v>0</v>
          </cell>
          <cell r="F9869">
            <v>0</v>
          </cell>
        </row>
        <row r="9870">
          <cell r="A9870">
            <v>550616001</v>
          </cell>
          <cell r="B9870" t="str">
            <v>Reaseguro cedido</v>
          </cell>
          <cell r="C9870">
            <v>0</v>
          </cell>
          <cell r="D9870">
            <v>0</v>
          </cell>
          <cell r="E9870">
            <v>0</v>
          </cell>
          <cell r="F9870">
            <v>0</v>
          </cell>
        </row>
        <row r="9871">
          <cell r="A9871">
            <v>55061600104</v>
          </cell>
          <cell r="B9871" t="str">
            <v>Reaseguro cedido</v>
          </cell>
          <cell r="C9871">
            <v>0</v>
          </cell>
          <cell r="D9871">
            <v>0</v>
          </cell>
          <cell r="E9871">
            <v>0</v>
          </cell>
          <cell r="F9871">
            <v>0</v>
          </cell>
        </row>
        <row r="9872">
          <cell r="A9872">
            <v>55061600105</v>
          </cell>
          <cell r="B9872" t="str">
            <v>Retrocesiones de seguros</v>
          </cell>
          <cell r="C9872">
            <v>0</v>
          </cell>
          <cell r="D9872">
            <v>0</v>
          </cell>
          <cell r="E9872">
            <v>0</v>
          </cell>
          <cell r="F9872">
            <v>0</v>
          </cell>
        </row>
        <row r="9873">
          <cell r="A9873">
            <v>55061600109</v>
          </cell>
          <cell r="B9873" t="str">
            <v>Seguros con filiales</v>
          </cell>
          <cell r="C9873">
            <v>0</v>
          </cell>
          <cell r="D9873">
            <v>0</v>
          </cell>
          <cell r="E9873">
            <v>0</v>
          </cell>
          <cell r="F9873">
            <v>0</v>
          </cell>
        </row>
        <row r="9874">
          <cell r="A9874">
            <v>5506170</v>
          </cell>
          <cell r="B9874" t="str">
            <v>Lucro cesante rotura de maquinaria</v>
          </cell>
          <cell r="C9874">
            <v>0</v>
          </cell>
          <cell r="D9874">
            <v>0</v>
          </cell>
          <cell r="E9874">
            <v>0</v>
          </cell>
          <cell r="F9874">
            <v>0</v>
          </cell>
        </row>
        <row r="9875">
          <cell r="A9875">
            <v>55061700104</v>
          </cell>
          <cell r="B9875" t="str">
            <v>Reaseguro cedido</v>
          </cell>
          <cell r="C9875">
            <v>0</v>
          </cell>
          <cell r="D9875">
            <v>0</v>
          </cell>
          <cell r="E9875">
            <v>0</v>
          </cell>
          <cell r="F9875">
            <v>0</v>
          </cell>
        </row>
        <row r="9876">
          <cell r="A9876">
            <v>55061700105</v>
          </cell>
          <cell r="B9876" t="str">
            <v>Retrocesiones de seguros</v>
          </cell>
          <cell r="C9876">
            <v>0</v>
          </cell>
          <cell r="D9876">
            <v>0</v>
          </cell>
          <cell r="E9876">
            <v>0</v>
          </cell>
          <cell r="F9876">
            <v>0</v>
          </cell>
        </row>
        <row r="9877">
          <cell r="A9877">
            <v>55061700109</v>
          </cell>
          <cell r="B9877" t="str">
            <v>Seguros con filiales</v>
          </cell>
          <cell r="C9877">
            <v>0</v>
          </cell>
          <cell r="D9877">
            <v>0</v>
          </cell>
          <cell r="E9877">
            <v>0</v>
          </cell>
          <cell r="F9877">
            <v>0</v>
          </cell>
        </row>
        <row r="9878">
          <cell r="A9878">
            <v>550618</v>
          </cell>
          <cell r="B9878" t="str">
            <v>Responsabilidad civil</v>
          </cell>
          <cell r="C9878">
            <v>0</v>
          </cell>
          <cell r="D9878">
            <v>0</v>
          </cell>
          <cell r="E9878">
            <v>0</v>
          </cell>
          <cell r="F9878">
            <v>0</v>
          </cell>
        </row>
        <row r="9879">
          <cell r="A9879">
            <v>5506180</v>
          </cell>
          <cell r="B9879" t="str">
            <v>Responsabilidad civil</v>
          </cell>
          <cell r="C9879">
            <v>0</v>
          </cell>
          <cell r="D9879">
            <v>0</v>
          </cell>
          <cell r="E9879">
            <v>0</v>
          </cell>
          <cell r="F9879">
            <v>0</v>
          </cell>
        </row>
        <row r="9880">
          <cell r="A9880">
            <v>550618001</v>
          </cell>
          <cell r="B9880" t="str">
            <v>Reaseguro cedido</v>
          </cell>
          <cell r="C9880">
            <v>0</v>
          </cell>
          <cell r="D9880">
            <v>0</v>
          </cell>
          <cell r="E9880">
            <v>0</v>
          </cell>
          <cell r="F9880">
            <v>0</v>
          </cell>
        </row>
        <row r="9881">
          <cell r="A9881">
            <v>55061800104</v>
          </cell>
          <cell r="B9881" t="str">
            <v>Reaseguro cedido</v>
          </cell>
          <cell r="C9881">
            <v>0</v>
          </cell>
          <cell r="D9881">
            <v>0</v>
          </cell>
          <cell r="E9881">
            <v>0</v>
          </cell>
          <cell r="F9881">
            <v>0</v>
          </cell>
        </row>
        <row r="9882">
          <cell r="A9882">
            <v>55061800105</v>
          </cell>
          <cell r="B9882" t="str">
            <v>Retrocesiones de seguros</v>
          </cell>
          <cell r="C9882">
            <v>0</v>
          </cell>
          <cell r="D9882">
            <v>0</v>
          </cell>
          <cell r="E9882">
            <v>0</v>
          </cell>
          <cell r="F9882">
            <v>0</v>
          </cell>
        </row>
        <row r="9883">
          <cell r="A9883">
            <v>55061800109</v>
          </cell>
          <cell r="B9883" t="str">
            <v>Seguros con filiales</v>
          </cell>
          <cell r="C9883">
            <v>0</v>
          </cell>
          <cell r="D9883">
            <v>0</v>
          </cell>
          <cell r="E9883">
            <v>0</v>
          </cell>
          <cell r="F9883">
            <v>0</v>
          </cell>
        </row>
        <row r="9884">
          <cell r="A9884">
            <v>5506190</v>
          </cell>
          <cell r="B9884" t="str">
            <v>Riesgos profesionales</v>
          </cell>
          <cell r="C9884">
            <v>0</v>
          </cell>
          <cell r="D9884">
            <v>0</v>
          </cell>
          <cell r="E9884">
            <v>0</v>
          </cell>
          <cell r="F9884">
            <v>0</v>
          </cell>
        </row>
        <row r="9885">
          <cell r="A9885">
            <v>55061900104</v>
          </cell>
          <cell r="B9885" t="str">
            <v>Reaseguro cedido</v>
          </cell>
          <cell r="C9885">
            <v>0</v>
          </cell>
          <cell r="D9885">
            <v>0</v>
          </cell>
          <cell r="E9885">
            <v>0</v>
          </cell>
          <cell r="F9885">
            <v>0</v>
          </cell>
        </row>
        <row r="9886">
          <cell r="A9886">
            <v>55061900105</v>
          </cell>
          <cell r="B9886" t="str">
            <v>Retrocesiones de seguros</v>
          </cell>
          <cell r="C9886">
            <v>0</v>
          </cell>
          <cell r="D9886">
            <v>0</v>
          </cell>
          <cell r="E9886">
            <v>0</v>
          </cell>
          <cell r="F9886">
            <v>0</v>
          </cell>
        </row>
        <row r="9887">
          <cell r="A9887">
            <v>55061900109</v>
          </cell>
          <cell r="B9887" t="str">
            <v>Seguros con filiales</v>
          </cell>
          <cell r="C9887">
            <v>0</v>
          </cell>
          <cell r="D9887">
            <v>0</v>
          </cell>
          <cell r="E9887">
            <v>0</v>
          </cell>
          <cell r="F9887">
            <v>0</v>
          </cell>
        </row>
        <row r="9888">
          <cell r="A9888">
            <v>5506200</v>
          </cell>
          <cell r="B9888" t="str">
            <v>Ganadero</v>
          </cell>
          <cell r="C9888">
            <v>0</v>
          </cell>
          <cell r="D9888">
            <v>0</v>
          </cell>
          <cell r="E9888">
            <v>0</v>
          </cell>
          <cell r="F9888">
            <v>0</v>
          </cell>
        </row>
        <row r="9889">
          <cell r="A9889">
            <v>55062000104</v>
          </cell>
          <cell r="B9889" t="str">
            <v>Reaseguro cedido</v>
          </cell>
          <cell r="C9889">
            <v>0</v>
          </cell>
          <cell r="D9889">
            <v>0</v>
          </cell>
          <cell r="E9889">
            <v>0</v>
          </cell>
          <cell r="F9889">
            <v>0</v>
          </cell>
        </row>
        <row r="9890">
          <cell r="A9890">
            <v>55062000105</v>
          </cell>
          <cell r="B9890" t="str">
            <v>Retrocesiones de seguros</v>
          </cell>
          <cell r="C9890">
            <v>0</v>
          </cell>
          <cell r="D9890">
            <v>0</v>
          </cell>
          <cell r="E9890">
            <v>0</v>
          </cell>
          <cell r="F9890">
            <v>0</v>
          </cell>
        </row>
        <row r="9891">
          <cell r="A9891">
            <v>55062000109</v>
          </cell>
          <cell r="B9891" t="str">
            <v>Seguros con filiales</v>
          </cell>
          <cell r="C9891">
            <v>0</v>
          </cell>
          <cell r="D9891">
            <v>0</v>
          </cell>
          <cell r="E9891">
            <v>0</v>
          </cell>
          <cell r="F9891">
            <v>0</v>
          </cell>
        </row>
        <row r="9892">
          <cell r="A9892">
            <v>550621</v>
          </cell>
          <cell r="B9892" t="str">
            <v>Agricola</v>
          </cell>
          <cell r="C9892">
            <v>0</v>
          </cell>
          <cell r="D9892">
            <v>0</v>
          </cell>
          <cell r="E9892">
            <v>0</v>
          </cell>
          <cell r="F9892">
            <v>0</v>
          </cell>
        </row>
        <row r="9893">
          <cell r="A9893">
            <v>5506210</v>
          </cell>
          <cell r="B9893" t="str">
            <v>AgrÌcola</v>
          </cell>
          <cell r="C9893">
            <v>0</v>
          </cell>
          <cell r="D9893">
            <v>0</v>
          </cell>
          <cell r="E9893">
            <v>0</v>
          </cell>
          <cell r="F9893">
            <v>0</v>
          </cell>
        </row>
        <row r="9894">
          <cell r="A9894">
            <v>550621001</v>
          </cell>
          <cell r="B9894" t="str">
            <v>Reaseguro Cedido</v>
          </cell>
          <cell r="C9894">
            <v>0</v>
          </cell>
          <cell r="D9894">
            <v>0</v>
          </cell>
          <cell r="E9894">
            <v>0</v>
          </cell>
          <cell r="F9894">
            <v>0</v>
          </cell>
        </row>
        <row r="9895">
          <cell r="A9895">
            <v>55062100104</v>
          </cell>
          <cell r="B9895" t="str">
            <v>Reaseguro cedido</v>
          </cell>
          <cell r="C9895">
            <v>0</v>
          </cell>
          <cell r="D9895">
            <v>0</v>
          </cell>
          <cell r="E9895">
            <v>0</v>
          </cell>
          <cell r="F9895">
            <v>0</v>
          </cell>
        </row>
        <row r="9896">
          <cell r="A9896">
            <v>55062100105</v>
          </cell>
          <cell r="B9896" t="str">
            <v>Retrocesiones de seguros</v>
          </cell>
          <cell r="C9896">
            <v>0</v>
          </cell>
          <cell r="D9896">
            <v>0</v>
          </cell>
          <cell r="E9896">
            <v>0</v>
          </cell>
          <cell r="F9896">
            <v>0</v>
          </cell>
        </row>
        <row r="9897">
          <cell r="A9897">
            <v>55062100109</v>
          </cell>
          <cell r="B9897" t="str">
            <v>Seguros con filiales</v>
          </cell>
          <cell r="C9897">
            <v>0</v>
          </cell>
          <cell r="D9897">
            <v>0</v>
          </cell>
          <cell r="E9897">
            <v>0</v>
          </cell>
          <cell r="F9897">
            <v>0</v>
          </cell>
        </row>
        <row r="9898">
          <cell r="A9898">
            <v>550622</v>
          </cell>
          <cell r="B9898" t="str">
            <v>Domiciliario</v>
          </cell>
          <cell r="C9898">
            <v>0</v>
          </cell>
          <cell r="D9898">
            <v>0</v>
          </cell>
          <cell r="E9898">
            <v>0</v>
          </cell>
          <cell r="F9898">
            <v>0</v>
          </cell>
        </row>
        <row r="9899">
          <cell r="A9899">
            <v>5506220</v>
          </cell>
          <cell r="B9899" t="str">
            <v>Domiciliario</v>
          </cell>
          <cell r="C9899">
            <v>0</v>
          </cell>
          <cell r="D9899">
            <v>0</v>
          </cell>
          <cell r="E9899">
            <v>0</v>
          </cell>
          <cell r="F9899">
            <v>0</v>
          </cell>
        </row>
        <row r="9900">
          <cell r="A9900">
            <v>550622001</v>
          </cell>
          <cell r="B9900" t="str">
            <v>Reaseguro cedido</v>
          </cell>
          <cell r="C9900">
            <v>0</v>
          </cell>
          <cell r="D9900">
            <v>0</v>
          </cell>
          <cell r="E9900">
            <v>0</v>
          </cell>
          <cell r="F9900">
            <v>0</v>
          </cell>
        </row>
        <row r="9901">
          <cell r="A9901">
            <v>55062200104</v>
          </cell>
          <cell r="B9901" t="str">
            <v>Reaseguro cedido</v>
          </cell>
          <cell r="C9901">
            <v>0</v>
          </cell>
          <cell r="D9901">
            <v>0</v>
          </cell>
          <cell r="E9901">
            <v>0</v>
          </cell>
          <cell r="F9901">
            <v>0</v>
          </cell>
        </row>
        <row r="9902">
          <cell r="A9902">
            <v>55062200105</v>
          </cell>
          <cell r="B9902" t="str">
            <v>Retrocesiones de seguros</v>
          </cell>
          <cell r="C9902">
            <v>0</v>
          </cell>
          <cell r="D9902">
            <v>0</v>
          </cell>
          <cell r="E9902">
            <v>0</v>
          </cell>
          <cell r="F9902">
            <v>0</v>
          </cell>
        </row>
        <row r="9903">
          <cell r="A9903">
            <v>55062200109</v>
          </cell>
          <cell r="B9903" t="str">
            <v>Seguros con filiales</v>
          </cell>
          <cell r="C9903">
            <v>0</v>
          </cell>
          <cell r="D9903">
            <v>0</v>
          </cell>
          <cell r="E9903">
            <v>0</v>
          </cell>
          <cell r="F9903">
            <v>0</v>
          </cell>
        </row>
        <row r="9904">
          <cell r="A9904">
            <v>550623</v>
          </cell>
          <cell r="B9904" t="str">
            <v>CrÈdito interno</v>
          </cell>
          <cell r="C9904">
            <v>0</v>
          </cell>
          <cell r="D9904">
            <v>0</v>
          </cell>
          <cell r="E9904">
            <v>0</v>
          </cell>
          <cell r="F9904">
            <v>0</v>
          </cell>
        </row>
        <row r="9905">
          <cell r="A9905">
            <v>5506230</v>
          </cell>
          <cell r="B9905" t="str">
            <v>CrÈdito interno</v>
          </cell>
          <cell r="C9905">
            <v>0</v>
          </cell>
          <cell r="D9905">
            <v>0</v>
          </cell>
          <cell r="E9905">
            <v>0</v>
          </cell>
          <cell r="F9905">
            <v>0</v>
          </cell>
        </row>
        <row r="9906">
          <cell r="A9906">
            <v>550623001</v>
          </cell>
          <cell r="B9906" t="str">
            <v>Reaseguro cedido</v>
          </cell>
          <cell r="C9906">
            <v>0</v>
          </cell>
          <cell r="D9906">
            <v>0</v>
          </cell>
          <cell r="E9906">
            <v>0</v>
          </cell>
          <cell r="F9906">
            <v>0</v>
          </cell>
        </row>
        <row r="9907">
          <cell r="A9907">
            <v>55062300104</v>
          </cell>
          <cell r="B9907" t="str">
            <v>Reaseguro cedido</v>
          </cell>
          <cell r="C9907">
            <v>0</v>
          </cell>
          <cell r="D9907">
            <v>0</v>
          </cell>
          <cell r="E9907">
            <v>0</v>
          </cell>
          <cell r="F9907">
            <v>0</v>
          </cell>
        </row>
        <row r="9908">
          <cell r="A9908">
            <v>55062300105</v>
          </cell>
          <cell r="B9908" t="str">
            <v>Retrocesiones de seguros</v>
          </cell>
          <cell r="C9908">
            <v>0</v>
          </cell>
          <cell r="D9908">
            <v>0</v>
          </cell>
          <cell r="E9908">
            <v>0</v>
          </cell>
          <cell r="F9908">
            <v>0</v>
          </cell>
        </row>
        <row r="9909">
          <cell r="A9909">
            <v>55062300109</v>
          </cell>
          <cell r="B9909" t="str">
            <v>Seguros con filiales</v>
          </cell>
          <cell r="C9909">
            <v>0</v>
          </cell>
          <cell r="D9909">
            <v>0</v>
          </cell>
          <cell r="E9909">
            <v>0</v>
          </cell>
          <cell r="F9909">
            <v>0</v>
          </cell>
        </row>
        <row r="9910">
          <cell r="A9910">
            <v>5506240</v>
          </cell>
          <cell r="B9910" t="str">
            <v>CrÈdito a la exportaciÛn</v>
          </cell>
          <cell r="C9910">
            <v>0</v>
          </cell>
          <cell r="D9910">
            <v>0</v>
          </cell>
          <cell r="E9910">
            <v>0</v>
          </cell>
          <cell r="F9910">
            <v>0</v>
          </cell>
        </row>
        <row r="9911">
          <cell r="A9911">
            <v>55062400104</v>
          </cell>
          <cell r="B9911" t="str">
            <v>Reaseguro cedido</v>
          </cell>
          <cell r="C9911">
            <v>0</v>
          </cell>
          <cell r="D9911">
            <v>0</v>
          </cell>
          <cell r="E9911">
            <v>0</v>
          </cell>
          <cell r="F9911">
            <v>0</v>
          </cell>
        </row>
        <row r="9912">
          <cell r="A9912">
            <v>55062400105</v>
          </cell>
          <cell r="B9912" t="str">
            <v>Retrocesiones de seguros</v>
          </cell>
          <cell r="C9912">
            <v>0</v>
          </cell>
          <cell r="D9912">
            <v>0</v>
          </cell>
          <cell r="E9912">
            <v>0</v>
          </cell>
          <cell r="F9912">
            <v>0</v>
          </cell>
        </row>
        <row r="9913">
          <cell r="A9913">
            <v>55062400109</v>
          </cell>
          <cell r="B9913" t="str">
            <v>Seguros con filiales</v>
          </cell>
          <cell r="C9913">
            <v>0</v>
          </cell>
          <cell r="D9913">
            <v>0</v>
          </cell>
          <cell r="E9913">
            <v>0</v>
          </cell>
          <cell r="F9913">
            <v>0</v>
          </cell>
        </row>
        <row r="9914">
          <cell r="A9914">
            <v>550625</v>
          </cell>
          <cell r="B9914" t="str">
            <v>Miscelaneos</v>
          </cell>
          <cell r="C9914">
            <v>0</v>
          </cell>
          <cell r="D9914">
            <v>0</v>
          </cell>
          <cell r="E9914">
            <v>1173529.26</v>
          </cell>
          <cell r="F9914">
            <v>-1173529.26</v>
          </cell>
        </row>
        <row r="9915">
          <cell r="A9915">
            <v>5506250</v>
          </cell>
          <cell r="B9915" t="str">
            <v>Miscel·neos</v>
          </cell>
          <cell r="C9915">
            <v>0</v>
          </cell>
          <cell r="D9915">
            <v>0</v>
          </cell>
          <cell r="E9915">
            <v>1173529.26</v>
          </cell>
          <cell r="F9915">
            <v>-1173529.26</v>
          </cell>
        </row>
        <row r="9916">
          <cell r="A9916">
            <v>550625001</v>
          </cell>
          <cell r="B9916" t="str">
            <v>Reaseguro cedido</v>
          </cell>
          <cell r="C9916">
            <v>0</v>
          </cell>
          <cell r="D9916">
            <v>0</v>
          </cell>
          <cell r="E9916">
            <v>1173529.26</v>
          </cell>
          <cell r="F9916">
            <v>-1173529.26</v>
          </cell>
        </row>
        <row r="9917">
          <cell r="A9917">
            <v>55062500104</v>
          </cell>
          <cell r="B9917" t="str">
            <v>Reaseguro cedido</v>
          </cell>
          <cell r="C9917">
            <v>0</v>
          </cell>
          <cell r="D9917">
            <v>0</v>
          </cell>
          <cell r="E9917">
            <v>1173529.26</v>
          </cell>
          <cell r="F9917">
            <v>-1173529.26</v>
          </cell>
        </row>
        <row r="9918">
          <cell r="A9918">
            <v>55062500105</v>
          </cell>
          <cell r="B9918" t="str">
            <v>Retrocesiones de seguros</v>
          </cell>
          <cell r="C9918">
            <v>0</v>
          </cell>
          <cell r="D9918">
            <v>0</v>
          </cell>
          <cell r="E9918">
            <v>0</v>
          </cell>
          <cell r="F9918">
            <v>0</v>
          </cell>
        </row>
        <row r="9919">
          <cell r="A9919">
            <v>55062500109</v>
          </cell>
          <cell r="B9919" t="str">
            <v>Seguros con filiales</v>
          </cell>
          <cell r="C9919">
            <v>0</v>
          </cell>
          <cell r="D9919">
            <v>0</v>
          </cell>
          <cell r="E9919">
            <v>0</v>
          </cell>
          <cell r="F9919">
            <v>0</v>
          </cell>
        </row>
        <row r="9920">
          <cell r="A9920">
            <v>5507</v>
          </cell>
          <cell r="B9920" t="str">
            <v>DE FIANZAS</v>
          </cell>
          <cell r="C9920">
            <v>-1434888.52</v>
          </cell>
          <cell r="D9920">
            <v>1185126.8899999999</v>
          </cell>
          <cell r="E9920">
            <v>47922.99</v>
          </cell>
          <cell r="F9920">
            <v>-297684.62</v>
          </cell>
        </row>
        <row r="9921">
          <cell r="A9921">
            <v>550701</v>
          </cell>
          <cell r="B9921" t="str">
            <v>Fidelidad</v>
          </cell>
          <cell r="C9921">
            <v>-46514.09</v>
          </cell>
          <cell r="D9921">
            <v>0</v>
          </cell>
          <cell r="E9921">
            <v>0</v>
          </cell>
          <cell r="F9921">
            <v>-46514.09</v>
          </cell>
        </row>
        <row r="9922">
          <cell r="A9922">
            <v>5507010</v>
          </cell>
          <cell r="B9922" t="str">
            <v>Fidelidad</v>
          </cell>
          <cell r="C9922">
            <v>-46514.09</v>
          </cell>
          <cell r="D9922">
            <v>0</v>
          </cell>
          <cell r="E9922">
            <v>0</v>
          </cell>
          <cell r="F9922">
            <v>-46514.09</v>
          </cell>
        </row>
        <row r="9923">
          <cell r="A9923">
            <v>550701004</v>
          </cell>
          <cell r="B9923" t="str">
            <v>Reafianzamiento cedido</v>
          </cell>
          <cell r="C9923">
            <v>-46514.09</v>
          </cell>
          <cell r="D9923">
            <v>0</v>
          </cell>
          <cell r="E9923">
            <v>0</v>
          </cell>
          <cell r="F9923">
            <v>-46514.09</v>
          </cell>
        </row>
        <row r="9924">
          <cell r="A9924">
            <v>550701005</v>
          </cell>
          <cell r="B9924" t="str">
            <v>Retrocesiones de fianzas</v>
          </cell>
          <cell r="C9924">
            <v>0</v>
          </cell>
          <cell r="D9924">
            <v>0</v>
          </cell>
          <cell r="E9924">
            <v>0</v>
          </cell>
          <cell r="F9924">
            <v>0</v>
          </cell>
        </row>
        <row r="9925">
          <cell r="A9925">
            <v>550701009</v>
          </cell>
          <cell r="B9925" t="str">
            <v>Fianzas de filiales</v>
          </cell>
          <cell r="C9925">
            <v>0</v>
          </cell>
          <cell r="D9925">
            <v>0</v>
          </cell>
          <cell r="E9925">
            <v>0</v>
          </cell>
          <cell r="F9925">
            <v>0</v>
          </cell>
        </row>
        <row r="9926">
          <cell r="A9926">
            <v>55070100904</v>
          </cell>
          <cell r="B9926" t="str">
            <v>Fidelidad</v>
          </cell>
          <cell r="C9926">
            <v>0</v>
          </cell>
          <cell r="D9926">
            <v>0</v>
          </cell>
          <cell r="E9926">
            <v>0</v>
          </cell>
          <cell r="F9926">
            <v>0</v>
          </cell>
        </row>
        <row r="9927">
          <cell r="A9927">
            <v>55070100905</v>
          </cell>
          <cell r="B9927" t="str">
            <v>Reafianzamiento cedido</v>
          </cell>
          <cell r="C9927">
            <v>0</v>
          </cell>
          <cell r="D9927">
            <v>0</v>
          </cell>
          <cell r="E9927">
            <v>0</v>
          </cell>
          <cell r="F9927">
            <v>0</v>
          </cell>
        </row>
        <row r="9928">
          <cell r="A9928">
            <v>55070100909</v>
          </cell>
          <cell r="B9928" t="str">
            <v>Retrocesiones de fianzas</v>
          </cell>
          <cell r="C9928">
            <v>0</v>
          </cell>
          <cell r="D9928">
            <v>0</v>
          </cell>
          <cell r="E9928">
            <v>0</v>
          </cell>
          <cell r="F9928">
            <v>0</v>
          </cell>
        </row>
        <row r="9929">
          <cell r="A9929">
            <v>550702</v>
          </cell>
          <cell r="B9929" t="str">
            <v>GarantÌa</v>
          </cell>
          <cell r="C9929">
            <v>-1388374.43</v>
          </cell>
          <cell r="D9929">
            <v>1185126.8899999999</v>
          </cell>
          <cell r="E9929">
            <v>47922.99</v>
          </cell>
          <cell r="F9929">
            <v>-251170.53</v>
          </cell>
        </row>
        <row r="9930">
          <cell r="A9930">
            <v>5507020</v>
          </cell>
          <cell r="B9930" t="str">
            <v>GarantÌa</v>
          </cell>
          <cell r="C9930">
            <v>-1388374.43</v>
          </cell>
          <cell r="D9930">
            <v>1185126.8899999999</v>
          </cell>
          <cell r="E9930">
            <v>47922.99</v>
          </cell>
          <cell r="F9930">
            <v>-251170.53</v>
          </cell>
        </row>
        <row r="9931">
          <cell r="A9931">
            <v>550702004</v>
          </cell>
          <cell r="B9931" t="str">
            <v>Reafianzamiento cedido</v>
          </cell>
          <cell r="C9931">
            <v>-1387622.27</v>
          </cell>
          <cell r="D9931">
            <v>1185126.8899999999</v>
          </cell>
          <cell r="E9931">
            <v>47922.99</v>
          </cell>
          <cell r="F9931">
            <v>-250418.37</v>
          </cell>
        </row>
        <row r="9932">
          <cell r="A9932">
            <v>550702005</v>
          </cell>
          <cell r="B9932" t="str">
            <v>Retrocesiones de fianzas</v>
          </cell>
          <cell r="C9932">
            <v>-752.16</v>
          </cell>
          <cell r="D9932">
            <v>0</v>
          </cell>
          <cell r="E9932">
            <v>0</v>
          </cell>
          <cell r="F9932">
            <v>-752.16</v>
          </cell>
        </row>
        <row r="9933">
          <cell r="A9933">
            <v>550702009</v>
          </cell>
          <cell r="B9933" t="str">
            <v>Fianzas de filiales</v>
          </cell>
          <cell r="C9933">
            <v>0</v>
          </cell>
          <cell r="D9933">
            <v>0</v>
          </cell>
          <cell r="E9933">
            <v>0</v>
          </cell>
          <cell r="F9933">
            <v>0</v>
          </cell>
        </row>
        <row r="9934">
          <cell r="A9934">
            <v>55070200904</v>
          </cell>
          <cell r="B9934" t="str">
            <v>Fidelidad</v>
          </cell>
          <cell r="C9934">
            <v>0</v>
          </cell>
          <cell r="D9934">
            <v>0</v>
          </cell>
          <cell r="E9934">
            <v>0</v>
          </cell>
          <cell r="F9934">
            <v>0</v>
          </cell>
        </row>
        <row r="9935">
          <cell r="A9935">
            <v>55070200905</v>
          </cell>
          <cell r="B9935" t="str">
            <v>Reafianzamiento cedido</v>
          </cell>
          <cell r="C9935">
            <v>0</v>
          </cell>
          <cell r="D9935">
            <v>0</v>
          </cell>
          <cell r="E9935">
            <v>0</v>
          </cell>
          <cell r="F9935">
            <v>0</v>
          </cell>
        </row>
        <row r="9936">
          <cell r="A9936">
            <v>55070200909</v>
          </cell>
          <cell r="B9936" t="str">
            <v>Retrocesiones de fianzas</v>
          </cell>
          <cell r="C9936">
            <v>0</v>
          </cell>
          <cell r="D9936">
            <v>0</v>
          </cell>
          <cell r="E9936">
            <v>0</v>
          </cell>
          <cell r="F9936">
            <v>0</v>
          </cell>
        </row>
        <row r="9937">
          <cell r="A9937">
            <v>5507030</v>
          </cell>
          <cell r="B9937" t="str">
            <v>Motoristas</v>
          </cell>
          <cell r="C9937">
            <v>0</v>
          </cell>
          <cell r="D9937">
            <v>0</v>
          </cell>
          <cell r="E9937">
            <v>0</v>
          </cell>
          <cell r="F9937">
            <v>0</v>
          </cell>
        </row>
        <row r="9938">
          <cell r="A9938">
            <v>550703004</v>
          </cell>
          <cell r="B9938" t="str">
            <v>Reafianzamiento cedido</v>
          </cell>
          <cell r="C9938">
            <v>0</v>
          </cell>
          <cell r="D9938">
            <v>0</v>
          </cell>
          <cell r="E9938">
            <v>0</v>
          </cell>
          <cell r="F9938">
            <v>0</v>
          </cell>
        </row>
        <row r="9939">
          <cell r="A9939">
            <v>550703005</v>
          </cell>
          <cell r="B9939" t="str">
            <v>Retrocesiones de fianzas</v>
          </cell>
          <cell r="C9939">
            <v>0</v>
          </cell>
          <cell r="D9939">
            <v>0</v>
          </cell>
          <cell r="E9939">
            <v>0</v>
          </cell>
          <cell r="F9939">
            <v>0</v>
          </cell>
        </row>
        <row r="9940">
          <cell r="A9940">
            <v>550703009</v>
          </cell>
          <cell r="B9940" t="str">
            <v>Fianzas de filiales</v>
          </cell>
          <cell r="C9940">
            <v>0</v>
          </cell>
          <cell r="D9940">
            <v>0</v>
          </cell>
          <cell r="E9940">
            <v>0</v>
          </cell>
          <cell r="F9940">
            <v>0</v>
          </cell>
        </row>
        <row r="9941">
          <cell r="A9941">
            <v>55070300904</v>
          </cell>
          <cell r="B9941" t="str">
            <v>Fidelidad</v>
          </cell>
          <cell r="C9941">
            <v>0</v>
          </cell>
          <cell r="D9941">
            <v>0</v>
          </cell>
          <cell r="E9941">
            <v>0</v>
          </cell>
          <cell r="F9941">
            <v>0</v>
          </cell>
        </row>
        <row r="9942">
          <cell r="A9942">
            <v>55070300905</v>
          </cell>
          <cell r="B9942" t="str">
            <v>Reafianzamiento cedido</v>
          </cell>
          <cell r="C9942">
            <v>0</v>
          </cell>
          <cell r="D9942">
            <v>0</v>
          </cell>
          <cell r="E9942">
            <v>0</v>
          </cell>
          <cell r="F9942">
            <v>0</v>
          </cell>
        </row>
        <row r="9943">
          <cell r="A9943">
            <v>55070300909</v>
          </cell>
          <cell r="B9943" t="str">
            <v>Retrocesiones de fianzas</v>
          </cell>
          <cell r="C9943">
            <v>0</v>
          </cell>
          <cell r="D9943">
            <v>0</v>
          </cell>
          <cell r="E9943">
            <v>0</v>
          </cell>
          <cell r="F9943">
            <v>0</v>
          </cell>
        </row>
        <row r="9944">
          <cell r="A9944">
            <v>56</v>
          </cell>
          <cell r="B9944" t="str">
            <v>SALVAMENTOS Y RECUPERACIONES</v>
          </cell>
          <cell r="C9944">
            <v>-237508.28</v>
          </cell>
          <cell r="D9944">
            <v>0</v>
          </cell>
          <cell r="E9944">
            <v>226</v>
          </cell>
          <cell r="F9944">
            <v>-237734.28</v>
          </cell>
        </row>
        <row r="9945">
          <cell r="A9945">
            <v>5601</v>
          </cell>
          <cell r="B9945" t="str">
            <v>DE SEGUROS DE VIDA</v>
          </cell>
          <cell r="C9945">
            <v>0</v>
          </cell>
          <cell r="D9945">
            <v>0</v>
          </cell>
          <cell r="E9945">
            <v>0</v>
          </cell>
          <cell r="F9945">
            <v>0</v>
          </cell>
        </row>
        <row r="9946">
          <cell r="A9946">
            <v>5601010</v>
          </cell>
          <cell r="B9946" t="str">
            <v>Reintegros de seguros de vida individual</v>
          </cell>
          <cell r="C9946">
            <v>0</v>
          </cell>
          <cell r="D9946">
            <v>0</v>
          </cell>
          <cell r="E9946">
            <v>0</v>
          </cell>
          <cell r="F9946">
            <v>0</v>
          </cell>
        </row>
        <row r="9947">
          <cell r="A9947">
            <v>560101001</v>
          </cell>
          <cell r="B9947" t="str">
            <v>Seguro directo</v>
          </cell>
          <cell r="C9947">
            <v>0</v>
          </cell>
          <cell r="D9947">
            <v>0</v>
          </cell>
          <cell r="E9947">
            <v>0</v>
          </cell>
          <cell r="F9947">
            <v>0</v>
          </cell>
        </row>
        <row r="9948">
          <cell r="A9948">
            <v>560101002</v>
          </cell>
          <cell r="B9948" t="str">
            <v>Reaseguro tomado</v>
          </cell>
          <cell r="C9948">
            <v>0</v>
          </cell>
          <cell r="D9948">
            <v>0</v>
          </cell>
          <cell r="E9948">
            <v>0</v>
          </cell>
          <cell r="F9948">
            <v>0</v>
          </cell>
        </row>
        <row r="9949">
          <cell r="A9949">
            <v>560101003</v>
          </cell>
          <cell r="B9949" t="str">
            <v>Coaseguro</v>
          </cell>
          <cell r="C9949">
            <v>0</v>
          </cell>
          <cell r="D9949">
            <v>0</v>
          </cell>
          <cell r="E9949">
            <v>0</v>
          </cell>
          <cell r="F9949">
            <v>0</v>
          </cell>
        </row>
        <row r="9950">
          <cell r="A9950">
            <v>560101009</v>
          </cell>
          <cell r="B9950" t="str">
            <v>Seguros con filiales</v>
          </cell>
          <cell r="C9950">
            <v>0</v>
          </cell>
          <cell r="D9950">
            <v>0</v>
          </cell>
          <cell r="E9950">
            <v>0</v>
          </cell>
          <cell r="F9950">
            <v>0</v>
          </cell>
        </row>
        <row r="9951">
          <cell r="A9951">
            <v>56010100901</v>
          </cell>
          <cell r="B9951" t="str">
            <v>Seguro directo</v>
          </cell>
          <cell r="C9951">
            <v>0</v>
          </cell>
          <cell r="D9951">
            <v>0</v>
          </cell>
          <cell r="E9951">
            <v>0</v>
          </cell>
          <cell r="F9951">
            <v>0</v>
          </cell>
        </row>
        <row r="9952">
          <cell r="A9952">
            <v>56010100902</v>
          </cell>
          <cell r="B9952" t="str">
            <v>Reaseguro tomado</v>
          </cell>
          <cell r="C9952">
            <v>0</v>
          </cell>
          <cell r="D9952">
            <v>0</v>
          </cell>
          <cell r="E9952">
            <v>0</v>
          </cell>
          <cell r="F9952">
            <v>0</v>
          </cell>
        </row>
        <row r="9953">
          <cell r="A9953">
            <v>56010100903</v>
          </cell>
          <cell r="B9953" t="str">
            <v>Coaseguro</v>
          </cell>
          <cell r="C9953">
            <v>0</v>
          </cell>
          <cell r="D9953">
            <v>0</v>
          </cell>
          <cell r="E9953">
            <v>0</v>
          </cell>
          <cell r="F9953">
            <v>0</v>
          </cell>
        </row>
        <row r="9954">
          <cell r="A9954">
            <v>5601020</v>
          </cell>
          <cell r="B9954" t="str">
            <v>De vida individual de corto plazo</v>
          </cell>
          <cell r="C9954">
            <v>0</v>
          </cell>
          <cell r="D9954">
            <v>0</v>
          </cell>
          <cell r="E9954">
            <v>0</v>
          </cell>
          <cell r="F9954">
            <v>0</v>
          </cell>
        </row>
        <row r="9955">
          <cell r="A9955">
            <v>560102001</v>
          </cell>
          <cell r="B9955" t="str">
            <v>Seguro directo</v>
          </cell>
          <cell r="C9955">
            <v>0</v>
          </cell>
          <cell r="D9955">
            <v>0</v>
          </cell>
          <cell r="E9955">
            <v>0</v>
          </cell>
          <cell r="F9955">
            <v>0</v>
          </cell>
        </row>
        <row r="9956">
          <cell r="A9956">
            <v>560102002</v>
          </cell>
          <cell r="B9956" t="str">
            <v>Reaseguro tomado</v>
          </cell>
          <cell r="C9956">
            <v>0</v>
          </cell>
          <cell r="D9956">
            <v>0</v>
          </cell>
          <cell r="E9956">
            <v>0</v>
          </cell>
          <cell r="F9956">
            <v>0</v>
          </cell>
        </row>
        <row r="9957">
          <cell r="A9957">
            <v>560102003</v>
          </cell>
          <cell r="B9957" t="str">
            <v>Coaseguro</v>
          </cell>
          <cell r="C9957">
            <v>0</v>
          </cell>
          <cell r="D9957">
            <v>0</v>
          </cell>
          <cell r="E9957">
            <v>0</v>
          </cell>
          <cell r="F9957">
            <v>0</v>
          </cell>
        </row>
        <row r="9958">
          <cell r="A9958">
            <v>560102009</v>
          </cell>
          <cell r="B9958" t="str">
            <v>Seguros con filiales</v>
          </cell>
          <cell r="C9958">
            <v>0</v>
          </cell>
          <cell r="D9958">
            <v>0</v>
          </cell>
          <cell r="E9958">
            <v>0</v>
          </cell>
          <cell r="F9958">
            <v>0</v>
          </cell>
        </row>
        <row r="9959">
          <cell r="A9959">
            <v>56010200901</v>
          </cell>
          <cell r="B9959" t="str">
            <v>Seguro directo</v>
          </cell>
          <cell r="C9959">
            <v>0</v>
          </cell>
          <cell r="D9959">
            <v>0</v>
          </cell>
          <cell r="E9959">
            <v>0</v>
          </cell>
          <cell r="F9959">
            <v>0</v>
          </cell>
        </row>
        <row r="9960">
          <cell r="A9960">
            <v>56010200902</v>
          </cell>
          <cell r="B9960" t="str">
            <v>Reaseguro tomado</v>
          </cell>
          <cell r="C9960">
            <v>0</v>
          </cell>
          <cell r="D9960">
            <v>0</v>
          </cell>
          <cell r="E9960">
            <v>0</v>
          </cell>
          <cell r="F9960">
            <v>0</v>
          </cell>
        </row>
        <row r="9961">
          <cell r="A9961">
            <v>56010200903</v>
          </cell>
          <cell r="B9961" t="str">
            <v>Coaseguro</v>
          </cell>
          <cell r="C9961">
            <v>0</v>
          </cell>
          <cell r="D9961">
            <v>0</v>
          </cell>
          <cell r="E9961">
            <v>0</v>
          </cell>
          <cell r="F9961">
            <v>0</v>
          </cell>
        </row>
        <row r="9962">
          <cell r="A9962">
            <v>5601030</v>
          </cell>
          <cell r="B9962" t="str">
            <v>Colectivo</v>
          </cell>
          <cell r="C9962">
            <v>0</v>
          </cell>
          <cell r="D9962">
            <v>0</v>
          </cell>
          <cell r="E9962">
            <v>0</v>
          </cell>
          <cell r="F9962">
            <v>0</v>
          </cell>
        </row>
        <row r="9963">
          <cell r="A9963">
            <v>560103001</v>
          </cell>
          <cell r="B9963" t="str">
            <v>Seguro directo</v>
          </cell>
          <cell r="C9963">
            <v>0</v>
          </cell>
          <cell r="D9963">
            <v>0</v>
          </cell>
          <cell r="E9963">
            <v>0</v>
          </cell>
          <cell r="F9963">
            <v>0</v>
          </cell>
        </row>
        <row r="9964">
          <cell r="A9964">
            <v>560103002</v>
          </cell>
          <cell r="B9964" t="str">
            <v>Reaseguro tomado</v>
          </cell>
          <cell r="C9964">
            <v>0</v>
          </cell>
          <cell r="D9964">
            <v>0</v>
          </cell>
          <cell r="E9964">
            <v>0</v>
          </cell>
          <cell r="F9964">
            <v>0</v>
          </cell>
        </row>
        <row r="9965">
          <cell r="A9965">
            <v>560103003</v>
          </cell>
          <cell r="B9965" t="str">
            <v>Coaseguro</v>
          </cell>
          <cell r="C9965">
            <v>0</v>
          </cell>
          <cell r="D9965">
            <v>0</v>
          </cell>
          <cell r="E9965">
            <v>0</v>
          </cell>
          <cell r="F9965">
            <v>0</v>
          </cell>
        </row>
        <row r="9966">
          <cell r="A9966">
            <v>560103009</v>
          </cell>
          <cell r="B9966" t="str">
            <v>Seguros con filiales</v>
          </cell>
          <cell r="C9966">
            <v>0</v>
          </cell>
          <cell r="D9966">
            <v>0</v>
          </cell>
          <cell r="E9966">
            <v>0</v>
          </cell>
          <cell r="F9966">
            <v>0</v>
          </cell>
        </row>
        <row r="9967">
          <cell r="A9967">
            <v>56010300901</v>
          </cell>
          <cell r="B9967" t="str">
            <v>Seguro directo</v>
          </cell>
          <cell r="C9967">
            <v>0</v>
          </cell>
          <cell r="D9967">
            <v>0</v>
          </cell>
          <cell r="E9967">
            <v>0</v>
          </cell>
          <cell r="F9967">
            <v>0</v>
          </cell>
        </row>
        <row r="9968">
          <cell r="A9968">
            <v>56010300902</v>
          </cell>
          <cell r="B9968" t="str">
            <v>Reaseguro tomado</v>
          </cell>
          <cell r="C9968">
            <v>0</v>
          </cell>
          <cell r="D9968">
            <v>0</v>
          </cell>
          <cell r="E9968">
            <v>0</v>
          </cell>
          <cell r="F9968">
            <v>0</v>
          </cell>
        </row>
        <row r="9969">
          <cell r="A9969">
            <v>56010300903</v>
          </cell>
          <cell r="B9969" t="str">
            <v>Coaseguro</v>
          </cell>
          <cell r="C9969">
            <v>0</v>
          </cell>
          <cell r="D9969">
            <v>0</v>
          </cell>
          <cell r="E9969">
            <v>0</v>
          </cell>
          <cell r="F9969">
            <v>0</v>
          </cell>
        </row>
        <row r="9970">
          <cell r="A9970">
            <v>5601040</v>
          </cell>
          <cell r="B9970" t="str">
            <v>Otros planes</v>
          </cell>
          <cell r="C9970">
            <v>0</v>
          </cell>
          <cell r="D9970">
            <v>0</v>
          </cell>
          <cell r="E9970">
            <v>0</v>
          </cell>
          <cell r="F9970">
            <v>0</v>
          </cell>
        </row>
        <row r="9971">
          <cell r="A9971">
            <v>560104001</v>
          </cell>
          <cell r="B9971" t="str">
            <v>Seguro directo</v>
          </cell>
          <cell r="C9971">
            <v>0</v>
          </cell>
          <cell r="D9971">
            <v>0</v>
          </cell>
          <cell r="E9971">
            <v>0</v>
          </cell>
          <cell r="F9971">
            <v>0</v>
          </cell>
        </row>
        <row r="9972">
          <cell r="A9972">
            <v>560104002</v>
          </cell>
          <cell r="B9972" t="str">
            <v>Reaseguro tomado</v>
          </cell>
          <cell r="C9972">
            <v>0</v>
          </cell>
          <cell r="D9972">
            <v>0</v>
          </cell>
          <cell r="E9972">
            <v>0</v>
          </cell>
          <cell r="F9972">
            <v>0</v>
          </cell>
        </row>
        <row r="9973">
          <cell r="A9973">
            <v>560104003</v>
          </cell>
          <cell r="B9973" t="str">
            <v>Coaseguro</v>
          </cell>
          <cell r="C9973">
            <v>0</v>
          </cell>
          <cell r="D9973">
            <v>0</v>
          </cell>
          <cell r="E9973">
            <v>0</v>
          </cell>
          <cell r="F9973">
            <v>0</v>
          </cell>
        </row>
        <row r="9974">
          <cell r="A9974">
            <v>560104009</v>
          </cell>
          <cell r="B9974" t="str">
            <v>Seguros con filiales</v>
          </cell>
          <cell r="C9974">
            <v>0</v>
          </cell>
          <cell r="D9974">
            <v>0</v>
          </cell>
          <cell r="E9974">
            <v>0</v>
          </cell>
          <cell r="F9974">
            <v>0</v>
          </cell>
        </row>
        <row r="9975">
          <cell r="A9975">
            <v>56010400901</v>
          </cell>
          <cell r="B9975" t="str">
            <v>Seguro directo</v>
          </cell>
          <cell r="C9975">
            <v>0</v>
          </cell>
          <cell r="D9975">
            <v>0</v>
          </cell>
          <cell r="E9975">
            <v>0</v>
          </cell>
          <cell r="F9975">
            <v>0</v>
          </cell>
        </row>
        <row r="9976">
          <cell r="A9976">
            <v>56010400902</v>
          </cell>
          <cell r="B9976" t="str">
            <v>Reaseguro tomado</v>
          </cell>
          <cell r="C9976">
            <v>0</v>
          </cell>
          <cell r="D9976">
            <v>0</v>
          </cell>
          <cell r="E9976">
            <v>0</v>
          </cell>
          <cell r="F9976">
            <v>0</v>
          </cell>
        </row>
        <row r="9977">
          <cell r="A9977">
            <v>56010400903</v>
          </cell>
          <cell r="B9977" t="str">
            <v>Coaseguro</v>
          </cell>
          <cell r="C9977">
            <v>0</v>
          </cell>
          <cell r="D9977">
            <v>0</v>
          </cell>
          <cell r="E9977">
            <v>0</v>
          </cell>
          <cell r="F9977">
            <v>0</v>
          </cell>
        </row>
        <row r="9978">
          <cell r="A9978">
            <v>5602</v>
          </cell>
          <cell r="B9978" t="str">
            <v>DE SEGUROS PREVISIONALES RENTAS Y PENSIONES</v>
          </cell>
          <cell r="C9978">
            <v>0</v>
          </cell>
          <cell r="D9978">
            <v>0</v>
          </cell>
          <cell r="E9978">
            <v>0</v>
          </cell>
          <cell r="F9978">
            <v>0</v>
          </cell>
        </row>
        <row r="9979">
          <cell r="A9979">
            <v>5602010</v>
          </cell>
          <cell r="B9979" t="str">
            <v>Rentas de invalidez y sobrevivencia</v>
          </cell>
          <cell r="C9979">
            <v>0</v>
          </cell>
          <cell r="D9979">
            <v>0</v>
          </cell>
          <cell r="E9979">
            <v>0</v>
          </cell>
          <cell r="F9979">
            <v>0</v>
          </cell>
        </row>
        <row r="9980">
          <cell r="A9980">
            <v>560201001</v>
          </cell>
          <cell r="B9980" t="str">
            <v>Seguro directo</v>
          </cell>
          <cell r="C9980">
            <v>0</v>
          </cell>
          <cell r="D9980">
            <v>0</v>
          </cell>
          <cell r="E9980">
            <v>0</v>
          </cell>
          <cell r="F9980">
            <v>0</v>
          </cell>
        </row>
        <row r="9981">
          <cell r="A9981">
            <v>560201002</v>
          </cell>
          <cell r="B9981" t="str">
            <v>Reaseguro tomado</v>
          </cell>
          <cell r="C9981">
            <v>0</v>
          </cell>
          <cell r="D9981">
            <v>0</v>
          </cell>
          <cell r="E9981">
            <v>0</v>
          </cell>
          <cell r="F9981">
            <v>0</v>
          </cell>
        </row>
        <row r="9982">
          <cell r="A9982">
            <v>560201003</v>
          </cell>
          <cell r="B9982" t="str">
            <v>Coaseguro</v>
          </cell>
          <cell r="C9982">
            <v>0</v>
          </cell>
          <cell r="D9982">
            <v>0</v>
          </cell>
          <cell r="E9982">
            <v>0</v>
          </cell>
          <cell r="F9982">
            <v>0</v>
          </cell>
        </row>
        <row r="9983">
          <cell r="A9983">
            <v>560201009</v>
          </cell>
          <cell r="B9983" t="str">
            <v>Seguros con filiales</v>
          </cell>
          <cell r="C9983">
            <v>0</v>
          </cell>
          <cell r="D9983">
            <v>0</v>
          </cell>
          <cell r="E9983">
            <v>0</v>
          </cell>
          <cell r="F9983">
            <v>0</v>
          </cell>
        </row>
        <row r="9984">
          <cell r="A9984">
            <v>56020100901</v>
          </cell>
          <cell r="B9984" t="str">
            <v>Seguro directo</v>
          </cell>
          <cell r="C9984">
            <v>0</v>
          </cell>
          <cell r="D9984">
            <v>0</v>
          </cell>
          <cell r="E9984">
            <v>0</v>
          </cell>
          <cell r="F9984">
            <v>0</v>
          </cell>
        </row>
        <row r="9985">
          <cell r="A9985">
            <v>56020100902</v>
          </cell>
          <cell r="B9985" t="str">
            <v>Reaseguro tomado</v>
          </cell>
          <cell r="C9985">
            <v>0</v>
          </cell>
          <cell r="D9985">
            <v>0</v>
          </cell>
          <cell r="E9985">
            <v>0</v>
          </cell>
          <cell r="F9985">
            <v>0</v>
          </cell>
        </row>
        <row r="9986">
          <cell r="A9986">
            <v>56020100903</v>
          </cell>
          <cell r="B9986" t="str">
            <v>Coaseguro</v>
          </cell>
          <cell r="C9986">
            <v>0</v>
          </cell>
          <cell r="D9986">
            <v>0</v>
          </cell>
          <cell r="E9986">
            <v>0</v>
          </cell>
          <cell r="F9986">
            <v>0</v>
          </cell>
        </row>
        <row r="9987">
          <cell r="A9987">
            <v>5602020</v>
          </cell>
          <cell r="B9987" t="str">
            <v>Sepelio</v>
          </cell>
          <cell r="C9987">
            <v>0</v>
          </cell>
          <cell r="D9987">
            <v>0</v>
          </cell>
          <cell r="E9987">
            <v>0</v>
          </cell>
          <cell r="F9987">
            <v>0</v>
          </cell>
        </row>
        <row r="9988">
          <cell r="A9988">
            <v>560202001</v>
          </cell>
          <cell r="B9988" t="str">
            <v>Seguro directo</v>
          </cell>
          <cell r="C9988">
            <v>0</v>
          </cell>
          <cell r="D9988">
            <v>0</v>
          </cell>
          <cell r="E9988">
            <v>0</v>
          </cell>
          <cell r="F9988">
            <v>0</v>
          </cell>
        </row>
        <row r="9989">
          <cell r="A9989">
            <v>560202002</v>
          </cell>
          <cell r="B9989" t="str">
            <v>Reaseguro tomado</v>
          </cell>
          <cell r="C9989">
            <v>0</v>
          </cell>
          <cell r="D9989">
            <v>0</v>
          </cell>
          <cell r="E9989">
            <v>0</v>
          </cell>
          <cell r="F9989">
            <v>0</v>
          </cell>
        </row>
        <row r="9990">
          <cell r="A9990">
            <v>560202003</v>
          </cell>
          <cell r="B9990" t="str">
            <v>Coaseguro</v>
          </cell>
          <cell r="C9990">
            <v>0</v>
          </cell>
          <cell r="D9990">
            <v>0</v>
          </cell>
          <cell r="E9990">
            <v>0</v>
          </cell>
          <cell r="F9990">
            <v>0</v>
          </cell>
        </row>
        <row r="9991">
          <cell r="A9991">
            <v>560202009</v>
          </cell>
          <cell r="B9991" t="str">
            <v>Seguros con filiales</v>
          </cell>
          <cell r="C9991">
            <v>0</v>
          </cell>
          <cell r="D9991">
            <v>0</v>
          </cell>
          <cell r="E9991">
            <v>0</v>
          </cell>
          <cell r="F9991">
            <v>0</v>
          </cell>
        </row>
        <row r="9992">
          <cell r="A9992">
            <v>56020200901</v>
          </cell>
          <cell r="B9992" t="str">
            <v>Seguro directo</v>
          </cell>
          <cell r="C9992">
            <v>0</v>
          </cell>
          <cell r="D9992">
            <v>0</v>
          </cell>
          <cell r="E9992">
            <v>0</v>
          </cell>
          <cell r="F9992">
            <v>0</v>
          </cell>
        </row>
        <row r="9993">
          <cell r="A9993">
            <v>56020200902</v>
          </cell>
          <cell r="B9993" t="str">
            <v>Reaseguro tomado</v>
          </cell>
          <cell r="C9993">
            <v>0</v>
          </cell>
          <cell r="D9993">
            <v>0</v>
          </cell>
          <cell r="E9993">
            <v>0</v>
          </cell>
          <cell r="F9993">
            <v>0</v>
          </cell>
        </row>
        <row r="9994">
          <cell r="A9994">
            <v>56020200903</v>
          </cell>
          <cell r="B9994" t="str">
            <v>Coaseguro</v>
          </cell>
          <cell r="C9994">
            <v>0</v>
          </cell>
          <cell r="D9994">
            <v>0</v>
          </cell>
          <cell r="E9994">
            <v>0</v>
          </cell>
          <cell r="F9994">
            <v>0</v>
          </cell>
        </row>
        <row r="9995">
          <cell r="A9995">
            <v>5602030</v>
          </cell>
          <cell r="B9995" t="str">
            <v>Otras rentas</v>
          </cell>
          <cell r="C9995">
            <v>0</v>
          </cell>
          <cell r="D9995">
            <v>0</v>
          </cell>
          <cell r="E9995">
            <v>0</v>
          </cell>
          <cell r="F9995">
            <v>0</v>
          </cell>
        </row>
        <row r="9996">
          <cell r="A9996">
            <v>560203001</v>
          </cell>
          <cell r="B9996" t="str">
            <v>Seguro directo</v>
          </cell>
          <cell r="C9996">
            <v>0</v>
          </cell>
          <cell r="D9996">
            <v>0</v>
          </cell>
          <cell r="E9996">
            <v>0</v>
          </cell>
          <cell r="F9996">
            <v>0</v>
          </cell>
        </row>
        <row r="9997">
          <cell r="A9997">
            <v>560203002</v>
          </cell>
          <cell r="B9997" t="str">
            <v>Reaseguro tomado</v>
          </cell>
          <cell r="C9997">
            <v>0</v>
          </cell>
          <cell r="D9997">
            <v>0</v>
          </cell>
          <cell r="E9997">
            <v>0</v>
          </cell>
          <cell r="F9997">
            <v>0</v>
          </cell>
        </row>
        <row r="9998">
          <cell r="A9998">
            <v>560203003</v>
          </cell>
          <cell r="B9998" t="str">
            <v>Coaseguro</v>
          </cell>
          <cell r="C9998">
            <v>0</v>
          </cell>
          <cell r="D9998">
            <v>0</v>
          </cell>
          <cell r="E9998">
            <v>0</v>
          </cell>
          <cell r="F9998">
            <v>0</v>
          </cell>
        </row>
        <row r="9999">
          <cell r="A9999">
            <v>560203009</v>
          </cell>
          <cell r="B9999" t="str">
            <v>Seguros con filiales</v>
          </cell>
          <cell r="C9999">
            <v>0</v>
          </cell>
          <cell r="D9999">
            <v>0</v>
          </cell>
          <cell r="E9999">
            <v>0</v>
          </cell>
          <cell r="F9999">
            <v>0</v>
          </cell>
        </row>
        <row r="10000">
          <cell r="A10000">
            <v>56020300901</v>
          </cell>
          <cell r="B10000" t="str">
            <v>Seguro directo</v>
          </cell>
          <cell r="C10000">
            <v>0</v>
          </cell>
          <cell r="D10000">
            <v>0</v>
          </cell>
          <cell r="E10000">
            <v>0</v>
          </cell>
          <cell r="F10000">
            <v>0</v>
          </cell>
        </row>
        <row r="10001">
          <cell r="A10001">
            <v>56020300902</v>
          </cell>
          <cell r="B10001" t="str">
            <v>Reaseguro tomado</v>
          </cell>
          <cell r="C10001">
            <v>0</v>
          </cell>
          <cell r="D10001">
            <v>0</v>
          </cell>
          <cell r="E10001">
            <v>0</v>
          </cell>
          <cell r="F10001">
            <v>0</v>
          </cell>
        </row>
        <row r="10002">
          <cell r="A10002">
            <v>56020300903</v>
          </cell>
          <cell r="B10002" t="str">
            <v>Coaseguro</v>
          </cell>
          <cell r="C10002">
            <v>0</v>
          </cell>
          <cell r="D10002">
            <v>0</v>
          </cell>
          <cell r="E10002">
            <v>0</v>
          </cell>
          <cell r="F10002">
            <v>0</v>
          </cell>
        </row>
        <row r="10003">
          <cell r="A10003">
            <v>5602040</v>
          </cell>
          <cell r="B10003" t="str">
            <v>Pensiones</v>
          </cell>
          <cell r="C10003">
            <v>0</v>
          </cell>
          <cell r="D10003">
            <v>0</v>
          </cell>
          <cell r="E10003">
            <v>0</v>
          </cell>
          <cell r="F10003">
            <v>0</v>
          </cell>
        </row>
        <row r="10004">
          <cell r="A10004">
            <v>560204001</v>
          </cell>
          <cell r="B10004" t="str">
            <v>Seguro directo</v>
          </cell>
          <cell r="C10004">
            <v>0</v>
          </cell>
          <cell r="D10004">
            <v>0</v>
          </cell>
          <cell r="E10004">
            <v>0</v>
          </cell>
          <cell r="F10004">
            <v>0</v>
          </cell>
        </row>
        <row r="10005">
          <cell r="A10005">
            <v>560204002</v>
          </cell>
          <cell r="B10005" t="str">
            <v>Reaseguro tomado</v>
          </cell>
          <cell r="C10005">
            <v>0</v>
          </cell>
          <cell r="D10005">
            <v>0</v>
          </cell>
          <cell r="E10005">
            <v>0</v>
          </cell>
          <cell r="F10005">
            <v>0</v>
          </cell>
        </row>
        <row r="10006">
          <cell r="A10006">
            <v>560204003</v>
          </cell>
          <cell r="B10006" t="str">
            <v>Coaseguro</v>
          </cell>
          <cell r="C10006">
            <v>0</v>
          </cell>
          <cell r="D10006">
            <v>0</v>
          </cell>
          <cell r="E10006">
            <v>0</v>
          </cell>
          <cell r="F10006">
            <v>0</v>
          </cell>
        </row>
        <row r="10007">
          <cell r="A10007">
            <v>560204009</v>
          </cell>
          <cell r="B10007" t="str">
            <v>Seguros con filiales</v>
          </cell>
          <cell r="C10007">
            <v>0</v>
          </cell>
          <cell r="D10007">
            <v>0</v>
          </cell>
          <cell r="E10007">
            <v>0</v>
          </cell>
          <cell r="F10007">
            <v>0</v>
          </cell>
        </row>
        <row r="10008">
          <cell r="A10008">
            <v>56020400901</v>
          </cell>
          <cell r="B10008" t="str">
            <v>Seguro directo</v>
          </cell>
          <cell r="C10008">
            <v>0</v>
          </cell>
          <cell r="D10008">
            <v>0</v>
          </cell>
          <cell r="E10008">
            <v>0</v>
          </cell>
          <cell r="F10008">
            <v>0</v>
          </cell>
        </row>
        <row r="10009">
          <cell r="A10009">
            <v>56020400902</v>
          </cell>
          <cell r="B10009" t="str">
            <v>Reaseguro tomado</v>
          </cell>
          <cell r="C10009">
            <v>0</v>
          </cell>
          <cell r="D10009">
            <v>0</v>
          </cell>
          <cell r="E10009">
            <v>0</v>
          </cell>
          <cell r="F10009">
            <v>0</v>
          </cell>
        </row>
        <row r="10010">
          <cell r="A10010">
            <v>56020400903</v>
          </cell>
          <cell r="B10010" t="str">
            <v>Coaseguro</v>
          </cell>
          <cell r="C10010">
            <v>0</v>
          </cell>
          <cell r="D10010">
            <v>0</v>
          </cell>
          <cell r="E10010">
            <v>0</v>
          </cell>
          <cell r="F10010">
            <v>0</v>
          </cell>
        </row>
        <row r="10011">
          <cell r="A10011">
            <v>5603</v>
          </cell>
          <cell r="B10011" t="str">
            <v>DE SEGUROS DE ACCIDENTES Y ENFERMEDADES</v>
          </cell>
          <cell r="C10011">
            <v>0</v>
          </cell>
          <cell r="D10011">
            <v>0</v>
          </cell>
          <cell r="E10011">
            <v>0</v>
          </cell>
          <cell r="F10011">
            <v>0</v>
          </cell>
        </row>
        <row r="10012">
          <cell r="A10012">
            <v>560301</v>
          </cell>
          <cell r="B10012" t="str">
            <v>SALUD Y HOSPITALIZACION</v>
          </cell>
          <cell r="C10012">
            <v>0</v>
          </cell>
          <cell r="D10012">
            <v>0</v>
          </cell>
          <cell r="E10012">
            <v>0</v>
          </cell>
          <cell r="F10012">
            <v>0</v>
          </cell>
        </row>
        <row r="10013">
          <cell r="A10013">
            <v>5603010</v>
          </cell>
          <cell r="B10013" t="str">
            <v>Salud y hospitalizaciÛn</v>
          </cell>
          <cell r="C10013">
            <v>0</v>
          </cell>
          <cell r="D10013">
            <v>0</v>
          </cell>
          <cell r="E10013">
            <v>0</v>
          </cell>
          <cell r="F10013">
            <v>0</v>
          </cell>
        </row>
        <row r="10014">
          <cell r="A10014">
            <v>560301001</v>
          </cell>
          <cell r="B10014" t="str">
            <v>Seguro directo</v>
          </cell>
          <cell r="C10014">
            <v>0</v>
          </cell>
          <cell r="D10014">
            <v>0</v>
          </cell>
          <cell r="E10014">
            <v>0</v>
          </cell>
          <cell r="F10014">
            <v>0</v>
          </cell>
        </row>
        <row r="10015">
          <cell r="A10015">
            <v>560301002</v>
          </cell>
          <cell r="B10015" t="str">
            <v>Reaseguro tomado</v>
          </cell>
          <cell r="C10015">
            <v>0</v>
          </cell>
          <cell r="D10015">
            <v>0</v>
          </cell>
          <cell r="E10015">
            <v>0</v>
          </cell>
          <cell r="F10015">
            <v>0</v>
          </cell>
        </row>
        <row r="10016">
          <cell r="A10016">
            <v>560301003</v>
          </cell>
          <cell r="B10016" t="str">
            <v>Coaseguro</v>
          </cell>
          <cell r="C10016">
            <v>0</v>
          </cell>
          <cell r="D10016">
            <v>0</v>
          </cell>
          <cell r="E10016">
            <v>0</v>
          </cell>
          <cell r="F10016">
            <v>0</v>
          </cell>
        </row>
        <row r="10017">
          <cell r="A10017">
            <v>560301009</v>
          </cell>
          <cell r="B10017" t="str">
            <v>Seguros con filiales</v>
          </cell>
          <cell r="C10017">
            <v>0</v>
          </cell>
          <cell r="D10017">
            <v>0</v>
          </cell>
          <cell r="E10017">
            <v>0</v>
          </cell>
          <cell r="F10017">
            <v>0</v>
          </cell>
        </row>
        <row r="10018">
          <cell r="A10018">
            <v>56030100901</v>
          </cell>
          <cell r="B10018" t="str">
            <v>Seguro directo</v>
          </cell>
          <cell r="C10018">
            <v>0</v>
          </cell>
          <cell r="D10018">
            <v>0</v>
          </cell>
          <cell r="E10018">
            <v>0</v>
          </cell>
          <cell r="F10018">
            <v>0</v>
          </cell>
        </row>
        <row r="10019">
          <cell r="A10019">
            <v>56030100902</v>
          </cell>
          <cell r="B10019" t="str">
            <v>Reaseguro tomado</v>
          </cell>
          <cell r="C10019">
            <v>0</v>
          </cell>
          <cell r="D10019">
            <v>0</v>
          </cell>
          <cell r="E10019">
            <v>0</v>
          </cell>
          <cell r="F10019">
            <v>0</v>
          </cell>
        </row>
        <row r="10020">
          <cell r="A10020">
            <v>56030100903</v>
          </cell>
          <cell r="B10020" t="str">
            <v>Coaseguro</v>
          </cell>
          <cell r="C10020">
            <v>0</v>
          </cell>
          <cell r="D10020">
            <v>0</v>
          </cell>
          <cell r="E10020">
            <v>0</v>
          </cell>
          <cell r="F10020">
            <v>0</v>
          </cell>
        </row>
        <row r="10021">
          <cell r="A10021">
            <v>5603020</v>
          </cell>
          <cell r="B10021" t="str">
            <v>Accidentes personales</v>
          </cell>
          <cell r="C10021">
            <v>0</v>
          </cell>
          <cell r="D10021">
            <v>0</v>
          </cell>
          <cell r="E10021">
            <v>0</v>
          </cell>
          <cell r="F10021">
            <v>0</v>
          </cell>
        </row>
        <row r="10022">
          <cell r="A10022">
            <v>560302001</v>
          </cell>
          <cell r="B10022" t="str">
            <v>Seguro directo</v>
          </cell>
          <cell r="C10022">
            <v>0</v>
          </cell>
          <cell r="D10022">
            <v>0</v>
          </cell>
          <cell r="E10022">
            <v>0</v>
          </cell>
          <cell r="F10022">
            <v>0</v>
          </cell>
        </row>
        <row r="10023">
          <cell r="A10023">
            <v>560302002</v>
          </cell>
          <cell r="B10023" t="str">
            <v>Reaseguro tomado</v>
          </cell>
          <cell r="C10023">
            <v>0</v>
          </cell>
          <cell r="D10023">
            <v>0</v>
          </cell>
          <cell r="E10023">
            <v>0</v>
          </cell>
          <cell r="F10023">
            <v>0</v>
          </cell>
        </row>
        <row r="10024">
          <cell r="A10024">
            <v>560302003</v>
          </cell>
          <cell r="B10024" t="str">
            <v>Coaseguro</v>
          </cell>
          <cell r="C10024">
            <v>0</v>
          </cell>
          <cell r="D10024">
            <v>0</v>
          </cell>
          <cell r="E10024">
            <v>0</v>
          </cell>
          <cell r="F10024">
            <v>0</v>
          </cell>
        </row>
        <row r="10025">
          <cell r="A10025">
            <v>560302009</v>
          </cell>
          <cell r="B10025" t="str">
            <v>Seguros con filiales</v>
          </cell>
          <cell r="C10025">
            <v>0</v>
          </cell>
          <cell r="D10025">
            <v>0</v>
          </cell>
          <cell r="E10025">
            <v>0</v>
          </cell>
          <cell r="F10025">
            <v>0</v>
          </cell>
        </row>
        <row r="10026">
          <cell r="A10026">
            <v>56030200901</v>
          </cell>
          <cell r="B10026" t="str">
            <v>Seguro directo</v>
          </cell>
          <cell r="C10026">
            <v>0</v>
          </cell>
          <cell r="D10026">
            <v>0</v>
          </cell>
          <cell r="E10026">
            <v>0</v>
          </cell>
          <cell r="F10026">
            <v>0</v>
          </cell>
        </row>
        <row r="10027">
          <cell r="A10027">
            <v>56030200902</v>
          </cell>
          <cell r="B10027" t="str">
            <v>Reaseguro tomado</v>
          </cell>
          <cell r="C10027">
            <v>0</v>
          </cell>
          <cell r="D10027">
            <v>0</v>
          </cell>
          <cell r="E10027">
            <v>0</v>
          </cell>
          <cell r="F10027">
            <v>0</v>
          </cell>
        </row>
        <row r="10028">
          <cell r="A10028">
            <v>56030200903</v>
          </cell>
          <cell r="B10028" t="str">
            <v>Coaseguro</v>
          </cell>
          <cell r="C10028">
            <v>0</v>
          </cell>
          <cell r="D10028">
            <v>0</v>
          </cell>
          <cell r="E10028">
            <v>0</v>
          </cell>
          <cell r="F10028">
            <v>0</v>
          </cell>
        </row>
        <row r="10029">
          <cell r="A10029">
            <v>5603030</v>
          </cell>
          <cell r="B10029" t="str">
            <v>Accidentes viajes aÈreos</v>
          </cell>
          <cell r="C10029">
            <v>0</v>
          </cell>
          <cell r="D10029">
            <v>0</v>
          </cell>
          <cell r="E10029">
            <v>0</v>
          </cell>
          <cell r="F10029">
            <v>0</v>
          </cell>
        </row>
        <row r="10030">
          <cell r="A10030">
            <v>560303001</v>
          </cell>
          <cell r="B10030" t="str">
            <v>Seguro directo</v>
          </cell>
          <cell r="C10030">
            <v>0</v>
          </cell>
          <cell r="D10030">
            <v>0</v>
          </cell>
          <cell r="E10030">
            <v>0</v>
          </cell>
          <cell r="F10030">
            <v>0</v>
          </cell>
        </row>
        <row r="10031">
          <cell r="A10031">
            <v>560303002</v>
          </cell>
          <cell r="B10031" t="str">
            <v>Reaseguro tomado</v>
          </cell>
          <cell r="C10031">
            <v>0</v>
          </cell>
          <cell r="D10031">
            <v>0</v>
          </cell>
          <cell r="E10031">
            <v>0</v>
          </cell>
          <cell r="F10031">
            <v>0</v>
          </cell>
        </row>
        <row r="10032">
          <cell r="A10032">
            <v>560303003</v>
          </cell>
          <cell r="B10032" t="str">
            <v>Coaseguro</v>
          </cell>
          <cell r="C10032">
            <v>0</v>
          </cell>
          <cell r="D10032">
            <v>0</v>
          </cell>
          <cell r="E10032">
            <v>0</v>
          </cell>
          <cell r="F10032">
            <v>0</v>
          </cell>
        </row>
        <row r="10033">
          <cell r="A10033">
            <v>560303009</v>
          </cell>
          <cell r="B10033" t="str">
            <v>Seguros con filiales</v>
          </cell>
          <cell r="C10033">
            <v>0</v>
          </cell>
          <cell r="D10033">
            <v>0</v>
          </cell>
          <cell r="E10033">
            <v>0</v>
          </cell>
          <cell r="F10033">
            <v>0</v>
          </cell>
        </row>
        <row r="10034">
          <cell r="A10034">
            <v>56030300901</v>
          </cell>
          <cell r="B10034" t="str">
            <v>Seguro directo</v>
          </cell>
          <cell r="C10034">
            <v>0</v>
          </cell>
          <cell r="D10034">
            <v>0</v>
          </cell>
          <cell r="E10034">
            <v>0</v>
          </cell>
          <cell r="F10034">
            <v>0</v>
          </cell>
        </row>
        <row r="10035">
          <cell r="A10035">
            <v>56030300902</v>
          </cell>
          <cell r="B10035" t="str">
            <v>Reaseguro tomado</v>
          </cell>
          <cell r="C10035">
            <v>0</v>
          </cell>
          <cell r="D10035">
            <v>0</v>
          </cell>
          <cell r="E10035">
            <v>0</v>
          </cell>
          <cell r="F10035">
            <v>0</v>
          </cell>
        </row>
        <row r="10036">
          <cell r="A10036">
            <v>56030300903</v>
          </cell>
          <cell r="B10036" t="str">
            <v>Coaseguro</v>
          </cell>
          <cell r="C10036">
            <v>0</v>
          </cell>
          <cell r="D10036">
            <v>0</v>
          </cell>
          <cell r="E10036">
            <v>0</v>
          </cell>
          <cell r="F10036">
            <v>0</v>
          </cell>
        </row>
        <row r="10037">
          <cell r="A10037">
            <v>5603040</v>
          </cell>
          <cell r="B10037" t="str">
            <v>Escolares</v>
          </cell>
          <cell r="C10037">
            <v>0</v>
          </cell>
          <cell r="D10037">
            <v>0</v>
          </cell>
          <cell r="E10037">
            <v>0</v>
          </cell>
          <cell r="F10037">
            <v>0</v>
          </cell>
        </row>
        <row r="10038">
          <cell r="A10038">
            <v>560304001</v>
          </cell>
          <cell r="B10038" t="str">
            <v>Seguro directo</v>
          </cell>
          <cell r="C10038">
            <v>0</v>
          </cell>
          <cell r="D10038">
            <v>0</v>
          </cell>
          <cell r="E10038">
            <v>0</v>
          </cell>
          <cell r="F10038">
            <v>0</v>
          </cell>
        </row>
        <row r="10039">
          <cell r="A10039">
            <v>560304002</v>
          </cell>
          <cell r="B10039" t="str">
            <v>Reaseguro tomado</v>
          </cell>
          <cell r="C10039">
            <v>0</v>
          </cell>
          <cell r="D10039">
            <v>0</v>
          </cell>
          <cell r="E10039">
            <v>0</v>
          </cell>
          <cell r="F10039">
            <v>0</v>
          </cell>
        </row>
        <row r="10040">
          <cell r="A10040">
            <v>560304003</v>
          </cell>
          <cell r="B10040" t="str">
            <v>Coaseguro</v>
          </cell>
          <cell r="C10040">
            <v>0</v>
          </cell>
          <cell r="D10040">
            <v>0</v>
          </cell>
          <cell r="E10040">
            <v>0</v>
          </cell>
          <cell r="F10040">
            <v>0</v>
          </cell>
        </row>
        <row r="10041">
          <cell r="A10041">
            <v>560304009</v>
          </cell>
          <cell r="B10041" t="str">
            <v>Seguros con filiales</v>
          </cell>
          <cell r="C10041">
            <v>0</v>
          </cell>
          <cell r="D10041">
            <v>0</v>
          </cell>
          <cell r="E10041">
            <v>0</v>
          </cell>
          <cell r="F10041">
            <v>0</v>
          </cell>
        </row>
        <row r="10042">
          <cell r="A10042">
            <v>56030400901</v>
          </cell>
          <cell r="B10042" t="str">
            <v>Seguro directo</v>
          </cell>
          <cell r="C10042">
            <v>0</v>
          </cell>
          <cell r="D10042">
            <v>0</v>
          </cell>
          <cell r="E10042">
            <v>0</v>
          </cell>
          <cell r="F10042">
            <v>0</v>
          </cell>
        </row>
        <row r="10043">
          <cell r="A10043">
            <v>56030400902</v>
          </cell>
          <cell r="B10043" t="str">
            <v>Reaseguro tomado</v>
          </cell>
          <cell r="C10043">
            <v>0</v>
          </cell>
          <cell r="D10043">
            <v>0</v>
          </cell>
          <cell r="E10043">
            <v>0</v>
          </cell>
          <cell r="F10043">
            <v>0</v>
          </cell>
        </row>
        <row r="10044">
          <cell r="A10044">
            <v>56030400903</v>
          </cell>
          <cell r="B10044" t="str">
            <v>Coaseguro</v>
          </cell>
          <cell r="C10044">
            <v>0</v>
          </cell>
          <cell r="D10044">
            <v>0</v>
          </cell>
          <cell r="E10044">
            <v>0</v>
          </cell>
          <cell r="F10044">
            <v>0</v>
          </cell>
        </row>
        <row r="10045">
          <cell r="A10045">
            <v>5604</v>
          </cell>
          <cell r="B10045" t="str">
            <v>DE SEGUROS DE INCENDIOS Y LINEAS ALIADAS</v>
          </cell>
          <cell r="C10045">
            <v>0</v>
          </cell>
          <cell r="D10045">
            <v>0</v>
          </cell>
          <cell r="E10045">
            <v>0</v>
          </cell>
          <cell r="F10045">
            <v>0</v>
          </cell>
        </row>
        <row r="10046">
          <cell r="A10046">
            <v>560401</v>
          </cell>
          <cell r="B10046" t="str">
            <v>Incendios</v>
          </cell>
          <cell r="C10046">
            <v>0</v>
          </cell>
          <cell r="D10046">
            <v>0</v>
          </cell>
          <cell r="E10046">
            <v>0</v>
          </cell>
          <cell r="F10046">
            <v>0</v>
          </cell>
        </row>
        <row r="10047">
          <cell r="A10047">
            <v>5604010</v>
          </cell>
          <cell r="B10047" t="str">
            <v>Incendios</v>
          </cell>
          <cell r="C10047">
            <v>0</v>
          </cell>
          <cell r="D10047">
            <v>0</v>
          </cell>
          <cell r="E10047">
            <v>0</v>
          </cell>
          <cell r="F10047">
            <v>0</v>
          </cell>
        </row>
        <row r="10048">
          <cell r="A10048">
            <v>560401001</v>
          </cell>
          <cell r="B10048" t="str">
            <v>Seguro directo</v>
          </cell>
          <cell r="C10048">
            <v>0</v>
          </cell>
          <cell r="D10048">
            <v>0</v>
          </cell>
          <cell r="E10048">
            <v>0</v>
          </cell>
          <cell r="F10048">
            <v>0</v>
          </cell>
        </row>
        <row r="10049">
          <cell r="A10049">
            <v>560401002</v>
          </cell>
          <cell r="B10049" t="str">
            <v>Reaseguro tomado</v>
          </cell>
          <cell r="C10049">
            <v>0</v>
          </cell>
          <cell r="D10049">
            <v>0</v>
          </cell>
          <cell r="E10049">
            <v>0</v>
          </cell>
          <cell r="F10049">
            <v>0</v>
          </cell>
        </row>
        <row r="10050">
          <cell r="A10050">
            <v>560401003</v>
          </cell>
          <cell r="B10050" t="str">
            <v>Coaseguro</v>
          </cell>
          <cell r="C10050">
            <v>0</v>
          </cell>
          <cell r="D10050">
            <v>0</v>
          </cell>
          <cell r="E10050">
            <v>0</v>
          </cell>
          <cell r="F10050">
            <v>0</v>
          </cell>
        </row>
        <row r="10051">
          <cell r="A10051">
            <v>560401009</v>
          </cell>
          <cell r="B10051" t="str">
            <v>Seguros con filiales</v>
          </cell>
          <cell r="C10051">
            <v>0</v>
          </cell>
          <cell r="D10051">
            <v>0</v>
          </cell>
          <cell r="E10051">
            <v>0</v>
          </cell>
          <cell r="F10051">
            <v>0</v>
          </cell>
        </row>
        <row r="10052">
          <cell r="A10052">
            <v>56040100901</v>
          </cell>
          <cell r="B10052" t="str">
            <v>Seguro directo</v>
          </cell>
          <cell r="C10052">
            <v>0</v>
          </cell>
          <cell r="D10052">
            <v>0</v>
          </cell>
          <cell r="E10052">
            <v>0</v>
          </cell>
          <cell r="F10052">
            <v>0</v>
          </cell>
        </row>
        <row r="10053">
          <cell r="A10053">
            <v>56040100902</v>
          </cell>
          <cell r="B10053" t="str">
            <v>Reaseguro tomado</v>
          </cell>
          <cell r="C10053">
            <v>0</v>
          </cell>
          <cell r="D10053">
            <v>0</v>
          </cell>
          <cell r="E10053">
            <v>0</v>
          </cell>
          <cell r="F10053">
            <v>0</v>
          </cell>
        </row>
        <row r="10054">
          <cell r="A10054">
            <v>56040100903</v>
          </cell>
          <cell r="B10054" t="str">
            <v>Coaseguro</v>
          </cell>
          <cell r="C10054">
            <v>0</v>
          </cell>
          <cell r="D10054">
            <v>0</v>
          </cell>
          <cell r="E10054">
            <v>0</v>
          </cell>
          <cell r="F10054">
            <v>0</v>
          </cell>
        </row>
        <row r="10055">
          <cell r="A10055">
            <v>560402</v>
          </cell>
          <cell r="B10055" t="str">
            <v>LINEAS ALIADAS</v>
          </cell>
          <cell r="C10055">
            <v>0</v>
          </cell>
          <cell r="D10055">
            <v>0</v>
          </cell>
          <cell r="E10055">
            <v>0</v>
          </cell>
          <cell r="F10055">
            <v>0</v>
          </cell>
        </row>
        <row r="10056">
          <cell r="A10056">
            <v>5604020</v>
          </cell>
          <cell r="B10056" t="str">
            <v>LÌneas aliadas</v>
          </cell>
          <cell r="C10056">
            <v>0</v>
          </cell>
          <cell r="D10056">
            <v>0</v>
          </cell>
          <cell r="E10056">
            <v>0</v>
          </cell>
          <cell r="F10056">
            <v>0</v>
          </cell>
        </row>
        <row r="10057">
          <cell r="A10057">
            <v>560402001</v>
          </cell>
          <cell r="B10057" t="str">
            <v>Seguro directo</v>
          </cell>
          <cell r="C10057">
            <v>0</v>
          </cell>
          <cell r="D10057">
            <v>0</v>
          </cell>
          <cell r="E10057">
            <v>0</v>
          </cell>
          <cell r="F10057">
            <v>0</v>
          </cell>
        </row>
        <row r="10058">
          <cell r="A10058">
            <v>560402002</v>
          </cell>
          <cell r="B10058" t="str">
            <v>Reaseguro tomado</v>
          </cell>
          <cell r="C10058">
            <v>0</v>
          </cell>
          <cell r="D10058">
            <v>0</v>
          </cell>
          <cell r="E10058">
            <v>0</v>
          </cell>
          <cell r="F10058">
            <v>0</v>
          </cell>
        </row>
        <row r="10059">
          <cell r="A10059">
            <v>560402003</v>
          </cell>
          <cell r="B10059" t="str">
            <v>Coaseguro</v>
          </cell>
          <cell r="C10059">
            <v>0</v>
          </cell>
          <cell r="D10059">
            <v>0</v>
          </cell>
          <cell r="E10059">
            <v>0</v>
          </cell>
          <cell r="F10059">
            <v>0</v>
          </cell>
        </row>
        <row r="10060">
          <cell r="A10060">
            <v>560402009</v>
          </cell>
          <cell r="B10060" t="str">
            <v>Seguros con filiales</v>
          </cell>
          <cell r="C10060">
            <v>0</v>
          </cell>
          <cell r="D10060">
            <v>0</v>
          </cell>
          <cell r="E10060">
            <v>0</v>
          </cell>
          <cell r="F10060">
            <v>0</v>
          </cell>
        </row>
        <row r="10061">
          <cell r="A10061">
            <v>56040200901</v>
          </cell>
          <cell r="B10061" t="str">
            <v>Seguro directo</v>
          </cell>
          <cell r="C10061">
            <v>0</v>
          </cell>
          <cell r="D10061">
            <v>0</v>
          </cell>
          <cell r="E10061">
            <v>0</v>
          </cell>
          <cell r="F10061">
            <v>0</v>
          </cell>
        </row>
        <row r="10062">
          <cell r="A10062">
            <v>56040200902</v>
          </cell>
          <cell r="B10062" t="str">
            <v>Reaseguro tomado</v>
          </cell>
          <cell r="C10062">
            <v>0</v>
          </cell>
          <cell r="D10062">
            <v>0</v>
          </cell>
          <cell r="E10062">
            <v>0</v>
          </cell>
          <cell r="F10062">
            <v>0</v>
          </cell>
        </row>
        <row r="10063">
          <cell r="A10063">
            <v>56040200903</v>
          </cell>
          <cell r="B10063" t="str">
            <v>Coaseguro</v>
          </cell>
          <cell r="C10063">
            <v>0</v>
          </cell>
          <cell r="D10063">
            <v>0</v>
          </cell>
          <cell r="E10063">
            <v>0</v>
          </cell>
          <cell r="F10063">
            <v>0</v>
          </cell>
        </row>
        <row r="10064">
          <cell r="A10064">
            <v>5605</v>
          </cell>
          <cell r="B10064" t="str">
            <v>DE SEGUROS DE AUTOMOTORES</v>
          </cell>
          <cell r="C10064">
            <v>-2120.77</v>
          </cell>
          <cell r="D10064">
            <v>0</v>
          </cell>
          <cell r="E10064">
            <v>226</v>
          </cell>
          <cell r="F10064">
            <v>-2346.77</v>
          </cell>
        </row>
        <row r="10065">
          <cell r="A10065">
            <v>560501</v>
          </cell>
          <cell r="B10065" t="str">
            <v>Automotores</v>
          </cell>
          <cell r="C10065">
            <v>-2120.77</v>
          </cell>
          <cell r="D10065">
            <v>0</v>
          </cell>
          <cell r="E10065">
            <v>226</v>
          </cell>
          <cell r="F10065">
            <v>-2346.77</v>
          </cell>
        </row>
        <row r="10066">
          <cell r="A10066">
            <v>5605010</v>
          </cell>
          <cell r="B10066" t="str">
            <v>Automotores</v>
          </cell>
          <cell r="C10066">
            <v>-2120.77</v>
          </cell>
          <cell r="D10066">
            <v>0</v>
          </cell>
          <cell r="E10066">
            <v>226</v>
          </cell>
          <cell r="F10066">
            <v>-2346.77</v>
          </cell>
        </row>
        <row r="10067">
          <cell r="A10067">
            <v>560501001</v>
          </cell>
          <cell r="B10067" t="str">
            <v>Seguro directo</v>
          </cell>
          <cell r="C10067">
            <v>-2120.77</v>
          </cell>
          <cell r="D10067">
            <v>0</v>
          </cell>
          <cell r="E10067">
            <v>226</v>
          </cell>
          <cell r="F10067">
            <v>-2346.77</v>
          </cell>
        </row>
        <row r="10068">
          <cell r="A10068">
            <v>560501002</v>
          </cell>
          <cell r="B10068" t="str">
            <v>Reaseguro tomado</v>
          </cell>
          <cell r="C10068">
            <v>0</v>
          </cell>
          <cell r="D10068">
            <v>0</v>
          </cell>
          <cell r="E10068">
            <v>0</v>
          </cell>
          <cell r="F10068">
            <v>0</v>
          </cell>
        </row>
        <row r="10069">
          <cell r="A10069">
            <v>560501003</v>
          </cell>
          <cell r="B10069" t="str">
            <v>Coaseguro</v>
          </cell>
          <cell r="C10069">
            <v>0</v>
          </cell>
          <cell r="D10069">
            <v>0</v>
          </cell>
          <cell r="E10069">
            <v>0</v>
          </cell>
          <cell r="F10069">
            <v>0</v>
          </cell>
        </row>
        <row r="10070">
          <cell r="A10070">
            <v>560501004</v>
          </cell>
          <cell r="B10070" t="str">
            <v>Reembolso Seguro Directo</v>
          </cell>
          <cell r="C10070">
            <v>0</v>
          </cell>
          <cell r="D10070">
            <v>0</v>
          </cell>
          <cell r="E10070">
            <v>0</v>
          </cell>
          <cell r="F10070">
            <v>0</v>
          </cell>
        </row>
        <row r="10071">
          <cell r="A10071">
            <v>560501009</v>
          </cell>
          <cell r="B10071" t="str">
            <v>Seguros con filiales</v>
          </cell>
          <cell r="C10071">
            <v>0</v>
          </cell>
          <cell r="D10071">
            <v>0</v>
          </cell>
          <cell r="E10071">
            <v>0</v>
          </cell>
          <cell r="F10071">
            <v>0</v>
          </cell>
        </row>
        <row r="10072">
          <cell r="A10072">
            <v>56050100901</v>
          </cell>
          <cell r="B10072" t="str">
            <v>Seguro directo</v>
          </cell>
          <cell r="C10072">
            <v>0</v>
          </cell>
          <cell r="D10072">
            <v>0</v>
          </cell>
          <cell r="E10072">
            <v>0</v>
          </cell>
          <cell r="F10072">
            <v>0</v>
          </cell>
        </row>
        <row r="10073">
          <cell r="A10073">
            <v>56050100902</v>
          </cell>
          <cell r="B10073" t="str">
            <v>Reaseguro tomado</v>
          </cell>
          <cell r="C10073">
            <v>0</v>
          </cell>
          <cell r="D10073">
            <v>0</v>
          </cell>
          <cell r="E10073">
            <v>0</v>
          </cell>
          <cell r="F10073">
            <v>0</v>
          </cell>
        </row>
        <row r="10074">
          <cell r="A10074">
            <v>56050100903</v>
          </cell>
          <cell r="B10074" t="str">
            <v>Coaseguro</v>
          </cell>
          <cell r="C10074">
            <v>0</v>
          </cell>
          <cell r="D10074">
            <v>0</v>
          </cell>
          <cell r="E10074">
            <v>0</v>
          </cell>
          <cell r="F10074">
            <v>0</v>
          </cell>
        </row>
        <row r="10075">
          <cell r="A10075">
            <v>5606</v>
          </cell>
          <cell r="B10075" t="str">
            <v>DE OTROS SEGUROS GENERALES</v>
          </cell>
          <cell r="C10075">
            <v>0</v>
          </cell>
          <cell r="D10075">
            <v>0</v>
          </cell>
          <cell r="E10075">
            <v>0</v>
          </cell>
          <cell r="F10075">
            <v>0</v>
          </cell>
        </row>
        <row r="10076">
          <cell r="A10076">
            <v>560601</v>
          </cell>
          <cell r="B10076" t="str">
            <v>Otros seguros generales</v>
          </cell>
          <cell r="C10076">
            <v>0</v>
          </cell>
          <cell r="D10076">
            <v>0</v>
          </cell>
          <cell r="E10076">
            <v>0</v>
          </cell>
          <cell r="F10076">
            <v>0</v>
          </cell>
        </row>
        <row r="10077">
          <cell r="A10077">
            <v>5606010</v>
          </cell>
          <cell r="B10077" t="str">
            <v>Rotura de Cristales</v>
          </cell>
          <cell r="C10077">
            <v>0</v>
          </cell>
          <cell r="D10077">
            <v>0</v>
          </cell>
          <cell r="E10077">
            <v>0</v>
          </cell>
          <cell r="F10077">
            <v>0</v>
          </cell>
        </row>
        <row r="10078">
          <cell r="A10078">
            <v>560601001</v>
          </cell>
          <cell r="B10078" t="str">
            <v>Seguro directo</v>
          </cell>
          <cell r="C10078">
            <v>0</v>
          </cell>
          <cell r="D10078">
            <v>0</v>
          </cell>
          <cell r="E10078">
            <v>0</v>
          </cell>
          <cell r="F10078">
            <v>0</v>
          </cell>
        </row>
        <row r="10079">
          <cell r="A10079">
            <v>560601002</v>
          </cell>
          <cell r="B10079" t="str">
            <v>Reaseguro tomado</v>
          </cell>
          <cell r="C10079">
            <v>0</v>
          </cell>
          <cell r="D10079">
            <v>0</v>
          </cell>
          <cell r="E10079">
            <v>0</v>
          </cell>
          <cell r="F10079">
            <v>0</v>
          </cell>
        </row>
        <row r="10080">
          <cell r="A10080">
            <v>560601003</v>
          </cell>
          <cell r="B10080" t="str">
            <v>Coaseguro</v>
          </cell>
          <cell r="C10080">
            <v>0</v>
          </cell>
          <cell r="D10080">
            <v>0</v>
          </cell>
          <cell r="E10080">
            <v>0</v>
          </cell>
          <cell r="F10080">
            <v>0</v>
          </cell>
        </row>
        <row r="10081">
          <cell r="A10081">
            <v>560601009</v>
          </cell>
          <cell r="B10081" t="str">
            <v>Seguros con filiales</v>
          </cell>
          <cell r="C10081">
            <v>0</v>
          </cell>
          <cell r="D10081">
            <v>0</v>
          </cell>
          <cell r="E10081">
            <v>0</v>
          </cell>
          <cell r="F10081">
            <v>0</v>
          </cell>
        </row>
        <row r="10082">
          <cell r="A10082">
            <v>56060100901</v>
          </cell>
          <cell r="B10082" t="str">
            <v>Seguro directo</v>
          </cell>
          <cell r="C10082">
            <v>0</v>
          </cell>
          <cell r="D10082">
            <v>0</v>
          </cell>
          <cell r="E10082">
            <v>0</v>
          </cell>
          <cell r="F10082">
            <v>0</v>
          </cell>
        </row>
        <row r="10083">
          <cell r="A10083">
            <v>56060100902</v>
          </cell>
          <cell r="B10083" t="str">
            <v>Reaseguro tomado</v>
          </cell>
          <cell r="C10083">
            <v>0</v>
          </cell>
          <cell r="D10083">
            <v>0</v>
          </cell>
          <cell r="E10083">
            <v>0</v>
          </cell>
          <cell r="F10083">
            <v>0</v>
          </cell>
        </row>
        <row r="10084">
          <cell r="A10084">
            <v>56060100903</v>
          </cell>
          <cell r="B10084" t="str">
            <v>Coaseguro</v>
          </cell>
          <cell r="C10084">
            <v>0</v>
          </cell>
          <cell r="D10084">
            <v>0</v>
          </cell>
          <cell r="E10084">
            <v>0</v>
          </cell>
          <cell r="F10084">
            <v>0</v>
          </cell>
        </row>
        <row r="10085">
          <cell r="A10085">
            <v>560602</v>
          </cell>
          <cell r="B10085" t="str">
            <v>Transporte marítimo</v>
          </cell>
          <cell r="C10085">
            <v>0</v>
          </cell>
          <cell r="D10085">
            <v>0</v>
          </cell>
          <cell r="E10085">
            <v>0</v>
          </cell>
          <cell r="F10085">
            <v>0</v>
          </cell>
        </row>
        <row r="10086">
          <cell r="A10086">
            <v>5606020</v>
          </cell>
          <cell r="B10086" t="str">
            <v>Transporte marÌtimo</v>
          </cell>
          <cell r="C10086">
            <v>0</v>
          </cell>
          <cell r="D10086">
            <v>0</v>
          </cell>
          <cell r="E10086">
            <v>0</v>
          </cell>
          <cell r="F10086">
            <v>0</v>
          </cell>
        </row>
        <row r="10087">
          <cell r="A10087">
            <v>560602001</v>
          </cell>
          <cell r="B10087" t="str">
            <v>Seguro directo</v>
          </cell>
          <cell r="C10087">
            <v>0</v>
          </cell>
          <cell r="D10087">
            <v>0</v>
          </cell>
          <cell r="E10087">
            <v>0</v>
          </cell>
          <cell r="F10087">
            <v>0</v>
          </cell>
        </row>
        <row r="10088">
          <cell r="A10088">
            <v>560602002</v>
          </cell>
          <cell r="B10088" t="str">
            <v>Reaseguro tomado</v>
          </cell>
          <cell r="C10088">
            <v>0</v>
          </cell>
          <cell r="D10088">
            <v>0</v>
          </cell>
          <cell r="E10088">
            <v>0</v>
          </cell>
          <cell r="F10088">
            <v>0</v>
          </cell>
        </row>
        <row r="10089">
          <cell r="A10089">
            <v>560602003</v>
          </cell>
          <cell r="B10089" t="str">
            <v>Coaseguro</v>
          </cell>
          <cell r="C10089">
            <v>0</v>
          </cell>
          <cell r="D10089">
            <v>0</v>
          </cell>
          <cell r="E10089">
            <v>0</v>
          </cell>
          <cell r="F10089">
            <v>0</v>
          </cell>
        </row>
        <row r="10090">
          <cell r="A10090">
            <v>560602009</v>
          </cell>
          <cell r="B10090" t="str">
            <v>Seguros con filiales</v>
          </cell>
          <cell r="C10090">
            <v>0</v>
          </cell>
          <cell r="D10090">
            <v>0</v>
          </cell>
          <cell r="E10090">
            <v>0</v>
          </cell>
          <cell r="F10090">
            <v>0</v>
          </cell>
        </row>
        <row r="10091">
          <cell r="A10091">
            <v>56060200901</v>
          </cell>
          <cell r="B10091" t="str">
            <v>Seguro directo</v>
          </cell>
          <cell r="C10091">
            <v>0</v>
          </cell>
          <cell r="D10091">
            <v>0</v>
          </cell>
          <cell r="E10091">
            <v>0</v>
          </cell>
          <cell r="F10091">
            <v>0</v>
          </cell>
        </row>
        <row r="10092">
          <cell r="A10092">
            <v>56060200902</v>
          </cell>
          <cell r="B10092" t="str">
            <v>Reaseguro tomado</v>
          </cell>
          <cell r="C10092">
            <v>0</v>
          </cell>
          <cell r="D10092">
            <v>0</v>
          </cell>
          <cell r="E10092">
            <v>0</v>
          </cell>
          <cell r="F10092">
            <v>0</v>
          </cell>
        </row>
        <row r="10093">
          <cell r="A10093">
            <v>56060200903</v>
          </cell>
          <cell r="B10093" t="str">
            <v>Coaseguro</v>
          </cell>
          <cell r="C10093">
            <v>0</v>
          </cell>
          <cell r="D10093">
            <v>0</v>
          </cell>
          <cell r="E10093">
            <v>0</v>
          </cell>
          <cell r="F10093">
            <v>0</v>
          </cell>
        </row>
        <row r="10094">
          <cell r="A10094">
            <v>5606030</v>
          </cell>
          <cell r="B10094" t="str">
            <v>Transporte aÈreo</v>
          </cell>
          <cell r="C10094">
            <v>0</v>
          </cell>
          <cell r="D10094">
            <v>0</v>
          </cell>
          <cell r="E10094">
            <v>0</v>
          </cell>
          <cell r="F10094">
            <v>0</v>
          </cell>
        </row>
        <row r="10095">
          <cell r="A10095">
            <v>560603001</v>
          </cell>
          <cell r="B10095" t="str">
            <v>Seguro directo</v>
          </cell>
          <cell r="C10095">
            <v>0</v>
          </cell>
          <cell r="D10095">
            <v>0</v>
          </cell>
          <cell r="E10095">
            <v>0</v>
          </cell>
          <cell r="F10095">
            <v>0</v>
          </cell>
        </row>
        <row r="10096">
          <cell r="A10096">
            <v>560603002</v>
          </cell>
          <cell r="B10096" t="str">
            <v>Reaseguro tomado</v>
          </cell>
          <cell r="C10096">
            <v>0</v>
          </cell>
          <cell r="D10096">
            <v>0</v>
          </cell>
          <cell r="E10096">
            <v>0</v>
          </cell>
          <cell r="F10096">
            <v>0</v>
          </cell>
        </row>
        <row r="10097">
          <cell r="A10097">
            <v>560603003</v>
          </cell>
          <cell r="B10097" t="str">
            <v>Coaseguro</v>
          </cell>
          <cell r="C10097">
            <v>0</v>
          </cell>
          <cell r="D10097">
            <v>0</v>
          </cell>
          <cell r="E10097">
            <v>0</v>
          </cell>
          <cell r="F10097">
            <v>0</v>
          </cell>
        </row>
        <row r="10098">
          <cell r="A10098">
            <v>560603009</v>
          </cell>
          <cell r="B10098" t="str">
            <v>Seguros con filiales</v>
          </cell>
          <cell r="C10098">
            <v>0</v>
          </cell>
          <cell r="D10098">
            <v>0</v>
          </cell>
          <cell r="E10098">
            <v>0</v>
          </cell>
          <cell r="F10098">
            <v>0</v>
          </cell>
        </row>
        <row r="10099">
          <cell r="A10099">
            <v>56060300901</v>
          </cell>
          <cell r="B10099" t="str">
            <v>Seguro directo</v>
          </cell>
          <cell r="C10099">
            <v>0</v>
          </cell>
          <cell r="D10099">
            <v>0</v>
          </cell>
          <cell r="E10099">
            <v>0</v>
          </cell>
          <cell r="F10099">
            <v>0</v>
          </cell>
        </row>
        <row r="10100">
          <cell r="A10100">
            <v>56060300902</v>
          </cell>
          <cell r="B10100" t="str">
            <v>Reaseguro tomado</v>
          </cell>
          <cell r="C10100">
            <v>0</v>
          </cell>
          <cell r="D10100">
            <v>0</v>
          </cell>
          <cell r="E10100">
            <v>0</v>
          </cell>
          <cell r="F10100">
            <v>0</v>
          </cell>
        </row>
        <row r="10101">
          <cell r="A10101">
            <v>56060300903</v>
          </cell>
          <cell r="B10101" t="str">
            <v>Coaseguro</v>
          </cell>
          <cell r="C10101">
            <v>0</v>
          </cell>
          <cell r="D10101">
            <v>0</v>
          </cell>
          <cell r="E10101">
            <v>0</v>
          </cell>
          <cell r="F10101">
            <v>0</v>
          </cell>
        </row>
        <row r="10102">
          <cell r="A10102">
            <v>560604</v>
          </cell>
          <cell r="B10102" t="str">
            <v>Transporte Terrestre</v>
          </cell>
          <cell r="C10102">
            <v>0</v>
          </cell>
          <cell r="D10102">
            <v>0</v>
          </cell>
          <cell r="E10102">
            <v>0</v>
          </cell>
          <cell r="F10102">
            <v>0</v>
          </cell>
        </row>
        <row r="10103">
          <cell r="A10103">
            <v>5606040</v>
          </cell>
          <cell r="B10103" t="str">
            <v>Transporte terrestre</v>
          </cell>
          <cell r="C10103">
            <v>0</v>
          </cell>
          <cell r="D10103">
            <v>0</v>
          </cell>
          <cell r="E10103">
            <v>0</v>
          </cell>
          <cell r="F10103">
            <v>0</v>
          </cell>
        </row>
        <row r="10104">
          <cell r="A10104">
            <v>560604001</v>
          </cell>
          <cell r="B10104" t="str">
            <v>Seguro directo</v>
          </cell>
          <cell r="C10104">
            <v>0</v>
          </cell>
          <cell r="D10104">
            <v>0</v>
          </cell>
          <cell r="E10104">
            <v>0</v>
          </cell>
          <cell r="F10104">
            <v>0</v>
          </cell>
        </row>
        <row r="10105">
          <cell r="A10105">
            <v>560604002</v>
          </cell>
          <cell r="B10105" t="str">
            <v>Reaseguro tomado</v>
          </cell>
          <cell r="C10105">
            <v>0</v>
          </cell>
          <cell r="D10105">
            <v>0</v>
          </cell>
          <cell r="E10105">
            <v>0</v>
          </cell>
          <cell r="F10105">
            <v>0</v>
          </cell>
        </row>
        <row r="10106">
          <cell r="A10106">
            <v>560604003</v>
          </cell>
          <cell r="B10106" t="str">
            <v>Coaseguro</v>
          </cell>
          <cell r="C10106">
            <v>0</v>
          </cell>
          <cell r="D10106">
            <v>0</v>
          </cell>
          <cell r="E10106">
            <v>0</v>
          </cell>
          <cell r="F10106">
            <v>0</v>
          </cell>
        </row>
        <row r="10107">
          <cell r="A10107">
            <v>560604009</v>
          </cell>
          <cell r="B10107" t="str">
            <v>Seguros con filiales</v>
          </cell>
          <cell r="C10107">
            <v>0</v>
          </cell>
          <cell r="D10107">
            <v>0</v>
          </cell>
          <cell r="E10107">
            <v>0</v>
          </cell>
          <cell r="F10107">
            <v>0</v>
          </cell>
        </row>
        <row r="10108">
          <cell r="A10108">
            <v>56060400901</v>
          </cell>
          <cell r="B10108" t="str">
            <v>Seguro directo</v>
          </cell>
          <cell r="C10108">
            <v>0</v>
          </cell>
          <cell r="D10108">
            <v>0</v>
          </cell>
          <cell r="E10108">
            <v>0</v>
          </cell>
          <cell r="F10108">
            <v>0</v>
          </cell>
        </row>
        <row r="10109">
          <cell r="A10109">
            <v>56060400902</v>
          </cell>
          <cell r="B10109" t="str">
            <v>Reaseguro tomado</v>
          </cell>
          <cell r="C10109">
            <v>0</v>
          </cell>
          <cell r="D10109">
            <v>0</v>
          </cell>
          <cell r="E10109">
            <v>0</v>
          </cell>
          <cell r="F10109">
            <v>0</v>
          </cell>
        </row>
        <row r="10110">
          <cell r="A10110">
            <v>56060400903</v>
          </cell>
          <cell r="B10110" t="str">
            <v>Coaseguro</v>
          </cell>
          <cell r="C10110">
            <v>0</v>
          </cell>
          <cell r="D10110">
            <v>0</v>
          </cell>
          <cell r="E10110">
            <v>0</v>
          </cell>
          <cell r="F10110">
            <v>0</v>
          </cell>
        </row>
        <row r="10111">
          <cell r="A10111">
            <v>5606050</v>
          </cell>
          <cell r="B10111" t="str">
            <v>MarÌtimos casco</v>
          </cell>
          <cell r="C10111">
            <v>0</v>
          </cell>
          <cell r="D10111">
            <v>0</v>
          </cell>
          <cell r="E10111">
            <v>0</v>
          </cell>
          <cell r="F10111">
            <v>0</v>
          </cell>
        </row>
        <row r="10112">
          <cell r="A10112">
            <v>560605001</v>
          </cell>
          <cell r="B10112" t="str">
            <v>Seguro directo</v>
          </cell>
          <cell r="C10112">
            <v>0</v>
          </cell>
          <cell r="D10112">
            <v>0</v>
          </cell>
          <cell r="E10112">
            <v>0</v>
          </cell>
          <cell r="F10112">
            <v>0</v>
          </cell>
        </row>
        <row r="10113">
          <cell r="A10113">
            <v>560605002</v>
          </cell>
          <cell r="B10113" t="str">
            <v>Reaseguro tomado</v>
          </cell>
          <cell r="C10113">
            <v>0</v>
          </cell>
          <cell r="D10113">
            <v>0</v>
          </cell>
          <cell r="E10113">
            <v>0</v>
          </cell>
          <cell r="F10113">
            <v>0</v>
          </cell>
        </row>
        <row r="10114">
          <cell r="A10114">
            <v>560605003</v>
          </cell>
          <cell r="B10114" t="str">
            <v>Coaseguro</v>
          </cell>
          <cell r="C10114">
            <v>0</v>
          </cell>
          <cell r="D10114">
            <v>0</v>
          </cell>
          <cell r="E10114">
            <v>0</v>
          </cell>
          <cell r="F10114">
            <v>0</v>
          </cell>
        </row>
        <row r="10115">
          <cell r="A10115">
            <v>560605009</v>
          </cell>
          <cell r="B10115" t="str">
            <v>Seguros con filiales</v>
          </cell>
          <cell r="C10115">
            <v>0</v>
          </cell>
          <cell r="D10115">
            <v>0</v>
          </cell>
          <cell r="E10115">
            <v>0</v>
          </cell>
          <cell r="F10115">
            <v>0</v>
          </cell>
        </row>
        <row r="10116">
          <cell r="A10116">
            <v>56060500901</v>
          </cell>
          <cell r="B10116" t="str">
            <v>Seguro directo</v>
          </cell>
          <cell r="C10116">
            <v>0</v>
          </cell>
          <cell r="D10116">
            <v>0</v>
          </cell>
          <cell r="E10116">
            <v>0</v>
          </cell>
          <cell r="F10116">
            <v>0</v>
          </cell>
        </row>
        <row r="10117">
          <cell r="A10117">
            <v>56060500902</v>
          </cell>
          <cell r="B10117" t="str">
            <v>Reaseguro tomado</v>
          </cell>
          <cell r="C10117">
            <v>0</v>
          </cell>
          <cell r="D10117">
            <v>0</v>
          </cell>
          <cell r="E10117">
            <v>0</v>
          </cell>
          <cell r="F10117">
            <v>0</v>
          </cell>
        </row>
        <row r="10118">
          <cell r="A10118">
            <v>56060500903</v>
          </cell>
          <cell r="B10118" t="str">
            <v>Coaseguro</v>
          </cell>
          <cell r="C10118">
            <v>0</v>
          </cell>
          <cell r="D10118">
            <v>0</v>
          </cell>
          <cell r="E10118">
            <v>0</v>
          </cell>
          <cell r="F10118">
            <v>0</v>
          </cell>
        </row>
        <row r="10119">
          <cell r="A10119">
            <v>560606</v>
          </cell>
          <cell r="B10119" t="str">
            <v>AviaciÛn</v>
          </cell>
          <cell r="C10119">
            <v>0</v>
          </cell>
          <cell r="D10119">
            <v>0</v>
          </cell>
          <cell r="E10119">
            <v>0</v>
          </cell>
          <cell r="F10119">
            <v>0</v>
          </cell>
        </row>
        <row r="10120">
          <cell r="A10120">
            <v>5606060</v>
          </cell>
          <cell r="B10120" t="str">
            <v>AviaciÛn</v>
          </cell>
          <cell r="C10120">
            <v>0</v>
          </cell>
          <cell r="D10120">
            <v>0</v>
          </cell>
          <cell r="E10120">
            <v>0</v>
          </cell>
          <cell r="F10120">
            <v>0</v>
          </cell>
        </row>
        <row r="10121">
          <cell r="A10121">
            <v>560606001</v>
          </cell>
          <cell r="B10121" t="str">
            <v>Seguro directo</v>
          </cell>
          <cell r="C10121">
            <v>0</v>
          </cell>
          <cell r="D10121">
            <v>0</v>
          </cell>
          <cell r="E10121">
            <v>0</v>
          </cell>
          <cell r="F10121">
            <v>0</v>
          </cell>
        </row>
        <row r="10122">
          <cell r="A10122">
            <v>560606002</v>
          </cell>
          <cell r="B10122" t="str">
            <v>Reaseguro tomado</v>
          </cell>
          <cell r="C10122">
            <v>0</v>
          </cell>
          <cell r="D10122">
            <v>0</v>
          </cell>
          <cell r="E10122">
            <v>0</v>
          </cell>
          <cell r="F10122">
            <v>0</v>
          </cell>
        </row>
        <row r="10123">
          <cell r="A10123">
            <v>560606003</v>
          </cell>
          <cell r="B10123" t="str">
            <v>Coaseguro</v>
          </cell>
          <cell r="C10123">
            <v>0</v>
          </cell>
          <cell r="D10123">
            <v>0</v>
          </cell>
          <cell r="E10123">
            <v>0</v>
          </cell>
          <cell r="F10123">
            <v>0</v>
          </cell>
        </row>
        <row r="10124">
          <cell r="A10124">
            <v>560606009</v>
          </cell>
          <cell r="B10124" t="str">
            <v>Seguros con filiales</v>
          </cell>
          <cell r="C10124">
            <v>0</v>
          </cell>
          <cell r="D10124">
            <v>0</v>
          </cell>
          <cell r="E10124">
            <v>0</v>
          </cell>
          <cell r="F10124">
            <v>0</v>
          </cell>
        </row>
        <row r="10125">
          <cell r="A10125">
            <v>56060600901</v>
          </cell>
          <cell r="B10125" t="str">
            <v>Seguro directo</v>
          </cell>
          <cell r="C10125">
            <v>0</v>
          </cell>
          <cell r="D10125">
            <v>0</v>
          </cell>
          <cell r="E10125">
            <v>0</v>
          </cell>
          <cell r="F10125">
            <v>0</v>
          </cell>
        </row>
        <row r="10126">
          <cell r="A10126">
            <v>56060600902</v>
          </cell>
          <cell r="B10126" t="str">
            <v>Reaseguro tomado</v>
          </cell>
          <cell r="C10126">
            <v>0</v>
          </cell>
          <cell r="D10126">
            <v>0</v>
          </cell>
          <cell r="E10126">
            <v>0</v>
          </cell>
          <cell r="F10126">
            <v>0</v>
          </cell>
        </row>
        <row r="10127">
          <cell r="A10127">
            <v>56060600903</v>
          </cell>
          <cell r="B10127" t="str">
            <v>Coaseguro</v>
          </cell>
          <cell r="C10127">
            <v>0</v>
          </cell>
          <cell r="D10127">
            <v>0</v>
          </cell>
          <cell r="E10127">
            <v>0</v>
          </cell>
          <cell r="F10127">
            <v>0</v>
          </cell>
        </row>
        <row r="10128">
          <cell r="A10128">
            <v>560607</v>
          </cell>
          <cell r="B10128" t="str">
            <v>Robo y Hurto</v>
          </cell>
          <cell r="C10128">
            <v>0</v>
          </cell>
          <cell r="D10128">
            <v>0</v>
          </cell>
          <cell r="E10128">
            <v>0</v>
          </cell>
          <cell r="F10128">
            <v>0</v>
          </cell>
        </row>
        <row r="10129">
          <cell r="A10129">
            <v>5606070</v>
          </cell>
          <cell r="B10129" t="str">
            <v>Robo y hurto</v>
          </cell>
          <cell r="C10129">
            <v>0</v>
          </cell>
          <cell r="D10129">
            <v>0</v>
          </cell>
          <cell r="E10129">
            <v>0</v>
          </cell>
          <cell r="F10129">
            <v>0</v>
          </cell>
        </row>
        <row r="10130">
          <cell r="A10130">
            <v>560607001</v>
          </cell>
          <cell r="B10130" t="str">
            <v>Seguro directo</v>
          </cell>
          <cell r="C10130">
            <v>0</v>
          </cell>
          <cell r="D10130">
            <v>0</v>
          </cell>
          <cell r="E10130">
            <v>0</v>
          </cell>
          <cell r="F10130">
            <v>0</v>
          </cell>
        </row>
        <row r="10131">
          <cell r="A10131">
            <v>560607002</v>
          </cell>
          <cell r="B10131" t="str">
            <v>Reaseguro tomado</v>
          </cell>
          <cell r="C10131">
            <v>0</v>
          </cell>
          <cell r="D10131">
            <v>0</v>
          </cell>
          <cell r="E10131">
            <v>0</v>
          </cell>
          <cell r="F10131">
            <v>0</v>
          </cell>
        </row>
        <row r="10132">
          <cell r="A10132">
            <v>560607003</v>
          </cell>
          <cell r="B10132" t="str">
            <v>Coaseguro</v>
          </cell>
          <cell r="C10132">
            <v>0</v>
          </cell>
          <cell r="D10132">
            <v>0</v>
          </cell>
          <cell r="E10132">
            <v>0</v>
          </cell>
          <cell r="F10132">
            <v>0</v>
          </cell>
        </row>
        <row r="10133">
          <cell r="A10133">
            <v>560607009</v>
          </cell>
          <cell r="B10133" t="str">
            <v>Seguros con filiales</v>
          </cell>
          <cell r="C10133">
            <v>0</v>
          </cell>
          <cell r="D10133">
            <v>0</v>
          </cell>
          <cell r="E10133">
            <v>0</v>
          </cell>
          <cell r="F10133">
            <v>0</v>
          </cell>
        </row>
        <row r="10134">
          <cell r="A10134">
            <v>56060700901</v>
          </cell>
          <cell r="B10134" t="str">
            <v>Seguro directo</v>
          </cell>
          <cell r="C10134">
            <v>0</v>
          </cell>
          <cell r="D10134">
            <v>0</v>
          </cell>
          <cell r="E10134">
            <v>0</v>
          </cell>
          <cell r="F10134">
            <v>0</v>
          </cell>
        </row>
        <row r="10135">
          <cell r="A10135">
            <v>56060700902</v>
          </cell>
          <cell r="B10135" t="str">
            <v>Reaseguro tomado</v>
          </cell>
          <cell r="C10135">
            <v>0</v>
          </cell>
          <cell r="D10135">
            <v>0</v>
          </cell>
          <cell r="E10135">
            <v>0</v>
          </cell>
          <cell r="F10135">
            <v>0</v>
          </cell>
        </row>
        <row r="10136">
          <cell r="A10136">
            <v>56060700903</v>
          </cell>
          <cell r="B10136" t="str">
            <v>Coaseguro</v>
          </cell>
          <cell r="C10136">
            <v>0</v>
          </cell>
          <cell r="D10136">
            <v>0</v>
          </cell>
          <cell r="E10136">
            <v>0</v>
          </cell>
          <cell r="F10136">
            <v>0</v>
          </cell>
        </row>
        <row r="10137">
          <cell r="A10137">
            <v>560608</v>
          </cell>
          <cell r="B10137" t="str">
            <v>Fidelidad</v>
          </cell>
          <cell r="C10137">
            <v>0</v>
          </cell>
          <cell r="D10137">
            <v>0</v>
          </cell>
          <cell r="E10137">
            <v>0</v>
          </cell>
          <cell r="F10137">
            <v>0</v>
          </cell>
        </row>
        <row r="10138">
          <cell r="A10138">
            <v>5606080</v>
          </cell>
          <cell r="B10138" t="str">
            <v>Fidelidad</v>
          </cell>
          <cell r="C10138">
            <v>0</v>
          </cell>
          <cell r="D10138">
            <v>0</v>
          </cell>
          <cell r="E10138">
            <v>0</v>
          </cell>
          <cell r="F10138">
            <v>0</v>
          </cell>
        </row>
        <row r="10139">
          <cell r="A10139">
            <v>560608001</v>
          </cell>
          <cell r="B10139" t="str">
            <v>Seguro directo</v>
          </cell>
          <cell r="C10139">
            <v>0</v>
          </cell>
          <cell r="D10139">
            <v>0</v>
          </cell>
          <cell r="E10139">
            <v>0</v>
          </cell>
          <cell r="F10139">
            <v>0</v>
          </cell>
        </row>
        <row r="10140">
          <cell r="A10140">
            <v>560608002</v>
          </cell>
          <cell r="B10140" t="str">
            <v>Reaseguro tomado</v>
          </cell>
          <cell r="C10140">
            <v>0</v>
          </cell>
          <cell r="D10140">
            <v>0</v>
          </cell>
          <cell r="E10140">
            <v>0</v>
          </cell>
          <cell r="F10140">
            <v>0</v>
          </cell>
        </row>
        <row r="10141">
          <cell r="A10141">
            <v>560608003</v>
          </cell>
          <cell r="B10141" t="str">
            <v>Coaseguro</v>
          </cell>
          <cell r="C10141">
            <v>0</v>
          </cell>
          <cell r="D10141">
            <v>0</v>
          </cell>
          <cell r="E10141">
            <v>0</v>
          </cell>
          <cell r="F10141">
            <v>0</v>
          </cell>
        </row>
        <row r="10142">
          <cell r="A10142">
            <v>560608009</v>
          </cell>
          <cell r="B10142" t="str">
            <v>Seguros con filiales</v>
          </cell>
          <cell r="C10142">
            <v>0</v>
          </cell>
          <cell r="D10142">
            <v>0</v>
          </cell>
          <cell r="E10142">
            <v>0</v>
          </cell>
          <cell r="F10142">
            <v>0</v>
          </cell>
        </row>
        <row r="10143">
          <cell r="A10143">
            <v>56060800901</v>
          </cell>
          <cell r="B10143" t="str">
            <v>Seguro directo</v>
          </cell>
          <cell r="C10143">
            <v>0</v>
          </cell>
          <cell r="D10143">
            <v>0</v>
          </cell>
          <cell r="E10143">
            <v>0</v>
          </cell>
          <cell r="F10143">
            <v>0</v>
          </cell>
        </row>
        <row r="10144">
          <cell r="A10144">
            <v>56060800902</v>
          </cell>
          <cell r="B10144" t="str">
            <v>Reaseguro tomado</v>
          </cell>
          <cell r="C10144">
            <v>0</v>
          </cell>
          <cell r="D10144">
            <v>0</v>
          </cell>
          <cell r="E10144">
            <v>0</v>
          </cell>
          <cell r="F10144">
            <v>0</v>
          </cell>
        </row>
        <row r="10145">
          <cell r="A10145">
            <v>56060800903</v>
          </cell>
          <cell r="B10145" t="str">
            <v>Coaseguro</v>
          </cell>
          <cell r="C10145">
            <v>0</v>
          </cell>
          <cell r="D10145">
            <v>0</v>
          </cell>
          <cell r="E10145">
            <v>0</v>
          </cell>
          <cell r="F10145">
            <v>0</v>
          </cell>
        </row>
        <row r="10146">
          <cell r="A10146">
            <v>5606090</v>
          </cell>
          <cell r="B10146" t="str">
            <v>Seguro de bancos</v>
          </cell>
          <cell r="C10146">
            <v>0</v>
          </cell>
          <cell r="D10146">
            <v>0</v>
          </cell>
          <cell r="E10146">
            <v>0</v>
          </cell>
          <cell r="F10146">
            <v>0</v>
          </cell>
        </row>
        <row r="10147">
          <cell r="A10147">
            <v>560609001</v>
          </cell>
          <cell r="B10147" t="str">
            <v>Seguro directo</v>
          </cell>
          <cell r="C10147">
            <v>0</v>
          </cell>
          <cell r="D10147">
            <v>0</v>
          </cell>
          <cell r="E10147">
            <v>0</v>
          </cell>
          <cell r="F10147">
            <v>0</v>
          </cell>
        </row>
        <row r="10148">
          <cell r="A10148">
            <v>560609002</v>
          </cell>
          <cell r="B10148" t="str">
            <v>Reaseguro tomado</v>
          </cell>
          <cell r="C10148">
            <v>0</v>
          </cell>
          <cell r="D10148">
            <v>0</v>
          </cell>
          <cell r="E10148">
            <v>0</v>
          </cell>
          <cell r="F10148">
            <v>0</v>
          </cell>
        </row>
        <row r="10149">
          <cell r="A10149">
            <v>560609003</v>
          </cell>
          <cell r="B10149" t="str">
            <v>Coaseguro</v>
          </cell>
          <cell r="C10149">
            <v>0</v>
          </cell>
          <cell r="D10149">
            <v>0</v>
          </cell>
          <cell r="E10149">
            <v>0</v>
          </cell>
          <cell r="F10149">
            <v>0</v>
          </cell>
        </row>
        <row r="10150">
          <cell r="A10150">
            <v>560609009</v>
          </cell>
          <cell r="B10150" t="str">
            <v>Seguros con filiales</v>
          </cell>
          <cell r="C10150">
            <v>0</v>
          </cell>
          <cell r="D10150">
            <v>0</v>
          </cell>
          <cell r="E10150">
            <v>0</v>
          </cell>
          <cell r="F10150">
            <v>0</v>
          </cell>
        </row>
        <row r="10151">
          <cell r="A10151">
            <v>56060900901</v>
          </cell>
          <cell r="B10151" t="str">
            <v>Seguro directo</v>
          </cell>
          <cell r="C10151">
            <v>0</v>
          </cell>
          <cell r="D10151">
            <v>0</v>
          </cell>
          <cell r="E10151">
            <v>0</v>
          </cell>
          <cell r="F10151">
            <v>0</v>
          </cell>
        </row>
        <row r="10152">
          <cell r="A10152">
            <v>56060900902</v>
          </cell>
          <cell r="B10152" t="str">
            <v>Reaseguro tomado</v>
          </cell>
          <cell r="C10152">
            <v>0</v>
          </cell>
          <cell r="D10152">
            <v>0</v>
          </cell>
          <cell r="E10152">
            <v>0</v>
          </cell>
          <cell r="F10152">
            <v>0</v>
          </cell>
        </row>
        <row r="10153">
          <cell r="A10153">
            <v>56060900903</v>
          </cell>
          <cell r="B10153" t="str">
            <v>Coaseguro</v>
          </cell>
          <cell r="C10153">
            <v>0</v>
          </cell>
          <cell r="D10153">
            <v>0</v>
          </cell>
          <cell r="E10153">
            <v>0</v>
          </cell>
          <cell r="F10153">
            <v>0</v>
          </cell>
        </row>
        <row r="10154">
          <cell r="A10154">
            <v>5606100</v>
          </cell>
          <cell r="B10154" t="str">
            <v>Todo riesgo para contratistas</v>
          </cell>
          <cell r="C10154">
            <v>0</v>
          </cell>
          <cell r="D10154">
            <v>0</v>
          </cell>
          <cell r="E10154">
            <v>0</v>
          </cell>
          <cell r="F10154">
            <v>0</v>
          </cell>
        </row>
        <row r="10155">
          <cell r="A10155">
            <v>560610001</v>
          </cell>
          <cell r="B10155" t="str">
            <v>Seguro directo</v>
          </cell>
          <cell r="C10155">
            <v>0</v>
          </cell>
          <cell r="D10155">
            <v>0</v>
          </cell>
          <cell r="E10155">
            <v>0</v>
          </cell>
          <cell r="F10155">
            <v>0</v>
          </cell>
        </row>
        <row r="10156">
          <cell r="A10156">
            <v>560610002</v>
          </cell>
          <cell r="B10156" t="str">
            <v>Reaseguro tomado</v>
          </cell>
          <cell r="C10156">
            <v>0</v>
          </cell>
          <cell r="D10156">
            <v>0</v>
          </cell>
          <cell r="E10156">
            <v>0</v>
          </cell>
          <cell r="F10156">
            <v>0</v>
          </cell>
        </row>
        <row r="10157">
          <cell r="A10157">
            <v>560610003</v>
          </cell>
          <cell r="B10157" t="str">
            <v>Coaseguro</v>
          </cell>
          <cell r="C10157">
            <v>0</v>
          </cell>
          <cell r="D10157">
            <v>0</v>
          </cell>
          <cell r="E10157">
            <v>0</v>
          </cell>
          <cell r="F10157">
            <v>0</v>
          </cell>
        </row>
        <row r="10158">
          <cell r="A10158">
            <v>560610009</v>
          </cell>
          <cell r="B10158" t="str">
            <v>Seguros con filiales</v>
          </cell>
          <cell r="C10158">
            <v>0</v>
          </cell>
          <cell r="D10158">
            <v>0</v>
          </cell>
          <cell r="E10158">
            <v>0</v>
          </cell>
          <cell r="F10158">
            <v>0</v>
          </cell>
        </row>
        <row r="10159">
          <cell r="A10159">
            <v>56061000901</v>
          </cell>
          <cell r="B10159" t="str">
            <v>Seguro directo</v>
          </cell>
          <cell r="C10159">
            <v>0</v>
          </cell>
          <cell r="D10159">
            <v>0</v>
          </cell>
          <cell r="E10159">
            <v>0</v>
          </cell>
          <cell r="F10159">
            <v>0</v>
          </cell>
        </row>
        <row r="10160">
          <cell r="A10160">
            <v>56061000902</v>
          </cell>
          <cell r="B10160" t="str">
            <v>Reaseguro tomado</v>
          </cell>
          <cell r="C10160">
            <v>0</v>
          </cell>
          <cell r="D10160">
            <v>0</v>
          </cell>
          <cell r="E10160">
            <v>0</v>
          </cell>
          <cell r="F10160">
            <v>0</v>
          </cell>
        </row>
        <row r="10161">
          <cell r="A10161">
            <v>56061000903</v>
          </cell>
          <cell r="B10161" t="str">
            <v>Coaseguro</v>
          </cell>
          <cell r="C10161">
            <v>0</v>
          </cell>
          <cell r="D10161">
            <v>0</v>
          </cell>
          <cell r="E10161">
            <v>0</v>
          </cell>
          <cell r="F10161">
            <v>0</v>
          </cell>
        </row>
        <row r="10162">
          <cell r="A10162">
            <v>5606110</v>
          </cell>
          <cell r="B10162" t="str">
            <v>Todo riesgo equipo para contratistas</v>
          </cell>
          <cell r="C10162">
            <v>0</v>
          </cell>
          <cell r="D10162">
            <v>0</v>
          </cell>
          <cell r="E10162">
            <v>0</v>
          </cell>
          <cell r="F10162">
            <v>0</v>
          </cell>
        </row>
        <row r="10163">
          <cell r="A10163">
            <v>560611001</v>
          </cell>
          <cell r="B10163" t="str">
            <v>Seguro directo</v>
          </cell>
          <cell r="C10163">
            <v>0</v>
          </cell>
          <cell r="D10163">
            <v>0</v>
          </cell>
          <cell r="E10163">
            <v>0</v>
          </cell>
          <cell r="F10163">
            <v>0</v>
          </cell>
        </row>
        <row r="10164">
          <cell r="A10164">
            <v>560611002</v>
          </cell>
          <cell r="B10164" t="str">
            <v>Reaseguro tomado</v>
          </cell>
          <cell r="C10164">
            <v>0</v>
          </cell>
          <cell r="D10164">
            <v>0</v>
          </cell>
          <cell r="E10164">
            <v>0</v>
          </cell>
          <cell r="F10164">
            <v>0</v>
          </cell>
        </row>
        <row r="10165">
          <cell r="A10165">
            <v>560611003</v>
          </cell>
          <cell r="B10165" t="str">
            <v>Coaseguro</v>
          </cell>
          <cell r="C10165">
            <v>0</v>
          </cell>
          <cell r="D10165">
            <v>0</v>
          </cell>
          <cell r="E10165">
            <v>0</v>
          </cell>
          <cell r="F10165">
            <v>0</v>
          </cell>
        </row>
        <row r="10166">
          <cell r="A10166">
            <v>560611009</v>
          </cell>
          <cell r="B10166" t="str">
            <v>Seguros con filiales</v>
          </cell>
          <cell r="C10166">
            <v>0</v>
          </cell>
          <cell r="D10166">
            <v>0</v>
          </cell>
          <cell r="E10166">
            <v>0</v>
          </cell>
          <cell r="F10166">
            <v>0</v>
          </cell>
        </row>
        <row r="10167">
          <cell r="A10167">
            <v>56061100901</v>
          </cell>
          <cell r="B10167" t="str">
            <v>Seguro directo</v>
          </cell>
          <cell r="C10167">
            <v>0</v>
          </cell>
          <cell r="D10167">
            <v>0</v>
          </cell>
          <cell r="E10167">
            <v>0</v>
          </cell>
          <cell r="F10167">
            <v>0</v>
          </cell>
        </row>
        <row r="10168">
          <cell r="A10168">
            <v>56061100902</v>
          </cell>
          <cell r="B10168" t="str">
            <v>Reaseguro tomado</v>
          </cell>
          <cell r="C10168">
            <v>0</v>
          </cell>
          <cell r="D10168">
            <v>0</v>
          </cell>
          <cell r="E10168">
            <v>0</v>
          </cell>
          <cell r="F10168">
            <v>0</v>
          </cell>
        </row>
        <row r="10169">
          <cell r="A10169">
            <v>56061100903</v>
          </cell>
          <cell r="B10169" t="str">
            <v>Coaseguro</v>
          </cell>
          <cell r="C10169">
            <v>0</v>
          </cell>
          <cell r="D10169">
            <v>0</v>
          </cell>
          <cell r="E10169">
            <v>0</v>
          </cell>
          <cell r="F10169">
            <v>0</v>
          </cell>
        </row>
        <row r="10170">
          <cell r="A10170">
            <v>5606120</v>
          </cell>
          <cell r="B10170" t="str">
            <v>Rotura de maquinaria</v>
          </cell>
          <cell r="C10170">
            <v>0</v>
          </cell>
          <cell r="D10170">
            <v>0</v>
          </cell>
          <cell r="E10170">
            <v>0</v>
          </cell>
          <cell r="F10170">
            <v>0</v>
          </cell>
        </row>
        <row r="10171">
          <cell r="A10171">
            <v>560612001</v>
          </cell>
          <cell r="B10171" t="str">
            <v>Seguro directo</v>
          </cell>
          <cell r="C10171">
            <v>0</v>
          </cell>
          <cell r="D10171">
            <v>0</v>
          </cell>
          <cell r="E10171">
            <v>0</v>
          </cell>
          <cell r="F10171">
            <v>0</v>
          </cell>
        </row>
        <row r="10172">
          <cell r="A10172">
            <v>560612002</v>
          </cell>
          <cell r="B10172" t="str">
            <v>Reaseguro tomado</v>
          </cell>
          <cell r="C10172">
            <v>0</v>
          </cell>
          <cell r="D10172">
            <v>0</v>
          </cell>
          <cell r="E10172">
            <v>0</v>
          </cell>
          <cell r="F10172">
            <v>0</v>
          </cell>
        </row>
        <row r="10173">
          <cell r="A10173">
            <v>560612003</v>
          </cell>
          <cell r="B10173" t="str">
            <v>Coaseguro</v>
          </cell>
          <cell r="C10173">
            <v>0</v>
          </cell>
          <cell r="D10173">
            <v>0</v>
          </cell>
          <cell r="E10173">
            <v>0</v>
          </cell>
          <cell r="F10173">
            <v>0</v>
          </cell>
        </row>
        <row r="10174">
          <cell r="A10174">
            <v>560612009</v>
          </cell>
          <cell r="B10174" t="str">
            <v>Seguros con filiales</v>
          </cell>
          <cell r="C10174">
            <v>0</v>
          </cell>
          <cell r="D10174">
            <v>0</v>
          </cell>
          <cell r="E10174">
            <v>0</v>
          </cell>
          <cell r="F10174">
            <v>0</v>
          </cell>
        </row>
        <row r="10175">
          <cell r="A10175">
            <v>56061200901</v>
          </cell>
          <cell r="B10175" t="str">
            <v>Seguro directo</v>
          </cell>
          <cell r="C10175">
            <v>0</v>
          </cell>
          <cell r="D10175">
            <v>0</v>
          </cell>
          <cell r="E10175">
            <v>0</v>
          </cell>
          <cell r="F10175">
            <v>0</v>
          </cell>
        </row>
        <row r="10176">
          <cell r="A10176">
            <v>56061200902</v>
          </cell>
          <cell r="B10176" t="str">
            <v>Reaseguro tomado</v>
          </cell>
          <cell r="C10176">
            <v>0</v>
          </cell>
          <cell r="D10176">
            <v>0</v>
          </cell>
          <cell r="E10176">
            <v>0</v>
          </cell>
          <cell r="F10176">
            <v>0</v>
          </cell>
        </row>
        <row r="10177">
          <cell r="A10177">
            <v>56061200903</v>
          </cell>
          <cell r="B10177" t="str">
            <v>Coaseguro</v>
          </cell>
          <cell r="C10177">
            <v>0</v>
          </cell>
          <cell r="D10177">
            <v>0</v>
          </cell>
          <cell r="E10177">
            <v>0</v>
          </cell>
          <cell r="F10177">
            <v>0</v>
          </cell>
        </row>
        <row r="10178">
          <cell r="A10178">
            <v>5606130</v>
          </cell>
          <cell r="B10178" t="str">
            <v>Montaje contra todo riesgo</v>
          </cell>
          <cell r="C10178">
            <v>0</v>
          </cell>
          <cell r="D10178">
            <v>0</v>
          </cell>
          <cell r="E10178">
            <v>0</v>
          </cell>
          <cell r="F10178">
            <v>0</v>
          </cell>
        </row>
        <row r="10179">
          <cell r="A10179">
            <v>560613001</v>
          </cell>
          <cell r="B10179" t="str">
            <v>Seguro directo</v>
          </cell>
          <cell r="C10179">
            <v>0</v>
          </cell>
          <cell r="D10179">
            <v>0</v>
          </cell>
          <cell r="E10179">
            <v>0</v>
          </cell>
          <cell r="F10179">
            <v>0</v>
          </cell>
        </row>
        <row r="10180">
          <cell r="A10180">
            <v>560613002</v>
          </cell>
          <cell r="B10180" t="str">
            <v>Reaseguro tomado</v>
          </cell>
          <cell r="C10180">
            <v>0</v>
          </cell>
          <cell r="D10180">
            <v>0</v>
          </cell>
          <cell r="E10180">
            <v>0</v>
          </cell>
          <cell r="F10180">
            <v>0</v>
          </cell>
        </row>
        <row r="10181">
          <cell r="A10181">
            <v>560613003</v>
          </cell>
          <cell r="B10181" t="str">
            <v>Coaseguro</v>
          </cell>
          <cell r="C10181">
            <v>0</v>
          </cell>
          <cell r="D10181">
            <v>0</v>
          </cell>
          <cell r="E10181">
            <v>0</v>
          </cell>
          <cell r="F10181">
            <v>0</v>
          </cell>
        </row>
        <row r="10182">
          <cell r="A10182">
            <v>560613009</v>
          </cell>
          <cell r="B10182" t="str">
            <v>Seguros con filiales</v>
          </cell>
          <cell r="C10182">
            <v>0</v>
          </cell>
          <cell r="D10182">
            <v>0</v>
          </cell>
          <cell r="E10182">
            <v>0</v>
          </cell>
          <cell r="F10182">
            <v>0</v>
          </cell>
        </row>
        <row r="10183">
          <cell r="A10183">
            <v>56061300901</v>
          </cell>
          <cell r="B10183" t="str">
            <v>Seguro directo</v>
          </cell>
          <cell r="C10183">
            <v>0</v>
          </cell>
          <cell r="D10183">
            <v>0</v>
          </cell>
          <cell r="E10183">
            <v>0</v>
          </cell>
          <cell r="F10183">
            <v>0</v>
          </cell>
        </row>
        <row r="10184">
          <cell r="A10184">
            <v>56061300902</v>
          </cell>
          <cell r="B10184" t="str">
            <v>Reaseguro tomado</v>
          </cell>
          <cell r="C10184">
            <v>0</v>
          </cell>
          <cell r="D10184">
            <v>0</v>
          </cell>
          <cell r="E10184">
            <v>0</v>
          </cell>
          <cell r="F10184">
            <v>0</v>
          </cell>
        </row>
        <row r="10185">
          <cell r="A10185">
            <v>56061300903</v>
          </cell>
          <cell r="B10185" t="str">
            <v>Coaseguro</v>
          </cell>
          <cell r="C10185">
            <v>0</v>
          </cell>
          <cell r="D10185">
            <v>0</v>
          </cell>
          <cell r="E10185">
            <v>0</v>
          </cell>
          <cell r="F10185">
            <v>0</v>
          </cell>
        </row>
        <row r="10186">
          <cell r="A10186">
            <v>560614</v>
          </cell>
          <cell r="B10186" t="str">
            <v>Todo riesgo equipo electrÛnico</v>
          </cell>
          <cell r="C10186">
            <v>0</v>
          </cell>
          <cell r="D10186">
            <v>0</v>
          </cell>
          <cell r="E10186">
            <v>0</v>
          </cell>
          <cell r="F10186">
            <v>0</v>
          </cell>
        </row>
        <row r="10187">
          <cell r="A10187">
            <v>5606140</v>
          </cell>
          <cell r="B10187" t="str">
            <v>Todo riesgo equipo electrÛnico</v>
          </cell>
          <cell r="C10187">
            <v>0</v>
          </cell>
          <cell r="D10187">
            <v>0</v>
          </cell>
          <cell r="E10187">
            <v>0</v>
          </cell>
          <cell r="F10187">
            <v>0</v>
          </cell>
        </row>
        <row r="10188">
          <cell r="A10188">
            <v>560614001</v>
          </cell>
          <cell r="B10188" t="str">
            <v>Seguro directo</v>
          </cell>
          <cell r="C10188">
            <v>0</v>
          </cell>
          <cell r="D10188">
            <v>0</v>
          </cell>
          <cell r="E10188">
            <v>0</v>
          </cell>
          <cell r="F10188">
            <v>0</v>
          </cell>
        </row>
        <row r="10189">
          <cell r="A10189">
            <v>560614002</v>
          </cell>
          <cell r="B10189" t="str">
            <v>Reaseguro tomado</v>
          </cell>
          <cell r="C10189">
            <v>0</v>
          </cell>
          <cell r="D10189">
            <v>0</v>
          </cell>
          <cell r="E10189">
            <v>0</v>
          </cell>
          <cell r="F10189">
            <v>0</v>
          </cell>
        </row>
        <row r="10190">
          <cell r="A10190">
            <v>560614003</v>
          </cell>
          <cell r="B10190" t="str">
            <v>Coaseguro</v>
          </cell>
          <cell r="C10190">
            <v>0</v>
          </cell>
          <cell r="D10190">
            <v>0</v>
          </cell>
          <cell r="E10190">
            <v>0</v>
          </cell>
          <cell r="F10190">
            <v>0</v>
          </cell>
        </row>
        <row r="10191">
          <cell r="A10191">
            <v>560614009</v>
          </cell>
          <cell r="B10191" t="str">
            <v>Seguros con filiales</v>
          </cell>
          <cell r="C10191">
            <v>0</v>
          </cell>
          <cell r="D10191">
            <v>0</v>
          </cell>
          <cell r="E10191">
            <v>0</v>
          </cell>
          <cell r="F10191">
            <v>0</v>
          </cell>
        </row>
        <row r="10192">
          <cell r="A10192">
            <v>56061400901</v>
          </cell>
          <cell r="B10192" t="str">
            <v>Seguro directo</v>
          </cell>
          <cell r="C10192">
            <v>0</v>
          </cell>
          <cell r="D10192">
            <v>0</v>
          </cell>
          <cell r="E10192">
            <v>0</v>
          </cell>
          <cell r="F10192">
            <v>0</v>
          </cell>
        </row>
        <row r="10193">
          <cell r="A10193">
            <v>56061400902</v>
          </cell>
          <cell r="B10193" t="str">
            <v>Reaseguro tomado</v>
          </cell>
          <cell r="C10193">
            <v>0</v>
          </cell>
          <cell r="D10193">
            <v>0</v>
          </cell>
          <cell r="E10193">
            <v>0</v>
          </cell>
          <cell r="F10193">
            <v>0</v>
          </cell>
        </row>
        <row r="10194">
          <cell r="A10194">
            <v>56061400903</v>
          </cell>
          <cell r="B10194" t="str">
            <v>Coaseguro</v>
          </cell>
          <cell r="C10194">
            <v>0</v>
          </cell>
          <cell r="D10194">
            <v>0</v>
          </cell>
          <cell r="E10194">
            <v>0</v>
          </cell>
          <cell r="F10194">
            <v>0</v>
          </cell>
        </row>
        <row r="10195">
          <cell r="A10195">
            <v>5606150</v>
          </cell>
          <cell r="B10195" t="str">
            <v>Calderos</v>
          </cell>
          <cell r="C10195">
            <v>0</v>
          </cell>
          <cell r="D10195">
            <v>0</v>
          </cell>
          <cell r="E10195">
            <v>0</v>
          </cell>
          <cell r="F10195">
            <v>0</v>
          </cell>
        </row>
        <row r="10196">
          <cell r="A10196">
            <v>560615001</v>
          </cell>
          <cell r="B10196" t="str">
            <v>Seguros directos</v>
          </cell>
          <cell r="C10196">
            <v>0</v>
          </cell>
          <cell r="D10196">
            <v>0</v>
          </cell>
          <cell r="E10196">
            <v>0</v>
          </cell>
          <cell r="F10196">
            <v>0</v>
          </cell>
        </row>
        <row r="10197">
          <cell r="A10197">
            <v>560615002</v>
          </cell>
          <cell r="B10197" t="str">
            <v>Reaseguro tomado</v>
          </cell>
          <cell r="C10197">
            <v>0</v>
          </cell>
          <cell r="D10197">
            <v>0</v>
          </cell>
          <cell r="E10197">
            <v>0</v>
          </cell>
          <cell r="F10197">
            <v>0</v>
          </cell>
        </row>
        <row r="10198">
          <cell r="A10198">
            <v>560615003</v>
          </cell>
          <cell r="B10198" t="str">
            <v>Coaseguro</v>
          </cell>
          <cell r="C10198">
            <v>0</v>
          </cell>
          <cell r="D10198">
            <v>0</v>
          </cell>
          <cell r="E10198">
            <v>0</v>
          </cell>
          <cell r="F10198">
            <v>0</v>
          </cell>
        </row>
        <row r="10199">
          <cell r="A10199">
            <v>560615009</v>
          </cell>
          <cell r="B10199" t="str">
            <v>Seguros con filiales</v>
          </cell>
          <cell r="C10199">
            <v>0</v>
          </cell>
          <cell r="D10199">
            <v>0</v>
          </cell>
          <cell r="E10199">
            <v>0</v>
          </cell>
          <cell r="F10199">
            <v>0</v>
          </cell>
        </row>
        <row r="10200">
          <cell r="A10200">
            <v>56061500901</v>
          </cell>
          <cell r="B10200" t="str">
            <v>Seguro directo</v>
          </cell>
          <cell r="C10200">
            <v>0</v>
          </cell>
          <cell r="D10200">
            <v>0</v>
          </cell>
          <cell r="E10200">
            <v>0</v>
          </cell>
          <cell r="F10200">
            <v>0</v>
          </cell>
        </row>
        <row r="10201">
          <cell r="A10201">
            <v>56061500902</v>
          </cell>
          <cell r="B10201" t="str">
            <v>Reaseguro tomado</v>
          </cell>
          <cell r="C10201">
            <v>0</v>
          </cell>
          <cell r="D10201">
            <v>0</v>
          </cell>
          <cell r="E10201">
            <v>0</v>
          </cell>
          <cell r="F10201">
            <v>0</v>
          </cell>
        </row>
        <row r="10202">
          <cell r="A10202">
            <v>56061500903</v>
          </cell>
          <cell r="B10202" t="str">
            <v>Coaseguro</v>
          </cell>
          <cell r="C10202">
            <v>0</v>
          </cell>
          <cell r="D10202">
            <v>0</v>
          </cell>
          <cell r="E10202">
            <v>0</v>
          </cell>
          <cell r="F10202">
            <v>0</v>
          </cell>
        </row>
        <row r="10203">
          <cell r="A10203">
            <v>5606160</v>
          </cell>
          <cell r="B10203" t="str">
            <v>Lucro cesante por interrupciÛn de negocios</v>
          </cell>
          <cell r="C10203">
            <v>0</v>
          </cell>
          <cell r="D10203">
            <v>0</v>
          </cell>
          <cell r="E10203">
            <v>0</v>
          </cell>
          <cell r="F10203">
            <v>0</v>
          </cell>
        </row>
        <row r="10204">
          <cell r="A10204">
            <v>560616001</v>
          </cell>
          <cell r="B10204" t="str">
            <v>Seguro directo</v>
          </cell>
          <cell r="C10204">
            <v>0</v>
          </cell>
          <cell r="D10204">
            <v>0</v>
          </cell>
          <cell r="E10204">
            <v>0</v>
          </cell>
          <cell r="F10204">
            <v>0</v>
          </cell>
        </row>
        <row r="10205">
          <cell r="A10205">
            <v>560616002</v>
          </cell>
          <cell r="B10205" t="str">
            <v>Reaseguro tomado</v>
          </cell>
          <cell r="C10205">
            <v>0</v>
          </cell>
          <cell r="D10205">
            <v>0</v>
          </cell>
          <cell r="E10205">
            <v>0</v>
          </cell>
          <cell r="F10205">
            <v>0</v>
          </cell>
        </row>
        <row r="10206">
          <cell r="A10206">
            <v>560616003</v>
          </cell>
          <cell r="B10206" t="str">
            <v>Coaseguro</v>
          </cell>
          <cell r="C10206">
            <v>0</v>
          </cell>
          <cell r="D10206">
            <v>0</v>
          </cell>
          <cell r="E10206">
            <v>0</v>
          </cell>
          <cell r="F10206">
            <v>0</v>
          </cell>
        </row>
        <row r="10207">
          <cell r="A10207">
            <v>560616009</v>
          </cell>
          <cell r="B10207" t="str">
            <v>Seguros con filiales</v>
          </cell>
          <cell r="C10207">
            <v>0</v>
          </cell>
          <cell r="D10207">
            <v>0</v>
          </cell>
          <cell r="E10207">
            <v>0</v>
          </cell>
          <cell r="F10207">
            <v>0</v>
          </cell>
        </row>
        <row r="10208">
          <cell r="A10208">
            <v>56061600901</v>
          </cell>
          <cell r="B10208" t="str">
            <v>Seguro directo</v>
          </cell>
          <cell r="C10208">
            <v>0</v>
          </cell>
          <cell r="D10208">
            <v>0</v>
          </cell>
          <cell r="E10208">
            <v>0</v>
          </cell>
          <cell r="F10208">
            <v>0</v>
          </cell>
        </row>
        <row r="10209">
          <cell r="A10209">
            <v>56061600902</v>
          </cell>
          <cell r="B10209" t="str">
            <v>Reaseguro tomado</v>
          </cell>
          <cell r="C10209">
            <v>0</v>
          </cell>
          <cell r="D10209">
            <v>0</v>
          </cell>
          <cell r="E10209">
            <v>0</v>
          </cell>
          <cell r="F10209">
            <v>0</v>
          </cell>
        </row>
        <row r="10210">
          <cell r="A10210">
            <v>56061600903</v>
          </cell>
          <cell r="B10210" t="str">
            <v>Coaseguro</v>
          </cell>
          <cell r="C10210">
            <v>0</v>
          </cell>
          <cell r="D10210">
            <v>0</v>
          </cell>
          <cell r="E10210">
            <v>0</v>
          </cell>
          <cell r="F10210">
            <v>0</v>
          </cell>
        </row>
        <row r="10211">
          <cell r="A10211">
            <v>5606170</v>
          </cell>
          <cell r="B10211" t="str">
            <v>Lucro cesante rotura de maquinaria</v>
          </cell>
          <cell r="C10211">
            <v>0</v>
          </cell>
          <cell r="D10211">
            <v>0</v>
          </cell>
          <cell r="E10211">
            <v>0</v>
          </cell>
          <cell r="F10211">
            <v>0</v>
          </cell>
        </row>
        <row r="10212">
          <cell r="A10212">
            <v>560617001</v>
          </cell>
          <cell r="B10212" t="str">
            <v>Seguro directo</v>
          </cell>
          <cell r="C10212">
            <v>0</v>
          </cell>
          <cell r="D10212">
            <v>0</v>
          </cell>
          <cell r="E10212">
            <v>0</v>
          </cell>
          <cell r="F10212">
            <v>0</v>
          </cell>
        </row>
        <row r="10213">
          <cell r="A10213">
            <v>560617002</v>
          </cell>
          <cell r="B10213" t="str">
            <v>Reaseguro tomado</v>
          </cell>
          <cell r="C10213">
            <v>0</v>
          </cell>
          <cell r="D10213">
            <v>0</v>
          </cell>
          <cell r="E10213">
            <v>0</v>
          </cell>
          <cell r="F10213">
            <v>0</v>
          </cell>
        </row>
        <row r="10214">
          <cell r="A10214">
            <v>560617003</v>
          </cell>
          <cell r="B10214" t="str">
            <v>Coaseguro</v>
          </cell>
          <cell r="C10214">
            <v>0</v>
          </cell>
          <cell r="D10214">
            <v>0</v>
          </cell>
          <cell r="E10214">
            <v>0</v>
          </cell>
          <cell r="F10214">
            <v>0</v>
          </cell>
        </row>
        <row r="10215">
          <cell r="A10215">
            <v>560617009</v>
          </cell>
          <cell r="B10215" t="str">
            <v>Seguros con filiales</v>
          </cell>
          <cell r="C10215">
            <v>0</v>
          </cell>
          <cell r="D10215">
            <v>0</v>
          </cell>
          <cell r="E10215">
            <v>0</v>
          </cell>
          <cell r="F10215">
            <v>0</v>
          </cell>
        </row>
        <row r="10216">
          <cell r="A10216">
            <v>56061700901</v>
          </cell>
          <cell r="B10216" t="str">
            <v>Seguro directo</v>
          </cell>
          <cell r="C10216">
            <v>0</v>
          </cell>
          <cell r="D10216">
            <v>0</v>
          </cell>
          <cell r="E10216">
            <v>0</v>
          </cell>
          <cell r="F10216">
            <v>0</v>
          </cell>
        </row>
        <row r="10217">
          <cell r="A10217">
            <v>56061700902</v>
          </cell>
          <cell r="B10217" t="str">
            <v>Reaseguro tomado</v>
          </cell>
          <cell r="C10217">
            <v>0</v>
          </cell>
          <cell r="D10217">
            <v>0</v>
          </cell>
          <cell r="E10217">
            <v>0</v>
          </cell>
          <cell r="F10217">
            <v>0</v>
          </cell>
        </row>
        <row r="10218">
          <cell r="A10218">
            <v>56061700903</v>
          </cell>
          <cell r="B10218" t="str">
            <v>Coaseguro</v>
          </cell>
          <cell r="C10218">
            <v>0</v>
          </cell>
          <cell r="D10218">
            <v>0</v>
          </cell>
          <cell r="E10218">
            <v>0</v>
          </cell>
          <cell r="F10218">
            <v>0</v>
          </cell>
        </row>
        <row r="10219">
          <cell r="A10219">
            <v>560618</v>
          </cell>
          <cell r="B10219" t="str">
            <v>Responsabilidad civil</v>
          </cell>
          <cell r="C10219">
            <v>0</v>
          </cell>
          <cell r="D10219">
            <v>0</v>
          </cell>
          <cell r="E10219">
            <v>0</v>
          </cell>
          <cell r="F10219">
            <v>0</v>
          </cell>
        </row>
        <row r="10220">
          <cell r="A10220">
            <v>5606180</v>
          </cell>
          <cell r="B10220" t="str">
            <v>Responsabilidad civil</v>
          </cell>
          <cell r="C10220">
            <v>0</v>
          </cell>
          <cell r="D10220">
            <v>0</v>
          </cell>
          <cell r="E10220">
            <v>0</v>
          </cell>
          <cell r="F10220">
            <v>0</v>
          </cell>
        </row>
        <row r="10221">
          <cell r="A10221">
            <v>560618001</v>
          </cell>
          <cell r="B10221" t="str">
            <v>Seguro directo</v>
          </cell>
          <cell r="C10221">
            <v>0</v>
          </cell>
          <cell r="D10221">
            <v>0</v>
          </cell>
          <cell r="E10221">
            <v>0</v>
          </cell>
          <cell r="F10221">
            <v>0</v>
          </cell>
        </row>
        <row r="10222">
          <cell r="A10222">
            <v>560618002</v>
          </cell>
          <cell r="B10222" t="str">
            <v>Reaseguro tomado</v>
          </cell>
          <cell r="C10222">
            <v>0</v>
          </cell>
          <cell r="D10222">
            <v>0</v>
          </cell>
          <cell r="E10222">
            <v>0</v>
          </cell>
          <cell r="F10222">
            <v>0</v>
          </cell>
        </row>
        <row r="10223">
          <cell r="A10223">
            <v>560618003</v>
          </cell>
          <cell r="B10223" t="str">
            <v>Coaseguro</v>
          </cell>
          <cell r="C10223">
            <v>0</v>
          </cell>
          <cell r="D10223">
            <v>0</v>
          </cell>
          <cell r="E10223">
            <v>0</v>
          </cell>
          <cell r="F10223">
            <v>0</v>
          </cell>
        </row>
        <row r="10224">
          <cell r="A10224">
            <v>560618009</v>
          </cell>
          <cell r="B10224" t="str">
            <v>Seguros con filiales</v>
          </cell>
          <cell r="C10224">
            <v>0</v>
          </cell>
          <cell r="D10224">
            <v>0</v>
          </cell>
          <cell r="E10224">
            <v>0</v>
          </cell>
          <cell r="F10224">
            <v>0</v>
          </cell>
        </row>
        <row r="10225">
          <cell r="A10225">
            <v>56061800901</v>
          </cell>
          <cell r="B10225" t="str">
            <v>Seguro directo</v>
          </cell>
          <cell r="C10225">
            <v>0</v>
          </cell>
          <cell r="D10225">
            <v>0</v>
          </cell>
          <cell r="E10225">
            <v>0</v>
          </cell>
          <cell r="F10225">
            <v>0</v>
          </cell>
        </row>
        <row r="10226">
          <cell r="A10226">
            <v>56061800902</v>
          </cell>
          <cell r="B10226" t="str">
            <v>Reaseguro tomado</v>
          </cell>
          <cell r="C10226">
            <v>0</v>
          </cell>
          <cell r="D10226">
            <v>0</v>
          </cell>
          <cell r="E10226">
            <v>0</v>
          </cell>
          <cell r="F10226">
            <v>0</v>
          </cell>
        </row>
        <row r="10227">
          <cell r="A10227">
            <v>56061800903</v>
          </cell>
          <cell r="B10227" t="str">
            <v>Coaseguro</v>
          </cell>
          <cell r="C10227">
            <v>0</v>
          </cell>
          <cell r="D10227">
            <v>0</v>
          </cell>
          <cell r="E10227">
            <v>0</v>
          </cell>
          <cell r="F10227">
            <v>0</v>
          </cell>
        </row>
        <row r="10228">
          <cell r="A10228">
            <v>5606190</v>
          </cell>
          <cell r="B10228" t="str">
            <v>Riesgos profesionales</v>
          </cell>
          <cell r="C10228">
            <v>0</v>
          </cell>
          <cell r="D10228">
            <v>0</v>
          </cell>
          <cell r="E10228">
            <v>0</v>
          </cell>
          <cell r="F10228">
            <v>0</v>
          </cell>
        </row>
        <row r="10229">
          <cell r="A10229">
            <v>560619001</v>
          </cell>
          <cell r="B10229" t="str">
            <v>Seguro directo</v>
          </cell>
          <cell r="C10229">
            <v>0</v>
          </cell>
          <cell r="D10229">
            <v>0</v>
          </cell>
          <cell r="E10229">
            <v>0</v>
          </cell>
          <cell r="F10229">
            <v>0</v>
          </cell>
        </row>
        <row r="10230">
          <cell r="A10230">
            <v>560619002</v>
          </cell>
          <cell r="B10230" t="str">
            <v>Reaseguro tomado</v>
          </cell>
          <cell r="C10230">
            <v>0</v>
          </cell>
          <cell r="D10230">
            <v>0</v>
          </cell>
          <cell r="E10230">
            <v>0</v>
          </cell>
          <cell r="F10230">
            <v>0</v>
          </cell>
        </row>
        <row r="10231">
          <cell r="A10231">
            <v>560619003</v>
          </cell>
          <cell r="B10231" t="str">
            <v>Coaseguro</v>
          </cell>
          <cell r="C10231">
            <v>0</v>
          </cell>
          <cell r="D10231">
            <v>0</v>
          </cell>
          <cell r="E10231">
            <v>0</v>
          </cell>
          <cell r="F10231">
            <v>0</v>
          </cell>
        </row>
        <row r="10232">
          <cell r="A10232">
            <v>560619009</v>
          </cell>
          <cell r="B10232" t="str">
            <v>Seguros con filiales</v>
          </cell>
          <cell r="C10232">
            <v>0</v>
          </cell>
          <cell r="D10232">
            <v>0</v>
          </cell>
          <cell r="E10232">
            <v>0</v>
          </cell>
          <cell r="F10232">
            <v>0</v>
          </cell>
        </row>
        <row r="10233">
          <cell r="A10233">
            <v>56061900901</v>
          </cell>
          <cell r="B10233" t="str">
            <v>Seguro directo</v>
          </cell>
          <cell r="C10233">
            <v>0</v>
          </cell>
          <cell r="D10233">
            <v>0</v>
          </cell>
          <cell r="E10233">
            <v>0</v>
          </cell>
          <cell r="F10233">
            <v>0</v>
          </cell>
        </row>
        <row r="10234">
          <cell r="A10234">
            <v>56061900902</v>
          </cell>
          <cell r="B10234" t="str">
            <v>Reaseguro tomado</v>
          </cell>
          <cell r="C10234">
            <v>0</v>
          </cell>
          <cell r="D10234">
            <v>0</v>
          </cell>
          <cell r="E10234">
            <v>0</v>
          </cell>
          <cell r="F10234">
            <v>0</v>
          </cell>
        </row>
        <row r="10235">
          <cell r="A10235">
            <v>56061900903</v>
          </cell>
          <cell r="B10235" t="str">
            <v>Coaseguro</v>
          </cell>
          <cell r="C10235">
            <v>0</v>
          </cell>
          <cell r="D10235">
            <v>0</v>
          </cell>
          <cell r="E10235">
            <v>0</v>
          </cell>
          <cell r="F10235">
            <v>0</v>
          </cell>
        </row>
        <row r="10236">
          <cell r="A10236">
            <v>5606200</v>
          </cell>
          <cell r="B10236" t="str">
            <v>Ganadero</v>
          </cell>
          <cell r="C10236">
            <v>0</v>
          </cell>
          <cell r="D10236">
            <v>0</v>
          </cell>
          <cell r="E10236">
            <v>0</v>
          </cell>
          <cell r="F10236">
            <v>0</v>
          </cell>
        </row>
        <row r="10237">
          <cell r="A10237">
            <v>560620001</v>
          </cell>
          <cell r="B10237" t="str">
            <v>Seguro directo</v>
          </cell>
          <cell r="C10237">
            <v>0</v>
          </cell>
          <cell r="D10237">
            <v>0</v>
          </cell>
          <cell r="E10237">
            <v>0</v>
          </cell>
          <cell r="F10237">
            <v>0</v>
          </cell>
        </row>
        <row r="10238">
          <cell r="A10238">
            <v>560620002</v>
          </cell>
          <cell r="B10238" t="str">
            <v>Reaseguro tomado</v>
          </cell>
          <cell r="C10238">
            <v>0</v>
          </cell>
          <cell r="D10238">
            <v>0</v>
          </cell>
          <cell r="E10238">
            <v>0</v>
          </cell>
          <cell r="F10238">
            <v>0</v>
          </cell>
        </row>
        <row r="10239">
          <cell r="A10239">
            <v>560620003</v>
          </cell>
          <cell r="B10239" t="str">
            <v>Coaseguro</v>
          </cell>
          <cell r="C10239">
            <v>0</v>
          </cell>
          <cell r="D10239">
            <v>0</v>
          </cell>
          <cell r="E10239">
            <v>0</v>
          </cell>
          <cell r="F10239">
            <v>0</v>
          </cell>
        </row>
        <row r="10240">
          <cell r="A10240">
            <v>560620009</v>
          </cell>
          <cell r="B10240" t="str">
            <v>Seguros con filiales</v>
          </cell>
          <cell r="C10240">
            <v>0</v>
          </cell>
          <cell r="D10240">
            <v>0</v>
          </cell>
          <cell r="E10240">
            <v>0</v>
          </cell>
          <cell r="F10240">
            <v>0</v>
          </cell>
        </row>
        <row r="10241">
          <cell r="A10241">
            <v>56062000901</v>
          </cell>
          <cell r="B10241" t="str">
            <v>Seguro directo</v>
          </cell>
          <cell r="C10241">
            <v>0</v>
          </cell>
          <cell r="D10241">
            <v>0</v>
          </cell>
          <cell r="E10241">
            <v>0</v>
          </cell>
          <cell r="F10241">
            <v>0</v>
          </cell>
        </row>
        <row r="10242">
          <cell r="A10242">
            <v>56062000902</v>
          </cell>
          <cell r="B10242" t="str">
            <v>Reaseguro tomado</v>
          </cell>
          <cell r="C10242">
            <v>0</v>
          </cell>
          <cell r="D10242">
            <v>0</v>
          </cell>
          <cell r="E10242">
            <v>0</v>
          </cell>
          <cell r="F10242">
            <v>0</v>
          </cell>
        </row>
        <row r="10243">
          <cell r="A10243">
            <v>56062000903</v>
          </cell>
          <cell r="B10243" t="str">
            <v>Coaseguro</v>
          </cell>
          <cell r="C10243">
            <v>0</v>
          </cell>
          <cell r="D10243">
            <v>0</v>
          </cell>
          <cell r="E10243">
            <v>0</v>
          </cell>
          <cell r="F10243">
            <v>0</v>
          </cell>
        </row>
        <row r="10244">
          <cell r="A10244">
            <v>5606210</v>
          </cell>
          <cell r="B10244" t="str">
            <v>AgrÌcola</v>
          </cell>
          <cell r="C10244">
            <v>0</v>
          </cell>
          <cell r="D10244">
            <v>0</v>
          </cell>
          <cell r="E10244">
            <v>0</v>
          </cell>
          <cell r="F10244">
            <v>0</v>
          </cell>
        </row>
        <row r="10245">
          <cell r="A10245">
            <v>560621001</v>
          </cell>
          <cell r="B10245" t="str">
            <v>Seguro directo</v>
          </cell>
          <cell r="C10245">
            <v>0</v>
          </cell>
          <cell r="D10245">
            <v>0</v>
          </cell>
          <cell r="E10245">
            <v>0</v>
          </cell>
          <cell r="F10245">
            <v>0</v>
          </cell>
        </row>
        <row r="10246">
          <cell r="A10246">
            <v>560621002</v>
          </cell>
          <cell r="B10246" t="str">
            <v>Reaseguro tomado</v>
          </cell>
          <cell r="C10246">
            <v>0</v>
          </cell>
          <cell r="D10246">
            <v>0</v>
          </cell>
          <cell r="E10246">
            <v>0</v>
          </cell>
          <cell r="F10246">
            <v>0</v>
          </cell>
        </row>
        <row r="10247">
          <cell r="A10247">
            <v>560621003</v>
          </cell>
          <cell r="B10247" t="str">
            <v>Coaseguro</v>
          </cell>
          <cell r="C10247">
            <v>0</v>
          </cell>
          <cell r="D10247">
            <v>0</v>
          </cell>
          <cell r="E10247">
            <v>0</v>
          </cell>
          <cell r="F10247">
            <v>0</v>
          </cell>
        </row>
        <row r="10248">
          <cell r="A10248">
            <v>560621009</v>
          </cell>
          <cell r="B10248" t="str">
            <v>Seguros con filiales</v>
          </cell>
          <cell r="C10248">
            <v>0</v>
          </cell>
          <cell r="D10248">
            <v>0</v>
          </cell>
          <cell r="E10248">
            <v>0</v>
          </cell>
          <cell r="F10248">
            <v>0</v>
          </cell>
        </row>
        <row r="10249">
          <cell r="A10249">
            <v>56062100901</v>
          </cell>
          <cell r="B10249" t="str">
            <v>Seguro directo</v>
          </cell>
          <cell r="C10249">
            <v>0</v>
          </cell>
          <cell r="D10249">
            <v>0</v>
          </cell>
          <cell r="E10249">
            <v>0</v>
          </cell>
          <cell r="F10249">
            <v>0</v>
          </cell>
        </row>
        <row r="10250">
          <cell r="A10250">
            <v>56062100902</v>
          </cell>
          <cell r="B10250" t="str">
            <v>Reaseguro tomado</v>
          </cell>
          <cell r="C10250">
            <v>0</v>
          </cell>
          <cell r="D10250">
            <v>0</v>
          </cell>
          <cell r="E10250">
            <v>0</v>
          </cell>
          <cell r="F10250">
            <v>0</v>
          </cell>
        </row>
        <row r="10251">
          <cell r="A10251">
            <v>56062100903</v>
          </cell>
          <cell r="B10251" t="str">
            <v>Coaseguro</v>
          </cell>
          <cell r="C10251">
            <v>0</v>
          </cell>
          <cell r="D10251">
            <v>0</v>
          </cell>
          <cell r="E10251">
            <v>0</v>
          </cell>
          <cell r="F10251">
            <v>0</v>
          </cell>
        </row>
        <row r="10252">
          <cell r="A10252">
            <v>5606220</v>
          </cell>
          <cell r="B10252" t="str">
            <v>Domiciliario</v>
          </cell>
          <cell r="C10252">
            <v>0</v>
          </cell>
          <cell r="D10252">
            <v>0</v>
          </cell>
          <cell r="E10252">
            <v>0</v>
          </cell>
          <cell r="F10252">
            <v>0</v>
          </cell>
        </row>
        <row r="10253">
          <cell r="A10253">
            <v>560622001</v>
          </cell>
          <cell r="B10253" t="str">
            <v>Seguro directo</v>
          </cell>
          <cell r="C10253">
            <v>0</v>
          </cell>
          <cell r="D10253">
            <v>0</v>
          </cell>
          <cell r="E10253">
            <v>0</v>
          </cell>
          <cell r="F10253">
            <v>0</v>
          </cell>
        </row>
        <row r="10254">
          <cell r="A10254">
            <v>560622002</v>
          </cell>
          <cell r="B10254" t="str">
            <v>Reaseguro tomado</v>
          </cell>
          <cell r="C10254">
            <v>0</v>
          </cell>
          <cell r="D10254">
            <v>0</v>
          </cell>
          <cell r="E10254">
            <v>0</v>
          </cell>
          <cell r="F10254">
            <v>0</v>
          </cell>
        </row>
        <row r="10255">
          <cell r="A10255">
            <v>560622003</v>
          </cell>
          <cell r="B10255" t="str">
            <v>Coaseguro</v>
          </cell>
          <cell r="C10255">
            <v>0</v>
          </cell>
          <cell r="D10255">
            <v>0</v>
          </cell>
          <cell r="E10255">
            <v>0</v>
          </cell>
          <cell r="F10255">
            <v>0</v>
          </cell>
        </row>
        <row r="10256">
          <cell r="A10256">
            <v>560622009</v>
          </cell>
          <cell r="B10256" t="str">
            <v>Seguros con filiales</v>
          </cell>
          <cell r="C10256">
            <v>0</v>
          </cell>
          <cell r="D10256">
            <v>0</v>
          </cell>
          <cell r="E10256">
            <v>0</v>
          </cell>
          <cell r="F10256">
            <v>0</v>
          </cell>
        </row>
        <row r="10257">
          <cell r="A10257">
            <v>56062200901</v>
          </cell>
          <cell r="B10257" t="str">
            <v>Seguro directo</v>
          </cell>
          <cell r="C10257">
            <v>0</v>
          </cell>
          <cell r="D10257">
            <v>0</v>
          </cell>
          <cell r="E10257">
            <v>0</v>
          </cell>
          <cell r="F10257">
            <v>0</v>
          </cell>
        </row>
        <row r="10258">
          <cell r="A10258">
            <v>56062200902</v>
          </cell>
          <cell r="B10258" t="str">
            <v>Reaseguro tomado</v>
          </cell>
          <cell r="C10258">
            <v>0</v>
          </cell>
          <cell r="D10258">
            <v>0</v>
          </cell>
          <cell r="E10258">
            <v>0</v>
          </cell>
          <cell r="F10258">
            <v>0</v>
          </cell>
        </row>
        <row r="10259">
          <cell r="A10259">
            <v>56062200903</v>
          </cell>
          <cell r="B10259" t="str">
            <v>Coaseguro</v>
          </cell>
          <cell r="C10259">
            <v>0</v>
          </cell>
          <cell r="D10259">
            <v>0</v>
          </cell>
          <cell r="E10259">
            <v>0</v>
          </cell>
          <cell r="F10259">
            <v>0</v>
          </cell>
        </row>
        <row r="10260">
          <cell r="A10260">
            <v>5606230</v>
          </cell>
          <cell r="B10260" t="str">
            <v>CrÈdito interno</v>
          </cell>
          <cell r="C10260">
            <v>0</v>
          </cell>
          <cell r="D10260">
            <v>0</v>
          </cell>
          <cell r="E10260">
            <v>0</v>
          </cell>
          <cell r="F10260">
            <v>0</v>
          </cell>
        </row>
        <row r="10261">
          <cell r="A10261">
            <v>560623001</v>
          </cell>
          <cell r="B10261" t="str">
            <v>Seguro directo</v>
          </cell>
          <cell r="C10261">
            <v>0</v>
          </cell>
          <cell r="D10261">
            <v>0</v>
          </cell>
          <cell r="E10261">
            <v>0</v>
          </cell>
          <cell r="F10261">
            <v>0</v>
          </cell>
        </row>
        <row r="10262">
          <cell r="A10262">
            <v>560623002</v>
          </cell>
          <cell r="B10262" t="str">
            <v>Reaseguro tomado</v>
          </cell>
          <cell r="C10262">
            <v>0</v>
          </cell>
          <cell r="D10262">
            <v>0</v>
          </cell>
          <cell r="E10262">
            <v>0</v>
          </cell>
          <cell r="F10262">
            <v>0</v>
          </cell>
        </row>
        <row r="10263">
          <cell r="A10263">
            <v>560623003</v>
          </cell>
          <cell r="B10263" t="str">
            <v>Coaseguro</v>
          </cell>
          <cell r="C10263">
            <v>0</v>
          </cell>
          <cell r="D10263">
            <v>0</v>
          </cell>
          <cell r="E10263">
            <v>0</v>
          </cell>
          <cell r="F10263">
            <v>0</v>
          </cell>
        </row>
        <row r="10264">
          <cell r="A10264">
            <v>560623009</v>
          </cell>
          <cell r="B10264" t="str">
            <v>Seguros con filiales</v>
          </cell>
          <cell r="C10264">
            <v>0</v>
          </cell>
          <cell r="D10264">
            <v>0</v>
          </cell>
          <cell r="E10264">
            <v>0</v>
          </cell>
          <cell r="F10264">
            <v>0</v>
          </cell>
        </row>
        <row r="10265">
          <cell r="A10265">
            <v>56062300901</v>
          </cell>
          <cell r="B10265" t="str">
            <v>Seguro directo</v>
          </cell>
          <cell r="C10265">
            <v>0</v>
          </cell>
          <cell r="D10265">
            <v>0</v>
          </cell>
          <cell r="E10265">
            <v>0</v>
          </cell>
          <cell r="F10265">
            <v>0</v>
          </cell>
        </row>
        <row r="10266">
          <cell r="A10266">
            <v>56062300902</v>
          </cell>
          <cell r="B10266" t="str">
            <v>Reaseguro tomado</v>
          </cell>
          <cell r="C10266">
            <v>0</v>
          </cell>
          <cell r="D10266">
            <v>0</v>
          </cell>
          <cell r="E10266">
            <v>0</v>
          </cell>
          <cell r="F10266">
            <v>0</v>
          </cell>
        </row>
        <row r="10267">
          <cell r="A10267">
            <v>56062300903</v>
          </cell>
          <cell r="B10267" t="str">
            <v>Coaseguro</v>
          </cell>
          <cell r="C10267">
            <v>0</v>
          </cell>
          <cell r="D10267">
            <v>0</v>
          </cell>
          <cell r="E10267">
            <v>0</v>
          </cell>
          <cell r="F10267">
            <v>0</v>
          </cell>
        </row>
        <row r="10268">
          <cell r="A10268">
            <v>5606240</v>
          </cell>
          <cell r="B10268" t="str">
            <v>CrÈdito a la exportaciÛn</v>
          </cell>
          <cell r="C10268">
            <v>0</v>
          </cell>
          <cell r="D10268">
            <v>0</v>
          </cell>
          <cell r="E10268">
            <v>0</v>
          </cell>
          <cell r="F10268">
            <v>0</v>
          </cell>
        </row>
        <row r="10269">
          <cell r="A10269">
            <v>560624001</v>
          </cell>
          <cell r="B10269" t="str">
            <v>Seguro directo</v>
          </cell>
          <cell r="C10269">
            <v>0</v>
          </cell>
          <cell r="D10269">
            <v>0</v>
          </cell>
          <cell r="E10269">
            <v>0</v>
          </cell>
          <cell r="F10269">
            <v>0</v>
          </cell>
        </row>
        <row r="10270">
          <cell r="A10270">
            <v>560624002</v>
          </cell>
          <cell r="B10270" t="str">
            <v>Reaseguro tomado</v>
          </cell>
          <cell r="C10270">
            <v>0</v>
          </cell>
          <cell r="D10270">
            <v>0</v>
          </cell>
          <cell r="E10270">
            <v>0</v>
          </cell>
          <cell r="F10270">
            <v>0</v>
          </cell>
        </row>
        <row r="10271">
          <cell r="A10271">
            <v>560624003</v>
          </cell>
          <cell r="B10271" t="str">
            <v>Coaseguro</v>
          </cell>
          <cell r="C10271">
            <v>0</v>
          </cell>
          <cell r="D10271">
            <v>0</v>
          </cell>
          <cell r="E10271">
            <v>0</v>
          </cell>
          <cell r="F10271">
            <v>0</v>
          </cell>
        </row>
        <row r="10272">
          <cell r="A10272">
            <v>560624009</v>
          </cell>
          <cell r="B10272" t="str">
            <v>Seguros con filiales</v>
          </cell>
          <cell r="C10272">
            <v>0</v>
          </cell>
          <cell r="D10272">
            <v>0</v>
          </cell>
          <cell r="E10272">
            <v>0</v>
          </cell>
          <cell r="F10272">
            <v>0</v>
          </cell>
        </row>
        <row r="10273">
          <cell r="A10273">
            <v>56062400901</v>
          </cell>
          <cell r="B10273" t="str">
            <v>Seguro directo</v>
          </cell>
          <cell r="C10273">
            <v>0</v>
          </cell>
          <cell r="D10273">
            <v>0</v>
          </cell>
          <cell r="E10273">
            <v>0</v>
          </cell>
          <cell r="F10273">
            <v>0</v>
          </cell>
        </row>
        <row r="10274">
          <cell r="A10274">
            <v>56062400902</v>
          </cell>
          <cell r="B10274" t="str">
            <v>Reaseguro tomado</v>
          </cell>
          <cell r="C10274">
            <v>0</v>
          </cell>
          <cell r="D10274">
            <v>0</v>
          </cell>
          <cell r="E10274">
            <v>0</v>
          </cell>
          <cell r="F10274">
            <v>0</v>
          </cell>
        </row>
        <row r="10275">
          <cell r="A10275">
            <v>56062400903</v>
          </cell>
          <cell r="B10275" t="str">
            <v>Coaseguro</v>
          </cell>
          <cell r="C10275">
            <v>0</v>
          </cell>
          <cell r="D10275">
            <v>0</v>
          </cell>
          <cell r="E10275">
            <v>0</v>
          </cell>
          <cell r="F10275">
            <v>0</v>
          </cell>
        </row>
        <row r="10276">
          <cell r="A10276">
            <v>5606250</v>
          </cell>
          <cell r="B10276" t="str">
            <v>Miscel·neos</v>
          </cell>
          <cell r="C10276">
            <v>0</v>
          </cell>
          <cell r="D10276">
            <v>0</v>
          </cell>
          <cell r="E10276">
            <v>0</v>
          </cell>
          <cell r="F10276">
            <v>0</v>
          </cell>
        </row>
        <row r="10277">
          <cell r="A10277">
            <v>560625001</v>
          </cell>
          <cell r="B10277" t="str">
            <v>Seguro directo</v>
          </cell>
          <cell r="C10277">
            <v>0</v>
          </cell>
          <cell r="D10277">
            <v>0</v>
          </cell>
          <cell r="E10277">
            <v>0</v>
          </cell>
          <cell r="F10277">
            <v>0</v>
          </cell>
        </row>
        <row r="10278">
          <cell r="A10278">
            <v>560625002</v>
          </cell>
          <cell r="B10278" t="str">
            <v>Reaseguro tomado</v>
          </cell>
          <cell r="C10278">
            <v>0</v>
          </cell>
          <cell r="D10278">
            <v>0</v>
          </cell>
          <cell r="E10278">
            <v>0</v>
          </cell>
          <cell r="F10278">
            <v>0</v>
          </cell>
        </row>
        <row r="10279">
          <cell r="A10279">
            <v>560625003</v>
          </cell>
          <cell r="B10279" t="str">
            <v>Coaseguro</v>
          </cell>
          <cell r="C10279">
            <v>0</v>
          </cell>
          <cell r="D10279">
            <v>0</v>
          </cell>
          <cell r="E10279">
            <v>0</v>
          </cell>
          <cell r="F10279">
            <v>0</v>
          </cell>
        </row>
        <row r="10280">
          <cell r="A10280">
            <v>560625009</v>
          </cell>
          <cell r="B10280" t="str">
            <v>Seguros con filiales</v>
          </cell>
          <cell r="C10280">
            <v>0</v>
          </cell>
          <cell r="D10280">
            <v>0</v>
          </cell>
          <cell r="E10280">
            <v>0</v>
          </cell>
          <cell r="F10280">
            <v>0</v>
          </cell>
        </row>
        <row r="10281">
          <cell r="A10281">
            <v>56062500901</v>
          </cell>
          <cell r="B10281" t="str">
            <v>Seguro directo</v>
          </cell>
          <cell r="C10281">
            <v>0</v>
          </cell>
          <cell r="D10281">
            <v>0</v>
          </cell>
          <cell r="E10281">
            <v>0</v>
          </cell>
          <cell r="F10281">
            <v>0</v>
          </cell>
        </row>
        <row r="10282">
          <cell r="A10282">
            <v>56062500902</v>
          </cell>
          <cell r="B10282" t="str">
            <v>Reaseguro tomado</v>
          </cell>
          <cell r="C10282">
            <v>0</v>
          </cell>
          <cell r="D10282">
            <v>0</v>
          </cell>
          <cell r="E10282">
            <v>0</v>
          </cell>
          <cell r="F10282">
            <v>0</v>
          </cell>
        </row>
        <row r="10283">
          <cell r="A10283">
            <v>56062500903</v>
          </cell>
          <cell r="B10283" t="str">
            <v>Coaseguro</v>
          </cell>
          <cell r="C10283">
            <v>0</v>
          </cell>
          <cell r="D10283">
            <v>0</v>
          </cell>
          <cell r="E10283">
            <v>0</v>
          </cell>
          <cell r="F10283">
            <v>0</v>
          </cell>
        </row>
        <row r="10284">
          <cell r="A10284">
            <v>5607</v>
          </cell>
          <cell r="B10284" t="str">
            <v>DE FIANZAS</v>
          </cell>
          <cell r="C10284">
            <v>-235387.51</v>
          </cell>
          <cell r="D10284">
            <v>0</v>
          </cell>
          <cell r="E10284">
            <v>0</v>
          </cell>
          <cell r="F10284">
            <v>-235387.51</v>
          </cell>
        </row>
        <row r="10285">
          <cell r="A10285">
            <v>560701</v>
          </cell>
          <cell r="B10285" t="str">
            <v>Fidelidad</v>
          </cell>
          <cell r="C10285">
            <v>0</v>
          </cell>
          <cell r="D10285">
            <v>0</v>
          </cell>
          <cell r="E10285">
            <v>0</v>
          </cell>
          <cell r="F10285">
            <v>0</v>
          </cell>
        </row>
        <row r="10286">
          <cell r="A10286">
            <v>5607010</v>
          </cell>
          <cell r="B10286" t="str">
            <v>Fidelidad</v>
          </cell>
          <cell r="C10286">
            <v>0</v>
          </cell>
          <cell r="D10286">
            <v>0</v>
          </cell>
          <cell r="E10286">
            <v>0</v>
          </cell>
          <cell r="F10286">
            <v>0</v>
          </cell>
        </row>
        <row r="10287">
          <cell r="A10287">
            <v>560701001</v>
          </cell>
          <cell r="B10287" t="str">
            <v>Fianzas Directas</v>
          </cell>
          <cell r="C10287">
            <v>0</v>
          </cell>
          <cell r="D10287">
            <v>0</v>
          </cell>
          <cell r="E10287">
            <v>0</v>
          </cell>
          <cell r="F10287">
            <v>0</v>
          </cell>
        </row>
        <row r="10288">
          <cell r="A10288">
            <v>560701002</v>
          </cell>
          <cell r="B10288" t="str">
            <v>Reafianzamientos Tomado</v>
          </cell>
          <cell r="C10288">
            <v>0</v>
          </cell>
          <cell r="D10288">
            <v>0</v>
          </cell>
          <cell r="E10288">
            <v>0</v>
          </cell>
          <cell r="F10288">
            <v>0</v>
          </cell>
        </row>
        <row r="10289">
          <cell r="A10289">
            <v>560701003</v>
          </cell>
          <cell r="B10289" t="str">
            <v>Coafianzamientos</v>
          </cell>
          <cell r="C10289">
            <v>0</v>
          </cell>
          <cell r="D10289">
            <v>0</v>
          </cell>
          <cell r="E10289">
            <v>0</v>
          </cell>
          <cell r="F10289">
            <v>0</v>
          </cell>
        </row>
        <row r="10290">
          <cell r="A10290">
            <v>560701009</v>
          </cell>
          <cell r="B10290" t="str">
            <v>Fianzas de filiales</v>
          </cell>
          <cell r="C10290">
            <v>0</v>
          </cell>
          <cell r="D10290">
            <v>0</v>
          </cell>
          <cell r="E10290">
            <v>0</v>
          </cell>
          <cell r="F10290">
            <v>0</v>
          </cell>
        </row>
        <row r="10291">
          <cell r="A10291">
            <v>560702</v>
          </cell>
          <cell r="B10291" t="str">
            <v>Garantía</v>
          </cell>
          <cell r="C10291">
            <v>0</v>
          </cell>
          <cell r="D10291">
            <v>0</v>
          </cell>
          <cell r="E10291">
            <v>0</v>
          </cell>
          <cell r="F10291">
            <v>0</v>
          </cell>
        </row>
        <row r="10292">
          <cell r="A10292">
            <v>5607020</v>
          </cell>
          <cell r="B10292" t="str">
            <v>GarantÌa</v>
          </cell>
          <cell r="C10292">
            <v>0</v>
          </cell>
          <cell r="D10292">
            <v>0</v>
          </cell>
          <cell r="E10292">
            <v>0</v>
          </cell>
          <cell r="F10292">
            <v>0</v>
          </cell>
        </row>
        <row r="10293">
          <cell r="A10293">
            <v>560702001</v>
          </cell>
          <cell r="B10293" t="str">
            <v>Fianzas Directas</v>
          </cell>
          <cell r="C10293">
            <v>0</v>
          </cell>
          <cell r="D10293">
            <v>0</v>
          </cell>
          <cell r="E10293">
            <v>0</v>
          </cell>
          <cell r="F10293">
            <v>0</v>
          </cell>
        </row>
        <row r="10294">
          <cell r="A10294">
            <v>560702002</v>
          </cell>
          <cell r="B10294" t="str">
            <v>Reafianzamientos Tomado</v>
          </cell>
          <cell r="C10294">
            <v>0</v>
          </cell>
          <cell r="D10294">
            <v>0</v>
          </cell>
          <cell r="E10294">
            <v>0</v>
          </cell>
          <cell r="F10294">
            <v>0</v>
          </cell>
        </row>
        <row r="10295">
          <cell r="A10295">
            <v>560702003</v>
          </cell>
          <cell r="B10295" t="str">
            <v>Coafianzamientos</v>
          </cell>
          <cell r="C10295">
            <v>0</v>
          </cell>
          <cell r="D10295">
            <v>0</v>
          </cell>
          <cell r="E10295">
            <v>0</v>
          </cell>
          <cell r="F10295">
            <v>0</v>
          </cell>
        </row>
        <row r="10296">
          <cell r="A10296">
            <v>560702009</v>
          </cell>
          <cell r="B10296" t="str">
            <v>Fianzas de filiales</v>
          </cell>
          <cell r="C10296">
            <v>0</v>
          </cell>
          <cell r="D10296">
            <v>0</v>
          </cell>
          <cell r="E10296">
            <v>0</v>
          </cell>
          <cell r="F10296">
            <v>0</v>
          </cell>
        </row>
        <row r="10297">
          <cell r="A10297">
            <v>5607030</v>
          </cell>
          <cell r="B10297" t="str">
            <v>Motoristas</v>
          </cell>
          <cell r="C10297">
            <v>-235387.51</v>
          </cell>
          <cell r="D10297">
            <v>0</v>
          </cell>
          <cell r="E10297">
            <v>0</v>
          </cell>
          <cell r="F10297">
            <v>-235387.51</v>
          </cell>
        </row>
        <row r="10298">
          <cell r="A10298">
            <v>560703001</v>
          </cell>
          <cell r="B10298" t="str">
            <v>Fianzas Directas</v>
          </cell>
          <cell r="C10298">
            <v>-235387.51</v>
          </cell>
          <cell r="D10298">
            <v>0</v>
          </cell>
          <cell r="E10298">
            <v>0</v>
          </cell>
          <cell r="F10298">
            <v>-235387.51</v>
          </cell>
        </row>
        <row r="10299">
          <cell r="A10299">
            <v>560703002</v>
          </cell>
          <cell r="B10299" t="str">
            <v>Reafianzamientos Tomado</v>
          </cell>
          <cell r="C10299">
            <v>0</v>
          </cell>
          <cell r="D10299">
            <v>0</v>
          </cell>
          <cell r="E10299">
            <v>0</v>
          </cell>
          <cell r="F10299">
            <v>0</v>
          </cell>
        </row>
        <row r="10300">
          <cell r="A10300">
            <v>560703003</v>
          </cell>
          <cell r="B10300" t="str">
            <v>Coafianzamientos</v>
          </cell>
          <cell r="C10300">
            <v>0</v>
          </cell>
          <cell r="D10300">
            <v>0</v>
          </cell>
          <cell r="E10300">
            <v>0</v>
          </cell>
          <cell r="F10300">
            <v>0</v>
          </cell>
        </row>
        <row r="10301">
          <cell r="A10301">
            <v>560703009</v>
          </cell>
          <cell r="B10301" t="str">
            <v>Fianzas de filiales</v>
          </cell>
          <cell r="C10301">
            <v>0</v>
          </cell>
          <cell r="D10301">
            <v>0</v>
          </cell>
          <cell r="E10301">
            <v>0</v>
          </cell>
          <cell r="F10301">
            <v>0</v>
          </cell>
        </row>
        <row r="10302">
          <cell r="A10302">
            <v>57</v>
          </cell>
          <cell r="B10302" t="str">
            <v>INGRESOS FINANCIEROS Y DE INVERSION</v>
          </cell>
          <cell r="C10302">
            <v>-533900.86</v>
          </cell>
          <cell r="D10302">
            <v>0</v>
          </cell>
          <cell r="E10302">
            <v>124783.71</v>
          </cell>
          <cell r="F10302">
            <v>-658684.56999999995</v>
          </cell>
        </row>
        <row r="10303">
          <cell r="A10303">
            <v>5701</v>
          </cell>
          <cell r="B10303" t="str">
            <v>DEPOSITOS</v>
          </cell>
          <cell r="C10303">
            <v>-195766.71</v>
          </cell>
          <cell r="D10303">
            <v>0</v>
          </cell>
          <cell r="E10303">
            <v>43652.27</v>
          </cell>
          <cell r="F10303">
            <v>-239418.98</v>
          </cell>
        </row>
        <row r="10304">
          <cell r="A10304">
            <v>570101</v>
          </cell>
          <cell r="B10304" t="str">
            <v>Ingresos por depÛsitos en bancos</v>
          </cell>
          <cell r="C10304">
            <v>-195766.71</v>
          </cell>
          <cell r="D10304">
            <v>0</v>
          </cell>
          <cell r="E10304">
            <v>43652.27</v>
          </cell>
          <cell r="F10304">
            <v>-239418.98</v>
          </cell>
        </row>
        <row r="10305">
          <cell r="A10305">
            <v>5701010</v>
          </cell>
          <cell r="B10305" t="str">
            <v>Ingresos por depÛsitos en bancos</v>
          </cell>
          <cell r="C10305">
            <v>-195766.71</v>
          </cell>
          <cell r="D10305">
            <v>0</v>
          </cell>
          <cell r="E10305">
            <v>43652.27</v>
          </cell>
          <cell r="F10305">
            <v>-239418.98</v>
          </cell>
        </row>
        <row r="10306">
          <cell r="A10306">
            <v>570101001</v>
          </cell>
          <cell r="B10306" t="str">
            <v>Intereses</v>
          </cell>
          <cell r="C10306">
            <v>-175305.35</v>
          </cell>
          <cell r="D10306">
            <v>0</v>
          </cell>
          <cell r="E10306">
            <v>40589.129999999997</v>
          </cell>
          <cell r="F10306">
            <v>-215894.48</v>
          </cell>
        </row>
        <row r="10307">
          <cell r="A10307">
            <v>57010100101</v>
          </cell>
          <cell r="B10307" t="str">
            <v>Cuentas deAhorro</v>
          </cell>
          <cell r="C10307">
            <v>-108799.17</v>
          </cell>
          <cell r="D10307">
            <v>0</v>
          </cell>
          <cell r="E10307">
            <v>18696.060000000001</v>
          </cell>
          <cell r="F10307">
            <v>-127495.23</v>
          </cell>
        </row>
        <row r="10308">
          <cell r="A10308">
            <v>57010100102</v>
          </cell>
          <cell r="B10308" t="str">
            <v>Depósitos a Plazos</v>
          </cell>
          <cell r="C10308">
            <v>-66506.179999999993</v>
          </cell>
          <cell r="D10308">
            <v>0</v>
          </cell>
          <cell r="E10308">
            <v>21893.07</v>
          </cell>
          <cell r="F10308">
            <v>-88399.25</v>
          </cell>
        </row>
        <row r="10309">
          <cell r="A10309">
            <v>570101002</v>
          </cell>
          <cell r="B10309" t="str">
            <v>Otros</v>
          </cell>
          <cell r="C10309">
            <v>-20461.36</v>
          </cell>
          <cell r="D10309">
            <v>0</v>
          </cell>
          <cell r="E10309">
            <v>3063.14</v>
          </cell>
          <cell r="F10309">
            <v>-23524.5</v>
          </cell>
        </row>
        <row r="10310">
          <cell r="A10310">
            <v>57010100201</v>
          </cell>
          <cell r="B10310" t="str">
            <v>Rendimientos sobre Reportos en TÌtulos Gravados</v>
          </cell>
          <cell r="C10310">
            <v>-20461.36</v>
          </cell>
          <cell r="D10310">
            <v>0</v>
          </cell>
          <cell r="E10310">
            <v>3063.14</v>
          </cell>
          <cell r="F10310">
            <v>-23524.5</v>
          </cell>
        </row>
        <row r="10311">
          <cell r="A10311">
            <v>57010100202</v>
          </cell>
          <cell r="B10311" t="str">
            <v>Rendimientos sobre Reportos en TÌtulos Exentos</v>
          </cell>
          <cell r="C10311">
            <v>0</v>
          </cell>
          <cell r="D10311">
            <v>0</v>
          </cell>
          <cell r="E10311">
            <v>0</v>
          </cell>
          <cell r="F10311">
            <v>0</v>
          </cell>
        </row>
        <row r="10312">
          <cell r="A10312">
            <v>5702</v>
          </cell>
          <cell r="B10312" t="str">
            <v>POR INVERSIONES EN VALORES</v>
          </cell>
          <cell r="C10312">
            <v>-278269.74</v>
          </cell>
          <cell r="D10312">
            <v>0</v>
          </cell>
          <cell r="E10312">
            <v>65295.27</v>
          </cell>
          <cell r="F10312">
            <v>-343565.01</v>
          </cell>
        </row>
        <row r="10313">
          <cell r="A10313">
            <v>570201</v>
          </cell>
          <cell r="B10313" t="str">
            <v>Ingresos por valores emitidos por el gobierno central</v>
          </cell>
          <cell r="C10313">
            <v>-39900.199999999997</v>
          </cell>
          <cell r="D10313">
            <v>0</v>
          </cell>
          <cell r="E10313">
            <v>12477.37</v>
          </cell>
          <cell r="F10313">
            <v>-52377.57</v>
          </cell>
        </row>
        <row r="10314">
          <cell r="A10314">
            <v>5702011</v>
          </cell>
          <cell r="B10314" t="str">
            <v>Intereses - Moneda Nacional</v>
          </cell>
          <cell r="C10314">
            <v>-39900.199999999997</v>
          </cell>
          <cell r="D10314">
            <v>0</v>
          </cell>
          <cell r="E10314">
            <v>12477.37</v>
          </cell>
          <cell r="F10314">
            <v>-52377.57</v>
          </cell>
        </row>
        <row r="10315">
          <cell r="A10315">
            <v>570201101</v>
          </cell>
          <cell r="B10315" t="str">
            <v>Intereses - Moneda Nacional</v>
          </cell>
          <cell r="C10315">
            <v>-39900.199999999997</v>
          </cell>
          <cell r="D10315">
            <v>0</v>
          </cell>
          <cell r="E10315">
            <v>12477.37</v>
          </cell>
          <cell r="F10315">
            <v>-52377.57</v>
          </cell>
        </row>
        <row r="10316">
          <cell r="A10316">
            <v>570201201</v>
          </cell>
          <cell r="B10316" t="str">
            <v>Intereses - Moneda Extranjera</v>
          </cell>
          <cell r="C10316">
            <v>0</v>
          </cell>
          <cell r="D10316">
            <v>0</v>
          </cell>
          <cell r="E10316">
            <v>0</v>
          </cell>
          <cell r="F10316">
            <v>0</v>
          </cell>
        </row>
        <row r="10317">
          <cell r="A10317">
            <v>570202</v>
          </cell>
          <cell r="B10317" t="str">
            <v>Ingresos por valores emitidos por instituciones financieras</v>
          </cell>
          <cell r="C10317">
            <v>-150097.47</v>
          </cell>
          <cell r="D10317">
            <v>0</v>
          </cell>
          <cell r="E10317">
            <v>41525.67</v>
          </cell>
          <cell r="F10317">
            <v>-191623.14</v>
          </cell>
        </row>
        <row r="10318">
          <cell r="A10318">
            <v>5702021</v>
          </cell>
          <cell r="B10318" t="str">
            <v>Intereses</v>
          </cell>
          <cell r="C10318">
            <v>-150097.47</v>
          </cell>
          <cell r="D10318">
            <v>0</v>
          </cell>
          <cell r="E10318">
            <v>41525.67</v>
          </cell>
          <cell r="F10318">
            <v>-191623.14</v>
          </cell>
        </row>
        <row r="10319">
          <cell r="A10319">
            <v>570202101</v>
          </cell>
          <cell r="B10319" t="str">
            <v>Intereses - Moneda Nacional</v>
          </cell>
          <cell r="C10319">
            <v>-150097.47</v>
          </cell>
          <cell r="D10319">
            <v>0</v>
          </cell>
          <cell r="E10319">
            <v>41525.67</v>
          </cell>
          <cell r="F10319">
            <v>-191623.14</v>
          </cell>
        </row>
        <row r="10320">
          <cell r="A10320">
            <v>570202201</v>
          </cell>
          <cell r="B10320" t="str">
            <v>Intereses - Moneda Extranjera</v>
          </cell>
          <cell r="C10320">
            <v>0</v>
          </cell>
          <cell r="D10320">
            <v>0</v>
          </cell>
          <cell r="E10320">
            <v>0</v>
          </cell>
          <cell r="F10320">
            <v>0</v>
          </cell>
        </row>
        <row r="10321">
          <cell r="A10321">
            <v>570203</v>
          </cell>
          <cell r="B10321" t="str">
            <v>Ingresos por valores emitidos por instituciones no financier</v>
          </cell>
          <cell r="C10321">
            <v>0</v>
          </cell>
          <cell r="D10321">
            <v>0</v>
          </cell>
          <cell r="E10321">
            <v>0</v>
          </cell>
          <cell r="F10321">
            <v>0</v>
          </cell>
        </row>
        <row r="10322">
          <cell r="A10322">
            <v>5702031</v>
          </cell>
          <cell r="B10322" t="str">
            <v>INGRESOS POR VALORES EMIT POR INST NO FINANCIERAS</v>
          </cell>
          <cell r="C10322">
            <v>0</v>
          </cell>
          <cell r="D10322">
            <v>0</v>
          </cell>
          <cell r="E10322">
            <v>0</v>
          </cell>
          <cell r="F10322">
            <v>0</v>
          </cell>
        </row>
        <row r="10323">
          <cell r="A10323">
            <v>570203101</v>
          </cell>
          <cell r="B10323" t="str">
            <v>Intereses - Moneda Nacional</v>
          </cell>
          <cell r="C10323">
            <v>0</v>
          </cell>
          <cell r="D10323">
            <v>0</v>
          </cell>
          <cell r="E10323">
            <v>0</v>
          </cell>
          <cell r="F10323">
            <v>0</v>
          </cell>
        </row>
        <row r="10324">
          <cell r="A10324">
            <v>57020310101</v>
          </cell>
          <cell r="B10324" t="str">
            <v>Rendimientos gravados</v>
          </cell>
          <cell r="C10324">
            <v>0</v>
          </cell>
          <cell r="D10324">
            <v>0</v>
          </cell>
          <cell r="E10324">
            <v>0</v>
          </cell>
          <cell r="F10324">
            <v>0</v>
          </cell>
        </row>
        <row r="10325">
          <cell r="A10325">
            <v>57020310102</v>
          </cell>
          <cell r="B10325" t="str">
            <v>Rendimientos no gravados</v>
          </cell>
          <cell r="C10325">
            <v>0</v>
          </cell>
          <cell r="D10325">
            <v>0</v>
          </cell>
          <cell r="E10325">
            <v>0</v>
          </cell>
          <cell r="F10325">
            <v>0</v>
          </cell>
        </row>
        <row r="10326">
          <cell r="A10326">
            <v>570203201</v>
          </cell>
          <cell r="B10326" t="str">
            <v>Intereses - Moneda Extranjera</v>
          </cell>
          <cell r="C10326">
            <v>0</v>
          </cell>
          <cell r="D10326">
            <v>0</v>
          </cell>
          <cell r="E10326">
            <v>0</v>
          </cell>
          <cell r="F10326">
            <v>0</v>
          </cell>
        </row>
        <row r="10327">
          <cell r="A10327">
            <v>570204</v>
          </cell>
          <cell r="B10327" t="str">
            <v>Ingresos por valores emitidos por gobiernos y entidades extr</v>
          </cell>
          <cell r="C10327">
            <v>-1301.3699999999999</v>
          </cell>
          <cell r="D10327">
            <v>0</v>
          </cell>
          <cell r="E10327">
            <v>530.82000000000005</v>
          </cell>
          <cell r="F10327">
            <v>-1832.19</v>
          </cell>
        </row>
        <row r="10328">
          <cell r="A10328">
            <v>570204101</v>
          </cell>
          <cell r="B10328" t="str">
            <v>Intereses - Moneda Nacional</v>
          </cell>
          <cell r="C10328">
            <v>-1301.3699999999999</v>
          </cell>
          <cell r="D10328">
            <v>0</v>
          </cell>
          <cell r="E10328">
            <v>530.82000000000005</v>
          </cell>
          <cell r="F10328">
            <v>-1832.19</v>
          </cell>
        </row>
        <row r="10329">
          <cell r="A10329">
            <v>570204201</v>
          </cell>
          <cell r="B10329" t="str">
            <v>Intereses - Moneda Extranjera</v>
          </cell>
          <cell r="C10329">
            <v>0</v>
          </cell>
          <cell r="D10329">
            <v>0</v>
          </cell>
          <cell r="E10329">
            <v>0</v>
          </cell>
          <cell r="F10329">
            <v>0</v>
          </cell>
        </row>
        <row r="10330">
          <cell r="A10330">
            <v>570205</v>
          </cell>
          <cell r="B10330" t="str">
            <v>Ingresos por participaciones en sociedades y fondos de inver</v>
          </cell>
          <cell r="C10330">
            <v>-86970.7</v>
          </cell>
          <cell r="D10330">
            <v>0</v>
          </cell>
          <cell r="E10330">
            <v>10761.41</v>
          </cell>
          <cell r="F10330">
            <v>-97732.11</v>
          </cell>
        </row>
        <row r="10331">
          <cell r="A10331">
            <v>5702051</v>
          </cell>
          <cell r="B10331" t="str">
            <v>Ingresos por Participacion en Sociedades</v>
          </cell>
          <cell r="C10331">
            <v>-86970.7</v>
          </cell>
          <cell r="D10331">
            <v>0</v>
          </cell>
          <cell r="E10331">
            <v>10761.41</v>
          </cell>
          <cell r="F10331">
            <v>-97732.11</v>
          </cell>
        </row>
        <row r="10332">
          <cell r="A10332">
            <v>570205101</v>
          </cell>
          <cell r="B10332" t="str">
            <v>Dividendos - Moneda Nacional</v>
          </cell>
          <cell r="C10332">
            <v>-86970.7</v>
          </cell>
          <cell r="D10332">
            <v>0</v>
          </cell>
          <cell r="E10332">
            <v>10761.41</v>
          </cell>
          <cell r="F10332">
            <v>-97732.11</v>
          </cell>
        </row>
        <row r="10333">
          <cell r="A10333">
            <v>570205201</v>
          </cell>
          <cell r="B10333" t="str">
            <v>Dividendos - Moneda Extranjera</v>
          </cell>
          <cell r="C10333">
            <v>0</v>
          </cell>
          <cell r="D10333">
            <v>0</v>
          </cell>
          <cell r="E10333">
            <v>0</v>
          </cell>
          <cell r="F10333">
            <v>0</v>
          </cell>
        </row>
        <row r="10334">
          <cell r="A10334">
            <v>5702060</v>
          </cell>
          <cell r="B10334" t="str">
            <v>Ingresos por valores emitidos por sociedades filiales</v>
          </cell>
          <cell r="C10334">
            <v>0</v>
          </cell>
          <cell r="D10334">
            <v>0</v>
          </cell>
          <cell r="E10334">
            <v>0</v>
          </cell>
          <cell r="F10334">
            <v>0</v>
          </cell>
        </row>
        <row r="10335">
          <cell r="A10335">
            <v>570206101</v>
          </cell>
          <cell r="B10335" t="str">
            <v>Intereses - Moneda Nacional</v>
          </cell>
          <cell r="C10335">
            <v>0</v>
          </cell>
          <cell r="D10335">
            <v>0</v>
          </cell>
          <cell r="E10335">
            <v>0</v>
          </cell>
          <cell r="F10335">
            <v>0</v>
          </cell>
        </row>
        <row r="10336">
          <cell r="A10336">
            <v>570206201</v>
          </cell>
          <cell r="B10336" t="str">
            <v>Intereses - Moneda Extranjera</v>
          </cell>
          <cell r="C10336">
            <v>0</v>
          </cell>
          <cell r="D10336">
            <v>0</v>
          </cell>
          <cell r="E10336">
            <v>0</v>
          </cell>
          <cell r="F10336">
            <v>0</v>
          </cell>
        </row>
        <row r="10337">
          <cell r="A10337">
            <v>5703</v>
          </cell>
          <cell r="B10337" t="str">
            <v>POR PRESTAMOS</v>
          </cell>
          <cell r="C10337">
            <v>-6452.08</v>
          </cell>
          <cell r="D10337">
            <v>0</v>
          </cell>
          <cell r="E10337">
            <v>1671.63</v>
          </cell>
          <cell r="F10337">
            <v>-8123.71</v>
          </cell>
        </row>
        <row r="10338">
          <cell r="A10338">
            <v>570301</v>
          </cell>
          <cell r="B10338" t="str">
            <v>Ingresos por prÈstamos vigentes</v>
          </cell>
          <cell r="C10338">
            <v>-6452.08</v>
          </cell>
          <cell r="D10338">
            <v>0</v>
          </cell>
          <cell r="E10338">
            <v>1658.5</v>
          </cell>
          <cell r="F10338">
            <v>-8110.58</v>
          </cell>
        </row>
        <row r="10339">
          <cell r="A10339">
            <v>5703010</v>
          </cell>
          <cell r="B10339" t="str">
            <v>Ingresos por prÈstamos vigentes</v>
          </cell>
          <cell r="C10339">
            <v>-6452.08</v>
          </cell>
          <cell r="D10339">
            <v>0</v>
          </cell>
          <cell r="E10339">
            <v>1658.5</v>
          </cell>
          <cell r="F10339">
            <v>-8110.58</v>
          </cell>
        </row>
        <row r="10340">
          <cell r="A10340">
            <v>570301001</v>
          </cell>
          <cell r="B10340" t="str">
            <v>Intereses</v>
          </cell>
          <cell r="C10340">
            <v>-6452.08</v>
          </cell>
          <cell r="D10340">
            <v>0</v>
          </cell>
          <cell r="E10340">
            <v>1658.5</v>
          </cell>
          <cell r="F10340">
            <v>-8110.58</v>
          </cell>
        </row>
        <row r="10341">
          <cell r="A10341">
            <v>570301002</v>
          </cell>
          <cell r="B10341" t="str">
            <v>Comisiones y otros</v>
          </cell>
          <cell r="C10341">
            <v>0</v>
          </cell>
          <cell r="D10341">
            <v>0</v>
          </cell>
          <cell r="E10341">
            <v>0</v>
          </cell>
          <cell r="F10341">
            <v>0</v>
          </cell>
        </row>
        <row r="10342">
          <cell r="A10342">
            <v>570302</v>
          </cell>
          <cell r="B10342" t="str">
            <v>Ingresos por préstamos refinanciados</v>
          </cell>
          <cell r="C10342">
            <v>0</v>
          </cell>
          <cell r="D10342">
            <v>0</v>
          </cell>
          <cell r="E10342">
            <v>0</v>
          </cell>
          <cell r="F10342">
            <v>0</v>
          </cell>
        </row>
        <row r="10343">
          <cell r="A10343">
            <v>5703020</v>
          </cell>
          <cell r="B10343" t="str">
            <v>Ingresos por prÈstamos refinanciados</v>
          </cell>
          <cell r="C10343">
            <v>0</v>
          </cell>
          <cell r="D10343">
            <v>0</v>
          </cell>
          <cell r="E10343">
            <v>0</v>
          </cell>
          <cell r="F10343">
            <v>0</v>
          </cell>
        </row>
        <row r="10344">
          <cell r="A10344">
            <v>570302001</v>
          </cell>
          <cell r="B10344" t="str">
            <v>Intereses</v>
          </cell>
          <cell r="C10344">
            <v>0</v>
          </cell>
          <cell r="D10344">
            <v>0</v>
          </cell>
          <cell r="E10344">
            <v>0</v>
          </cell>
          <cell r="F10344">
            <v>0</v>
          </cell>
        </row>
        <row r="10345">
          <cell r="A10345">
            <v>570302002</v>
          </cell>
          <cell r="B10345" t="str">
            <v>Comisiones y otros</v>
          </cell>
          <cell r="C10345">
            <v>0</v>
          </cell>
          <cell r="D10345">
            <v>0</v>
          </cell>
          <cell r="E10345">
            <v>0</v>
          </cell>
          <cell r="F10345">
            <v>0</v>
          </cell>
        </row>
        <row r="10346">
          <cell r="A10346">
            <v>570303</v>
          </cell>
          <cell r="B10346" t="str">
            <v>Ingresos por prÈstamos vencidos</v>
          </cell>
          <cell r="C10346">
            <v>0</v>
          </cell>
          <cell r="D10346">
            <v>0</v>
          </cell>
          <cell r="E10346">
            <v>13.13</v>
          </cell>
          <cell r="F10346">
            <v>-13.13</v>
          </cell>
        </row>
        <row r="10347">
          <cell r="A10347">
            <v>5703030</v>
          </cell>
          <cell r="B10347" t="str">
            <v>Intereses</v>
          </cell>
          <cell r="C10347">
            <v>0</v>
          </cell>
          <cell r="D10347">
            <v>0</v>
          </cell>
          <cell r="E10347">
            <v>13.13</v>
          </cell>
          <cell r="F10347">
            <v>-13.13</v>
          </cell>
        </row>
        <row r="10348">
          <cell r="A10348">
            <v>570303001</v>
          </cell>
          <cell r="B10348" t="str">
            <v>Intereses</v>
          </cell>
          <cell r="C10348">
            <v>0</v>
          </cell>
          <cell r="D10348">
            <v>0</v>
          </cell>
          <cell r="E10348">
            <v>0</v>
          </cell>
          <cell r="F10348">
            <v>0</v>
          </cell>
        </row>
        <row r="10349">
          <cell r="A10349">
            <v>570303002</v>
          </cell>
          <cell r="B10349" t="str">
            <v>Comisiones y otros</v>
          </cell>
          <cell r="C10349">
            <v>0</v>
          </cell>
          <cell r="D10349">
            <v>0</v>
          </cell>
          <cell r="E10349">
            <v>13.13</v>
          </cell>
          <cell r="F10349">
            <v>-13.13</v>
          </cell>
        </row>
        <row r="10350">
          <cell r="A10350">
            <v>5704</v>
          </cell>
          <cell r="B10350" t="str">
            <v>POR SOCIEDADES DEUDORAS DE SEGUROS Y FIANZAS</v>
          </cell>
          <cell r="C10350">
            <v>0</v>
          </cell>
          <cell r="D10350">
            <v>0</v>
          </cell>
          <cell r="E10350">
            <v>0</v>
          </cell>
          <cell r="F10350">
            <v>0</v>
          </cell>
        </row>
        <row r="10351">
          <cell r="A10351">
            <v>570401</v>
          </cell>
          <cell r="B10351" t="str">
            <v>Ingresos por cuentas corrientes con sociedades aseguradas</v>
          </cell>
          <cell r="C10351">
            <v>0</v>
          </cell>
          <cell r="D10351">
            <v>0</v>
          </cell>
          <cell r="E10351">
            <v>0</v>
          </cell>
          <cell r="F10351">
            <v>0</v>
          </cell>
        </row>
        <row r="10352">
          <cell r="A10352">
            <v>5704011</v>
          </cell>
          <cell r="B10352" t="str">
            <v>Ingresos por cuentas corrientes con sociedades aseguradas</v>
          </cell>
          <cell r="C10352">
            <v>0</v>
          </cell>
          <cell r="D10352">
            <v>0</v>
          </cell>
          <cell r="E10352">
            <v>0</v>
          </cell>
          <cell r="F10352">
            <v>0</v>
          </cell>
        </row>
        <row r="10353">
          <cell r="A10353">
            <v>5704012</v>
          </cell>
          <cell r="B10353" t="str">
            <v>Ingresos por cuentas corrientes con sociedades aseguradas</v>
          </cell>
          <cell r="C10353">
            <v>0</v>
          </cell>
          <cell r="D10353">
            <v>0</v>
          </cell>
          <cell r="E10353">
            <v>0</v>
          </cell>
          <cell r="F10353">
            <v>0</v>
          </cell>
        </row>
        <row r="10354">
          <cell r="A10354">
            <v>570402</v>
          </cell>
          <cell r="B10354" t="str">
            <v>Ingresos por primas retenidas por sociedades aseguradas</v>
          </cell>
          <cell r="C10354">
            <v>0</v>
          </cell>
          <cell r="D10354">
            <v>0</v>
          </cell>
          <cell r="E10354">
            <v>0</v>
          </cell>
          <cell r="F10354">
            <v>0</v>
          </cell>
        </row>
        <row r="10355">
          <cell r="A10355">
            <v>5704021</v>
          </cell>
          <cell r="B10355" t="str">
            <v>Otros Ingresos</v>
          </cell>
          <cell r="C10355">
            <v>0</v>
          </cell>
          <cell r="D10355">
            <v>0</v>
          </cell>
          <cell r="E10355">
            <v>0</v>
          </cell>
          <cell r="F10355">
            <v>0</v>
          </cell>
        </row>
        <row r="10356">
          <cell r="A10356">
            <v>570402101</v>
          </cell>
          <cell r="B10356" t="str">
            <v>Intereses Moneda Nacional</v>
          </cell>
          <cell r="C10356">
            <v>0</v>
          </cell>
          <cell r="D10356">
            <v>0</v>
          </cell>
          <cell r="E10356">
            <v>0</v>
          </cell>
          <cell r="F10356">
            <v>0</v>
          </cell>
        </row>
        <row r="10357">
          <cell r="A10357">
            <v>570402102</v>
          </cell>
          <cell r="B10357" t="str">
            <v>Otros ingresos Moneda Nacional</v>
          </cell>
          <cell r="C10357">
            <v>0</v>
          </cell>
          <cell r="D10357">
            <v>0</v>
          </cell>
          <cell r="E10357">
            <v>0</v>
          </cell>
          <cell r="F10357">
            <v>0</v>
          </cell>
        </row>
        <row r="10358">
          <cell r="A10358">
            <v>570402201</v>
          </cell>
          <cell r="B10358" t="str">
            <v>Intereses Moneda Extranjera</v>
          </cell>
          <cell r="C10358">
            <v>0</v>
          </cell>
          <cell r="D10358">
            <v>0</v>
          </cell>
          <cell r="E10358">
            <v>0</v>
          </cell>
          <cell r="F10358">
            <v>0</v>
          </cell>
        </row>
        <row r="10359">
          <cell r="A10359">
            <v>570402202</v>
          </cell>
          <cell r="B10359" t="str">
            <v>Otros ingresos Moneda Extranjera</v>
          </cell>
          <cell r="C10359">
            <v>0</v>
          </cell>
          <cell r="D10359">
            <v>0</v>
          </cell>
          <cell r="E10359">
            <v>0</v>
          </cell>
          <cell r="F10359">
            <v>0</v>
          </cell>
        </row>
        <row r="10360">
          <cell r="A10360">
            <v>570403</v>
          </cell>
          <cell r="B10360" t="str">
            <v>Ingresos de cuentas corrientes con reaseguradores</v>
          </cell>
          <cell r="C10360">
            <v>0</v>
          </cell>
          <cell r="D10360">
            <v>0</v>
          </cell>
          <cell r="E10360">
            <v>0</v>
          </cell>
          <cell r="F10360">
            <v>0</v>
          </cell>
        </row>
        <row r="10361">
          <cell r="A10361">
            <v>5704031</v>
          </cell>
          <cell r="B10361" t="str">
            <v>Ingresos de cuentas corrientes con reaseguradores</v>
          </cell>
          <cell r="C10361">
            <v>0</v>
          </cell>
          <cell r="D10361">
            <v>0</v>
          </cell>
          <cell r="E10361">
            <v>0</v>
          </cell>
          <cell r="F10361">
            <v>0</v>
          </cell>
        </row>
        <row r="10362">
          <cell r="A10362">
            <v>5704032</v>
          </cell>
          <cell r="B10362" t="str">
            <v>Ingresos de cuentas corrientes con reaseguradores</v>
          </cell>
          <cell r="C10362">
            <v>0</v>
          </cell>
          <cell r="D10362">
            <v>0</v>
          </cell>
          <cell r="E10362">
            <v>0</v>
          </cell>
          <cell r="F10362">
            <v>0</v>
          </cell>
        </row>
        <row r="10363">
          <cell r="A10363">
            <v>5705</v>
          </cell>
          <cell r="B10363" t="str">
            <v>POR INVERSIONES PERMANENTES</v>
          </cell>
          <cell r="C10363">
            <v>0</v>
          </cell>
          <cell r="D10363">
            <v>0</v>
          </cell>
          <cell r="E10363">
            <v>0</v>
          </cell>
          <cell r="F10363">
            <v>0</v>
          </cell>
        </row>
        <row r="10364">
          <cell r="A10364">
            <v>5705010</v>
          </cell>
          <cell r="B10364" t="str">
            <v>Ingresos por inversiones en bienes raÌces</v>
          </cell>
          <cell r="C10364">
            <v>0</v>
          </cell>
          <cell r="D10364">
            <v>0</v>
          </cell>
          <cell r="E10364">
            <v>0</v>
          </cell>
          <cell r="F10364">
            <v>0</v>
          </cell>
        </row>
        <row r="10365">
          <cell r="A10365">
            <v>570501001</v>
          </cell>
          <cell r="B10365" t="str">
            <v>Rentas por inversiones en bienes raÌces</v>
          </cell>
          <cell r="C10365">
            <v>0</v>
          </cell>
          <cell r="D10365">
            <v>0</v>
          </cell>
          <cell r="E10365">
            <v>0</v>
          </cell>
          <cell r="F10365">
            <v>0</v>
          </cell>
        </row>
        <row r="10366">
          <cell r="A10366">
            <v>5705020</v>
          </cell>
          <cell r="B10366" t="str">
            <v>Ingresos por participaciÛn en sociedades de seguros</v>
          </cell>
          <cell r="C10366">
            <v>0</v>
          </cell>
          <cell r="D10366">
            <v>0</v>
          </cell>
          <cell r="E10366">
            <v>0</v>
          </cell>
          <cell r="F10366">
            <v>0</v>
          </cell>
        </row>
        <row r="10367">
          <cell r="A10367">
            <v>570502001</v>
          </cell>
          <cell r="B10367" t="str">
            <v>Dividendos y participaciones</v>
          </cell>
          <cell r="C10367">
            <v>0</v>
          </cell>
          <cell r="D10367">
            <v>0</v>
          </cell>
          <cell r="E10367">
            <v>0</v>
          </cell>
          <cell r="F10367">
            <v>0</v>
          </cell>
        </row>
        <row r="10368">
          <cell r="A10368">
            <v>5705030</v>
          </cell>
          <cell r="B10368" t="str">
            <v>Ingresos por participaciÛn en sociedades y sucursales</v>
          </cell>
          <cell r="C10368">
            <v>0</v>
          </cell>
          <cell r="D10368">
            <v>0</v>
          </cell>
          <cell r="E10368">
            <v>0</v>
          </cell>
          <cell r="F10368">
            <v>0</v>
          </cell>
        </row>
        <row r="10369">
          <cell r="A10369">
            <v>570503001</v>
          </cell>
          <cell r="B10369" t="str">
            <v>Dividendos y participaciones</v>
          </cell>
          <cell r="C10369">
            <v>0</v>
          </cell>
          <cell r="D10369">
            <v>0</v>
          </cell>
          <cell r="E10369">
            <v>0</v>
          </cell>
          <cell r="F10369">
            <v>0</v>
          </cell>
        </row>
        <row r="10370">
          <cell r="A10370">
            <v>570504</v>
          </cell>
          <cell r="B10370" t="str">
            <v>ingreso por inversiones permanentes</v>
          </cell>
          <cell r="C10370">
            <v>0</v>
          </cell>
          <cell r="D10370">
            <v>0</v>
          </cell>
          <cell r="E10370">
            <v>0</v>
          </cell>
          <cell r="F10370">
            <v>0</v>
          </cell>
        </row>
        <row r="10371">
          <cell r="A10371">
            <v>5705040</v>
          </cell>
          <cell r="B10371" t="str">
            <v>Ingresos por inversiones permanentes de disponibilidad</v>
          </cell>
          <cell r="C10371">
            <v>0</v>
          </cell>
          <cell r="D10371">
            <v>0</v>
          </cell>
          <cell r="E10371">
            <v>0</v>
          </cell>
          <cell r="F10371">
            <v>0</v>
          </cell>
        </row>
        <row r="10372">
          <cell r="A10372">
            <v>570504001</v>
          </cell>
          <cell r="B10372" t="str">
            <v>Dividendos y participaciones</v>
          </cell>
          <cell r="C10372">
            <v>0</v>
          </cell>
          <cell r="D10372">
            <v>0</v>
          </cell>
          <cell r="E10372">
            <v>0</v>
          </cell>
          <cell r="F10372">
            <v>0</v>
          </cell>
        </row>
        <row r="10373">
          <cell r="A10373">
            <v>5706</v>
          </cell>
          <cell r="B10373" t="str">
            <v>DIVERSOS</v>
          </cell>
          <cell r="C10373">
            <v>-53412.33</v>
          </cell>
          <cell r="D10373">
            <v>0</v>
          </cell>
          <cell r="E10373">
            <v>14164.54</v>
          </cell>
          <cell r="F10373">
            <v>-67576.87</v>
          </cell>
        </row>
        <row r="10374">
          <cell r="A10374">
            <v>570601</v>
          </cell>
          <cell r="B10374" t="str">
            <v>Ingresos por comisiones</v>
          </cell>
          <cell r="C10374">
            <v>-53386.73</v>
          </cell>
          <cell r="D10374">
            <v>0</v>
          </cell>
          <cell r="E10374">
            <v>14161.36</v>
          </cell>
          <cell r="F10374">
            <v>-67548.09</v>
          </cell>
        </row>
        <row r="10375">
          <cell r="A10375">
            <v>5706010</v>
          </cell>
          <cell r="B10375" t="str">
            <v>Comisiones de servicios de estudios</v>
          </cell>
          <cell r="C10375">
            <v>-53386.73</v>
          </cell>
          <cell r="D10375">
            <v>0</v>
          </cell>
          <cell r="E10375">
            <v>14161.36</v>
          </cell>
          <cell r="F10375">
            <v>-67548.09</v>
          </cell>
        </row>
        <row r="10376">
          <cell r="A10376">
            <v>570601001</v>
          </cell>
          <cell r="B10376" t="str">
            <v>Comisiones de servicios de estudios</v>
          </cell>
          <cell r="C10376">
            <v>0</v>
          </cell>
          <cell r="D10376">
            <v>0</v>
          </cell>
          <cell r="E10376">
            <v>0</v>
          </cell>
          <cell r="F10376">
            <v>0</v>
          </cell>
        </row>
        <row r="10377">
          <cell r="A10377">
            <v>570601002</v>
          </cell>
          <cell r="B10377" t="str">
            <v>Comisiones por servicios de custodia</v>
          </cell>
          <cell r="C10377">
            <v>0</v>
          </cell>
          <cell r="D10377">
            <v>0</v>
          </cell>
          <cell r="E10377">
            <v>0</v>
          </cell>
          <cell r="F10377">
            <v>0</v>
          </cell>
        </row>
        <row r="10378">
          <cell r="A10378">
            <v>570601003</v>
          </cell>
          <cell r="B10378" t="str">
            <v>Ingresos por servicios varios</v>
          </cell>
          <cell r="C10378">
            <v>-53386.73</v>
          </cell>
          <cell r="D10378">
            <v>0</v>
          </cell>
          <cell r="E10378">
            <v>14161.36</v>
          </cell>
          <cell r="F10378">
            <v>-67548.09</v>
          </cell>
        </row>
        <row r="10379">
          <cell r="A10379">
            <v>57060100301</v>
          </cell>
          <cell r="B10379" t="str">
            <v>Servicios Varios</v>
          </cell>
          <cell r="C10379">
            <v>0</v>
          </cell>
          <cell r="D10379">
            <v>0</v>
          </cell>
          <cell r="E10379">
            <v>0</v>
          </cell>
          <cell r="F10379">
            <v>0</v>
          </cell>
        </row>
        <row r="10380">
          <cell r="A10380">
            <v>57060100302</v>
          </cell>
          <cell r="B10380" t="str">
            <v>Intereses Devengados Inversion de Valores de Contragarantia</v>
          </cell>
          <cell r="C10380">
            <v>-53386.73</v>
          </cell>
          <cell r="D10380">
            <v>0</v>
          </cell>
          <cell r="E10380">
            <v>14161.36</v>
          </cell>
          <cell r="F10380">
            <v>-67548.09</v>
          </cell>
        </row>
        <row r="10381">
          <cell r="A10381">
            <v>570602</v>
          </cell>
          <cell r="B10381" t="str">
            <v>RECUPERACION DE GASTOS FINANCIEROS</v>
          </cell>
          <cell r="C10381">
            <v>0</v>
          </cell>
          <cell r="D10381">
            <v>0</v>
          </cell>
          <cell r="E10381">
            <v>0</v>
          </cell>
          <cell r="F10381">
            <v>0</v>
          </cell>
        </row>
        <row r="10382">
          <cell r="A10382">
            <v>5706020</v>
          </cell>
          <cell r="B10382" t="str">
            <v>RecuperaciÛn de gastos financieros</v>
          </cell>
          <cell r="C10382">
            <v>0</v>
          </cell>
          <cell r="D10382">
            <v>0</v>
          </cell>
          <cell r="E10382">
            <v>0</v>
          </cell>
          <cell r="F10382">
            <v>0</v>
          </cell>
        </row>
        <row r="10383">
          <cell r="A10383">
            <v>570603</v>
          </cell>
          <cell r="B10383" t="str">
            <v>Sobrantes de caja y valores</v>
          </cell>
          <cell r="C10383">
            <v>-25.6</v>
          </cell>
          <cell r="D10383">
            <v>0</v>
          </cell>
          <cell r="E10383">
            <v>3.18</v>
          </cell>
          <cell r="F10383">
            <v>-28.78</v>
          </cell>
        </row>
        <row r="10384">
          <cell r="A10384">
            <v>5706030</v>
          </cell>
          <cell r="B10384" t="str">
            <v>Sobrantes de caja y valores</v>
          </cell>
          <cell r="C10384">
            <v>-25.6</v>
          </cell>
          <cell r="D10384">
            <v>0</v>
          </cell>
          <cell r="E10384">
            <v>3.18</v>
          </cell>
          <cell r="F10384">
            <v>-28.78</v>
          </cell>
        </row>
        <row r="10385">
          <cell r="A10385">
            <v>5706040</v>
          </cell>
          <cell r="B10385" t="str">
            <v>Reservas de Prevision</v>
          </cell>
          <cell r="C10385">
            <v>0</v>
          </cell>
          <cell r="D10385">
            <v>0</v>
          </cell>
          <cell r="E10385">
            <v>0</v>
          </cell>
          <cell r="F10385">
            <v>0</v>
          </cell>
        </row>
        <row r="10386">
          <cell r="A10386">
            <v>570609</v>
          </cell>
          <cell r="B10386" t="str">
            <v>Otros ingresos</v>
          </cell>
          <cell r="C10386">
            <v>0</v>
          </cell>
          <cell r="D10386">
            <v>0</v>
          </cell>
          <cell r="E10386">
            <v>0</v>
          </cell>
          <cell r="F10386">
            <v>0</v>
          </cell>
        </row>
        <row r="10387">
          <cell r="A10387">
            <v>5706090</v>
          </cell>
          <cell r="B10387" t="str">
            <v>Otros ingresos</v>
          </cell>
          <cell r="C10387">
            <v>0</v>
          </cell>
          <cell r="D10387">
            <v>0</v>
          </cell>
          <cell r="E10387">
            <v>0</v>
          </cell>
          <cell r="F10387">
            <v>0</v>
          </cell>
        </row>
        <row r="10388">
          <cell r="A10388">
            <v>5707</v>
          </cell>
          <cell r="B10388" t="str">
            <v>INGRESOS POR DIFERENCIA EN CAMBIO</v>
          </cell>
          <cell r="C10388">
            <v>0</v>
          </cell>
          <cell r="D10388">
            <v>0</v>
          </cell>
          <cell r="E10388">
            <v>0</v>
          </cell>
          <cell r="F10388">
            <v>0</v>
          </cell>
        </row>
        <row r="10389">
          <cell r="A10389">
            <v>570701</v>
          </cell>
          <cell r="B10389" t="str">
            <v>Ingresos por diferencia en cambio</v>
          </cell>
          <cell r="C10389">
            <v>0</v>
          </cell>
          <cell r="D10389">
            <v>0</v>
          </cell>
          <cell r="E10389">
            <v>0</v>
          </cell>
          <cell r="F10389">
            <v>0</v>
          </cell>
        </row>
        <row r="10390">
          <cell r="A10390">
            <v>5707010</v>
          </cell>
          <cell r="B10390" t="str">
            <v>Ingresos por diferencia en cambio</v>
          </cell>
          <cell r="C10390">
            <v>0</v>
          </cell>
          <cell r="D10390">
            <v>0</v>
          </cell>
          <cell r="E10390">
            <v>0</v>
          </cell>
          <cell r="F10390">
            <v>0</v>
          </cell>
        </row>
        <row r="10391">
          <cell r="A10391">
            <v>5708</v>
          </cell>
          <cell r="B10391" t="str">
            <v>OFICINA PRINCIPAL Y SUCURSALES</v>
          </cell>
          <cell r="C10391">
            <v>0</v>
          </cell>
          <cell r="D10391">
            <v>0</v>
          </cell>
          <cell r="E10391">
            <v>0</v>
          </cell>
          <cell r="F10391">
            <v>0</v>
          </cell>
        </row>
        <row r="10392">
          <cell r="A10392">
            <v>5708010</v>
          </cell>
          <cell r="B10392" t="str">
            <v>Ingresos por oficina principal</v>
          </cell>
          <cell r="C10392">
            <v>0</v>
          </cell>
          <cell r="D10392">
            <v>0</v>
          </cell>
          <cell r="E10392">
            <v>0</v>
          </cell>
          <cell r="F10392">
            <v>0</v>
          </cell>
        </row>
        <row r="10393">
          <cell r="A10393">
            <v>5708020</v>
          </cell>
          <cell r="B10393" t="str">
            <v>Ingresos por sucursales</v>
          </cell>
          <cell r="C10393">
            <v>0</v>
          </cell>
          <cell r="D10393">
            <v>0</v>
          </cell>
          <cell r="E10393">
            <v>0</v>
          </cell>
          <cell r="F10393">
            <v>0</v>
          </cell>
        </row>
        <row r="10394">
          <cell r="A10394">
            <v>58</v>
          </cell>
          <cell r="B10394" t="str">
            <v>INGRESOS POR RECUPERACION DE ACTIVOS Y PROVISIONES</v>
          </cell>
          <cell r="C10394">
            <v>-86246.86</v>
          </cell>
          <cell r="D10394">
            <v>0</v>
          </cell>
          <cell r="E10394">
            <v>102952.81</v>
          </cell>
          <cell r="F10394">
            <v>-189199.67</v>
          </cell>
        </row>
        <row r="10395">
          <cell r="A10395">
            <v>5801</v>
          </cell>
          <cell r="B10395" t="str">
            <v>RECUPERACION DE ACTIVOS</v>
          </cell>
          <cell r="C10395">
            <v>-25965.5</v>
          </cell>
          <cell r="D10395">
            <v>0</v>
          </cell>
          <cell r="E10395">
            <v>6568.24</v>
          </cell>
          <cell r="F10395">
            <v>-32533.74</v>
          </cell>
        </row>
        <row r="10396">
          <cell r="A10396">
            <v>580101</v>
          </cell>
          <cell r="B10396" t="str">
            <v>Prestamos</v>
          </cell>
          <cell r="C10396">
            <v>-25965.5</v>
          </cell>
          <cell r="D10396">
            <v>0</v>
          </cell>
          <cell r="E10396">
            <v>6568.24</v>
          </cell>
          <cell r="F10396">
            <v>-32533.74</v>
          </cell>
        </row>
        <row r="10397">
          <cell r="A10397">
            <v>5801010</v>
          </cell>
          <cell r="B10397" t="str">
            <v>PrÈstamos</v>
          </cell>
          <cell r="C10397">
            <v>-25965.5</v>
          </cell>
          <cell r="D10397">
            <v>0</v>
          </cell>
          <cell r="E10397">
            <v>6568.24</v>
          </cell>
          <cell r="F10397">
            <v>-32533.74</v>
          </cell>
        </row>
        <row r="10398">
          <cell r="A10398">
            <v>580102</v>
          </cell>
          <cell r="B10398" t="str">
            <v>Inversiones</v>
          </cell>
          <cell r="C10398">
            <v>0</v>
          </cell>
          <cell r="D10398">
            <v>0</v>
          </cell>
          <cell r="E10398">
            <v>0</v>
          </cell>
          <cell r="F10398">
            <v>0</v>
          </cell>
        </row>
        <row r="10399">
          <cell r="A10399">
            <v>5801020</v>
          </cell>
          <cell r="B10399" t="str">
            <v>Inversiones</v>
          </cell>
          <cell r="C10399">
            <v>0</v>
          </cell>
          <cell r="D10399">
            <v>0</v>
          </cell>
          <cell r="E10399">
            <v>0</v>
          </cell>
          <cell r="F10399">
            <v>0</v>
          </cell>
        </row>
        <row r="10400">
          <cell r="A10400">
            <v>580103</v>
          </cell>
          <cell r="B10400" t="str">
            <v>CUENTAS POR COBRAR</v>
          </cell>
          <cell r="C10400">
            <v>0</v>
          </cell>
          <cell r="D10400">
            <v>0</v>
          </cell>
          <cell r="E10400">
            <v>0</v>
          </cell>
          <cell r="F10400">
            <v>0</v>
          </cell>
        </row>
        <row r="10401">
          <cell r="A10401">
            <v>5801030</v>
          </cell>
          <cell r="B10401" t="str">
            <v>Cuentas por cobrar</v>
          </cell>
          <cell r="C10401">
            <v>0</v>
          </cell>
          <cell r="D10401">
            <v>0</v>
          </cell>
          <cell r="E10401">
            <v>0</v>
          </cell>
          <cell r="F10401">
            <v>0</v>
          </cell>
        </row>
        <row r="10402">
          <cell r="A10402">
            <v>580109</v>
          </cell>
          <cell r="B10402" t="str">
            <v>OTROS ACTIVOS</v>
          </cell>
          <cell r="C10402">
            <v>0</v>
          </cell>
          <cell r="D10402">
            <v>0</v>
          </cell>
          <cell r="E10402">
            <v>0</v>
          </cell>
          <cell r="F10402">
            <v>0</v>
          </cell>
        </row>
        <row r="10403">
          <cell r="A10403">
            <v>5801090</v>
          </cell>
          <cell r="B10403" t="str">
            <v>Otros Activos</v>
          </cell>
          <cell r="C10403">
            <v>0</v>
          </cell>
          <cell r="D10403">
            <v>0</v>
          </cell>
          <cell r="E10403">
            <v>0</v>
          </cell>
          <cell r="F10403">
            <v>0</v>
          </cell>
        </row>
        <row r="10404">
          <cell r="A10404">
            <v>5802</v>
          </cell>
          <cell r="B10404" t="str">
            <v>DISMINUCION DE PROVISIONES</v>
          </cell>
          <cell r="C10404">
            <v>-60281.36</v>
          </cell>
          <cell r="D10404">
            <v>0</v>
          </cell>
          <cell r="E10404">
            <v>96384.57</v>
          </cell>
          <cell r="F10404">
            <v>-156665.93</v>
          </cell>
        </row>
        <row r="10405">
          <cell r="A10405">
            <v>580201</v>
          </cell>
          <cell r="B10405" t="str">
            <v>PROVISIONES PARA PRESTAMOS</v>
          </cell>
          <cell r="C10405">
            <v>0</v>
          </cell>
          <cell r="D10405">
            <v>0</v>
          </cell>
          <cell r="E10405">
            <v>0</v>
          </cell>
          <cell r="F10405">
            <v>0</v>
          </cell>
        </row>
        <row r="10406">
          <cell r="A10406">
            <v>5802010</v>
          </cell>
          <cell r="B10406" t="str">
            <v>Provisiones para prÈstamos</v>
          </cell>
          <cell r="C10406">
            <v>0</v>
          </cell>
          <cell r="D10406">
            <v>0</v>
          </cell>
          <cell r="E10406">
            <v>0</v>
          </cell>
          <cell r="F10406">
            <v>0</v>
          </cell>
        </row>
        <row r="10407">
          <cell r="A10407">
            <v>580202</v>
          </cell>
          <cell r="B10407" t="str">
            <v>Provisiones para inversiones</v>
          </cell>
          <cell r="C10407">
            <v>0</v>
          </cell>
          <cell r="D10407">
            <v>0</v>
          </cell>
          <cell r="E10407">
            <v>0</v>
          </cell>
          <cell r="F10407">
            <v>0</v>
          </cell>
        </row>
        <row r="10408">
          <cell r="A10408">
            <v>5802020</v>
          </cell>
          <cell r="B10408" t="str">
            <v>Provisiones para inversiones</v>
          </cell>
          <cell r="C10408">
            <v>0</v>
          </cell>
          <cell r="D10408">
            <v>0</v>
          </cell>
          <cell r="E10408">
            <v>0</v>
          </cell>
          <cell r="F10408">
            <v>0</v>
          </cell>
        </row>
        <row r="10409">
          <cell r="A10409">
            <v>580209</v>
          </cell>
          <cell r="B10409" t="str">
            <v>PROVISIONES VARIAS</v>
          </cell>
          <cell r="C10409">
            <v>-60281.36</v>
          </cell>
          <cell r="D10409">
            <v>0</v>
          </cell>
          <cell r="E10409">
            <v>96384.57</v>
          </cell>
          <cell r="F10409">
            <v>-156665.93</v>
          </cell>
        </row>
        <row r="10410">
          <cell r="A10410">
            <v>5802090</v>
          </cell>
          <cell r="B10410" t="str">
            <v>Provisiones varias</v>
          </cell>
          <cell r="C10410">
            <v>-60281.36</v>
          </cell>
          <cell r="D10410">
            <v>0</v>
          </cell>
          <cell r="E10410">
            <v>96384.57</v>
          </cell>
          <cell r="F10410">
            <v>-156665.93</v>
          </cell>
        </row>
        <row r="10411">
          <cell r="A10411">
            <v>580209001</v>
          </cell>
          <cell r="B10411" t="str">
            <v>Saneamiento de Primas por Cobrar</v>
          </cell>
          <cell r="C10411">
            <v>-60281.36</v>
          </cell>
          <cell r="D10411">
            <v>0</v>
          </cell>
          <cell r="E10411">
            <v>96384.57</v>
          </cell>
          <cell r="F10411">
            <v>-156665.93</v>
          </cell>
        </row>
        <row r="10412">
          <cell r="A10412">
            <v>580209002</v>
          </cell>
          <cell r="B10412" t="str">
            <v>Coaseguros y deducibles</v>
          </cell>
          <cell r="C10412">
            <v>0</v>
          </cell>
          <cell r="D10412">
            <v>0</v>
          </cell>
          <cell r="E10412">
            <v>0</v>
          </cell>
          <cell r="F10412">
            <v>0</v>
          </cell>
        </row>
        <row r="10413">
          <cell r="A10413">
            <v>580209003</v>
          </cell>
          <cell r="B10413" t="str">
            <v>Asuntos pendientes</v>
          </cell>
          <cell r="C10413">
            <v>0</v>
          </cell>
          <cell r="D10413">
            <v>0</v>
          </cell>
          <cell r="E10413">
            <v>0</v>
          </cell>
          <cell r="F10413">
            <v>0</v>
          </cell>
        </row>
        <row r="10414">
          <cell r="A10414">
            <v>580209004</v>
          </cell>
          <cell r="B10414" t="str">
            <v>Deudores varios</v>
          </cell>
          <cell r="C10414">
            <v>0</v>
          </cell>
          <cell r="D10414">
            <v>0</v>
          </cell>
          <cell r="E10414">
            <v>0</v>
          </cell>
          <cell r="F10414">
            <v>0</v>
          </cell>
        </row>
        <row r="10415">
          <cell r="A10415">
            <v>580209005</v>
          </cell>
          <cell r="B10415" t="str">
            <v>Gastos pendientes de liquidar</v>
          </cell>
          <cell r="C10415">
            <v>0</v>
          </cell>
          <cell r="D10415">
            <v>0</v>
          </cell>
          <cell r="E10415">
            <v>0</v>
          </cell>
          <cell r="F10415">
            <v>0</v>
          </cell>
        </row>
        <row r="10416">
          <cell r="A10416">
            <v>580209006</v>
          </cell>
          <cell r="B10416" t="str">
            <v>Adelantos por cuenta de asegurados</v>
          </cell>
          <cell r="C10416">
            <v>0</v>
          </cell>
          <cell r="D10416">
            <v>0</v>
          </cell>
          <cell r="E10416">
            <v>0</v>
          </cell>
          <cell r="F10416">
            <v>0</v>
          </cell>
        </row>
        <row r="10417">
          <cell r="A10417">
            <v>580209007</v>
          </cell>
          <cell r="B10417" t="str">
            <v>Otros</v>
          </cell>
          <cell r="C10417">
            <v>0</v>
          </cell>
          <cell r="D10417">
            <v>0</v>
          </cell>
          <cell r="E10417">
            <v>0</v>
          </cell>
          <cell r="F10417">
            <v>0</v>
          </cell>
        </row>
        <row r="10418">
          <cell r="A10418">
            <v>580209008</v>
          </cell>
          <cell r="B10418" t="str">
            <v>Activos extraordinarios</v>
          </cell>
          <cell r="C10418">
            <v>0</v>
          </cell>
          <cell r="D10418">
            <v>0</v>
          </cell>
          <cell r="E10418">
            <v>0</v>
          </cell>
          <cell r="F10418">
            <v>0</v>
          </cell>
        </row>
        <row r="10419">
          <cell r="A10419">
            <v>59</v>
          </cell>
          <cell r="B10419" t="str">
            <v>INGRESOS EXTRAORDINARIOS Y DE EJERCICIOS ANTERIORES</v>
          </cell>
          <cell r="C10419">
            <v>-315657.68</v>
          </cell>
          <cell r="D10419">
            <v>878.5</v>
          </cell>
          <cell r="E10419">
            <v>28690.87</v>
          </cell>
          <cell r="F10419">
            <v>-343470.05</v>
          </cell>
        </row>
        <row r="10420">
          <cell r="A10420">
            <v>5901</v>
          </cell>
          <cell r="B10420" t="str">
            <v>EXTRAORDINARIOS</v>
          </cell>
          <cell r="C10420">
            <v>-313959.65999999997</v>
          </cell>
          <cell r="D10420">
            <v>878.5</v>
          </cell>
          <cell r="E10420">
            <v>28690.87</v>
          </cell>
          <cell r="F10420">
            <v>-341772.03</v>
          </cell>
        </row>
        <row r="10421">
          <cell r="A10421">
            <v>590101</v>
          </cell>
          <cell r="B10421" t="str">
            <v>GANANCIAS POR VENTA DE BIENES</v>
          </cell>
          <cell r="C10421">
            <v>-28.25</v>
          </cell>
          <cell r="D10421">
            <v>0</v>
          </cell>
          <cell r="E10421">
            <v>0</v>
          </cell>
          <cell r="F10421">
            <v>-28.25</v>
          </cell>
        </row>
        <row r="10422">
          <cell r="A10422">
            <v>5901010</v>
          </cell>
          <cell r="B10422" t="str">
            <v>Ingresos por recuperaciÛn de gastos</v>
          </cell>
          <cell r="C10422">
            <v>-28.25</v>
          </cell>
          <cell r="D10422">
            <v>0</v>
          </cell>
          <cell r="E10422">
            <v>0</v>
          </cell>
          <cell r="F10422">
            <v>-28.25</v>
          </cell>
        </row>
        <row r="10423">
          <cell r="A10423">
            <v>590102</v>
          </cell>
          <cell r="B10423" t="str">
            <v>Ganancia por Venta de Activos Extraordinarios</v>
          </cell>
          <cell r="C10423">
            <v>0</v>
          </cell>
          <cell r="D10423">
            <v>0</v>
          </cell>
          <cell r="E10423">
            <v>2338.8000000000002</v>
          </cell>
          <cell r="F10423">
            <v>-2338.8000000000002</v>
          </cell>
        </row>
        <row r="10424">
          <cell r="A10424">
            <v>5901020</v>
          </cell>
          <cell r="B10424" t="str">
            <v>Ganancias por venta de activos extraordinarios</v>
          </cell>
          <cell r="C10424">
            <v>0</v>
          </cell>
          <cell r="D10424">
            <v>0</v>
          </cell>
          <cell r="E10424">
            <v>2338.8000000000002</v>
          </cell>
          <cell r="F10424">
            <v>-2338.8000000000002</v>
          </cell>
        </row>
        <row r="10425">
          <cell r="A10425">
            <v>590103</v>
          </cell>
          <cell r="B10425" t="str">
            <v>Ingresos por activos extraordinarios</v>
          </cell>
          <cell r="C10425">
            <v>-168359.23</v>
          </cell>
          <cell r="D10425">
            <v>0</v>
          </cell>
          <cell r="E10425">
            <v>0</v>
          </cell>
          <cell r="F10425">
            <v>-168359.23</v>
          </cell>
        </row>
        <row r="10426">
          <cell r="A10426">
            <v>5901030</v>
          </cell>
          <cell r="B10426" t="str">
            <v>Ingresos por activos extraordinarios</v>
          </cell>
          <cell r="C10426">
            <v>-168359.23</v>
          </cell>
          <cell r="D10426">
            <v>0</v>
          </cell>
          <cell r="E10426">
            <v>0</v>
          </cell>
          <cell r="F10426">
            <v>-168359.23</v>
          </cell>
        </row>
        <row r="10427">
          <cell r="A10427">
            <v>590104</v>
          </cell>
          <cell r="B10427" t="str">
            <v>INGRESO POR RECUPERACION DE GASTOS</v>
          </cell>
          <cell r="C10427">
            <v>-138922.63</v>
          </cell>
          <cell r="D10427">
            <v>878.5</v>
          </cell>
          <cell r="E10427">
            <v>26352.07</v>
          </cell>
          <cell r="F10427">
            <v>-164396.20000000001</v>
          </cell>
        </row>
        <row r="10428">
          <cell r="A10428">
            <v>5901040</v>
          </cell>
          <cell r="B10428" t="str">
            <v>Ingresos por recuperaciÛn de gastos</v>
          </cell>
          <cell r="C10428">
            <v>-138922.63</v>
          </cell>
          <cell r="D10428">
            <v>878.5</v>
          </cell>
          <cell r="E10428">
            <v>26352.07</v>
          </cell>
          <cell r="F10428">
            <v>-164396.20000000001</v>
          </cell>
        </row>
        <row r="10429">
          <cell r="A10429">
            <v>590104001</v>
          </cell>
          <cell r="B10429" t="str">
            <v>Recuperación gastos de emisión</v>
          </cell>
          <cell r="C10429">
            <v>-137253.13</v>
          </cell>
          <cell r="D10429">
            <v>878.5</v>
          </cell>
          <cell r="E10429">
            <v>25684.27</v>
          </cell>
          <cell r="F10429">
            <v>-162058.9</v>
          </cell>
        </row>
        <row r="10430">
          <cell r="A10430">
            <v>590104002</v>
          </cell>
          <cell r="B10430" t="str">
            <v>Supervisión de proyectos</v>
          </cell>
          <cell r="C10430">
            <v>0</v>
          </cell>
          <cell r="D10430">
            <v>0</v>
          </cell>
          <cell r="E10430">
            <v>0</v>
          </cell>
          <cell r="F10430">
            <v>0</v>
          </cell>
        </row>
        <row r="10431">
          <cell r="A10431">
            <v>590104003</v>
          </cell>
          <cell r="B10431" t="str">
            <v>Otros</v>
          </cell>
          <cell r="C10431">
            <v>-1669.5</v>
          </cell>
          <cell r="D10431">
            <v>0</v>
          </cell>
          <cell r="E10431">
            <v>667.8</v>
          </cell>
          <cell r="F10431">
            <v>-2337.3000000000002</v>
          </cell>
        </row>
        <row r="10432">
          <cell r="A10432">
            <v>590104004</v>
          </cell>
          <cell r="B10432" t="str">
            <v>Supervisión de proyectos - emisión</v>
          </cell>
          <cell r="C10432">
            <v>0</v>
          </cell>
          <cell r="D10432">
            <v>0</v>
          </cell>
          <cell r="E10432">
            <v>0</v>
          </cell>
          <cell r="F10432">
            <v>0</v>
          </cell>
        </row>
        <row r="10433">
          <cell r="A10433">
            <v>590104005</v>
          </cell>
          <cell r="B10433" t="str">
            <v>Ingresos por servicios</v>
          </cell>
          <cell r="C10433">
            <v>0</v>
          </cell>
          <cell r="D10433">
            <v>0</v>
          </cell>
          <cell r="E10433">
            <v>0</v>
          </cell>
          <cell r="F10433">
            <v>0</v>
          </cell>
        </row>
        <row r="10434">
          <cell r="A10434">
            <v>590105</v>
          </cell>
          <cell r="B10434" t="str">
            <v>Ingresos de bienes ordinarios</v>
          </cell>
          <cell r="C10434">
            <v>0</v>
          </cell>
          <cell r="D10434">
            <v>0</v>
          </cell>
          <cell r="E10434">
            <v>0</v>
          </cell>
          <cell r="F10434">
            <v>0</v>
          </cell>
        </row>
        <row r="10435">
          <cell r="A10435">
            <v>5901050</v>
          </cell>
          <cell r="B10435" t="str">
            <v>Ingresos de bienes ordinarios</v>
          </cell>
          <cell r="C10435">
            <v>0</v>
          </cell>
          <cell r="D10435">
            <v>0</v>
          </cell>
          <cell r="E10435">
            <v>0</v>
          </cell>
          <cell r="F10435">
            <v>0</v>
          </cell>
        </row>
        <row r="10436">
          <cell r="A10436">
            <v>590109</v>
          </cell>
          <cell r="B10436" t="str">
            <v>OTROS INGRESOS EXTRAORDINARIOS</v>
          </cell>
          <cell r="C10436">
            <v>-6649.55</v>
          </cell>
          <cell r="D10436">
            <v>0</v>
          </cell>
          <cell r="E10436">
            <v>0</v>
          </cell>
          <cell r="F10436">
            <v>-6649.55</v>
          </cell>
        </row>
        <row r="10437">
          <cell r="A10437">
            <v>5901090</v>
          </cell>
          <cell r="B10437" t="str">
            <v>Otros ingresos extraordinarios</v>
          </cell>
          <cell r="C10437">
            <v>-6649.55</v>
          </cell>
          <cell r="D10437">
            <v>0</v>
          </cell>
          <cell r="E10437">
            <v>0</v>
          </cell>
          <cell r="F10437">
            <v>-6649.55</v>
          </cell>
        </row>
        <row r="10438">
          <cell r="A10438">
            <v>5902</v>
          </cell>
          <cell r="B10438" t="str">
            <v>DE EJERCICIOS ANTERIORES</v>
          </cell>
          <cell r="C10438">
            <v>-1698.02</v>
          </cell>
          <cell r="D10438">
            <v>0</v>
          </cell>
          <cell r="E10438">
            <v>0</v>
          </cell>
          <cell r="F10438">
            <v>-1698.02</v>
          </cell>
        </row>
        <row r="10439">
          <cell r="A10439">
            <v>590201</v>
          </cell>
          <cell r="B10439" t="str">
            <v>INGRESO POR RECUPERACION DE SEGUROS Y FIANZAS</v>
          </cell>
          <cell r="C10439">
            <v>0</v>
          </cell>
          <cell r="D10439">
            <v>0</v>
          </cell>
          <cell r="E10439">
            <v>0</v>
          </cell>
          <cell r="F10439">
            <v>0</v>
          </cell>
        </row>
        <row r="10440">
          <cell r="A10440">
            <v>5902010</v>
          </cell>
          <cell r="B10440" t="str">
            <v>Ingresos de operación de seguros y fianzas</v>
          </cell>
          <cell r="C10440">
            <v>0</v>
          </cell>
          <cell r="D10440">
            <v>0</v>
          </cell>
          <cell r="E10440">
            <v>0</v>
          </cell>
          <cell r="F10440">
            <v>0</v>
          </cell>
        </row>
        <row r="10441">
          <cell r="A10441">
            <v>590202</v>
          </cell>
          <cell r="B10441" t="str">
            <v>INGRESOS FINANCIEROS Y DE INVERSION</v>
          </cell>
          <cell r="C10441">
            <v>0</v>
          </cell>
          <cell r="D10441">
            <v>0</v>
          </cell>
          <cell r="E10441">
            <v>0</v>
          </cell>
          <cell r="F10441">
            <v>0</v>
          </cell>
        </row>
        <row r="10442">
          <cell r="A10442">
            <v>5902020</v>
          </cell>
          <cell r="B10442" t="str">
            <v>Ingresos financieros y de inversiÛn</v>
          </cell>
          <cell r="C10442">
            <v>0</v>
          </cell>
          <cell r="D10442">
            <v>0</v>
          </cell>
          <cell r="E10442">
            <v>0</v>
          </cell>
          <cell r="F10442">
            <v>0</v>
          </cell>
        </row>
        <row r="10443">
          <cell r="A10443">
            <v>590203</v>
          </cell>
          <cell r="B10443" t="str">
            <v>Ingreso Por Recuperacion De Activos</v>
          </cell>
          <cell r="C10443">
            <v>0</v>
          </cell>
          <cell r="D10443">
            <v>0</v>
          </cell>
          <cell r="E10443">
            <v>0</v>
          </cell>
          <cell r="F10443">
            <v>0</v>
          </cell>
        </row>
        <row r="10444">
          <cell r="A10444">
            <v>5902030</v>
          </cell>
          <cell r="B10444" t="str">
            <v>Ingresos por recuperaciÛn de activos</v>
          </cell>
          <cell r="C10444">
            <v>0</v>
          </cell>
          <cell r="D10444">
            <v>0</v>
          </cell>
          <cell r="E10444">
            <v>0</v>
          </cell>
          <cell r="F10444">
            <v>0</v>
          </cell>
        </row>
        <row r="10445">
          <cell r="A10445">
            <v>590209</v>
          </cell>
          <cell r="B10445" t="str">
            <v>Otros ingresos de ejercicios anteriores</v>
          </cell>
          <cell r="C10445">
            <v>-1698.02</v>
          </cell>
          <cell r="D10445">
            <v>0</v>
          </cell>
          <cell r="E10445">
            <v>0</v>
          </cell>
          <cell r="F10445">
            <v>-1698.02</v>
          </cell>
        </row>
        <row r="10446">
          <cell r="A10446">
            <v>5902090</v>
          </cell>
          <cell r="B10446" t="str">
            <v>Otros ingresos de ejercicios anteriores</v>
          </cell>
          <cell r="C10446">
            <v>-1698.02</v>
          </cell>
          <cell r="D10446">
            <v>0</v>
          </cell>
          <cell r="E10446">
            <v>0</v>
          </cell>
          <cell r="F10446">
            <v>-1698.02</v>
          </cell>
        </row>
        <row r="10447">
          <cell r="A10447">
            <v>6</v>
          </cell>
          <cell r="B10447" t="str">
            <v>CONTINGENTES Y COMPROMISOS</v>
          </cell>
          <cell r="C10447">
            <v>2882681370.6599998</v>
          </cell>
          <cell r="D10447">
            <v>99443347.400000006</v>
          </cell>
          <cell r="E10447">
            <v>253068508.05000001</v>
          </cell>
          <cell r="F10447">
            <v>2729056210.0100002</v>
          </cell>
        </row>
        <row r="10448">
          <cell r="A10448">
            <v>61</v>
          </cell>
          <cell r="B10448" t="str">
            <v>CONTINGENTES Y COMPROMISOS DEUDORAS</v>
          </cell>
          <cell r="C10448">
            <v>2357232114.8299999</v>
          </cell>
          <cell r="D10448">
            <v>99443347.400000006</v>
          </cell>
          <cell r="E10448">
            <v>42366158.5</v>
          </cell>
          <cell r="F10448">
            <v>2414309303.73</v>
          </cell>
        </row>
        <row r="10449">
          <cell r="A10449">
            <v>6101</v>
          </cell>
          <cell r="B10449" t="str">
            <v>RESPONSABILIDAD  POR POLIZAS DE SEGURO EN VIGOR</v>
          </cell>
          <cell r="C10449">
            <v>1164518486.3299999</v>
          </cell>
          <cell r="D10449">
            <v>94526081.5</v>
          </cell>
          <cell r="E10449">
            <v>13297182.5</v>
          </cell>
          <cell r="F10449">
            <v>1245747385.3299999</v>
          </cell>
        </row>
        <row r="10450">
          <cell r="A10450">
            <v>610101</v>
          </cell>
          <cell r="B10450" t="str">
            <v>DE SEGUROS DE VIDA</v>
          </cell>
          <cell r="C10450">
            <v>0</v>
          </cell>
          <cell r="D10450">
            <v>0</v>
          </cell>
          <cell r="E10450">
            <v>0</v>
          </cell>
          <cell r="F10450">
            <v>0</v>
          </cell>
        </row>
        <row r="10451">
          <cell r="A10451">
            <v>6101011</v>
          </cell>
          <cell r="B10451" t="str">
            <v>DE SEGUROS DE VIDA MONEDA NACIONAL</v>
          </cell>
          <cell r="C10451">
            <v>0</v>
          </cell>
          <cell r="D10451">
            <v>0</v>
          </cell>
          <cell r="E10451">
            <v>0</v>
          </cell>
          <cell r="F10451">
            <v>0</v>
          </cell>
        </row>
        <row r="10452">
          <cell r="A10452">
            <v>610101101</v>
          </cell>
          <cell r="B10452" t="str">
            <v>INDIVIDUAL</v>
          </cell>
          <cell r="C10452">
            <v>0</v>
          </cell>
          <cell r="D10452">
            <v>0</v>
          </cell>
          <cell r="E10452">
            <v>0</v>
          </cell>
          <cell r="F10452">
            <v>0</v>
          </cell>
        </row>
        <row r="10453">
          <cell r="A10453">
            <v>610101102</v>
          </cell>
          <cell r="B10453" t="str">
            <v>POPULAR</v>
          </cell>
          <cell r="C10453">
            <v>0</v>
          </cell>
          <cell r="D10453">
            <v>0</v>
          </cell>
          <cell r="E10453">
            <v>0</v>
          </cell>
          <cell r="F10453">
            <v>0</v>
          </cell>
        </row>
        <row r="10454">
          <cell r="A10454">
            <v>610101103</v>
          </cell>
          <cell r="B10454" t="str">
            <v>COLECTIVO</v>
          </cell>
          <cell r="C10454">
            <v>0</v>
          </cell>
          <cell r="D10454">
            <v>0</v>
          </cell>
          <cell r="E10454">
            <v>0</v>
          </cell>
          <cell r="F10454">
            <v>0</v>
          </cell>
        </row>
        <row r="10455">
          <cell r="A10455">
            <v>610101104</v>
          </cell>
          <cell r="B10455" t="str">
            <v>OTROS PLANES</v>
          </cell>
          <cell r="C10455">
            <v>0</v>
          </cell>
          <cell r="D10455">
            <v>0</v>
          </cell>
          <cell r="E10455">
            <v>0</v>
          </cell>
          <cell r="F10455">
            <v>0</v>
          </cell>
        </row>
        <row r="10456">
          <cell r="A10456">
            <v>610101201</v>
          </cell>
          <cell r="B10456" t="str">
            <v>DE SEGUROS DE VIDA MONEDA EXTRANJERA</v>
          </cell>
          <cell r="C10456">
            <v>0</v>
          </cell>
          <cell r="D10456">
            <v>0</v>
          </cell>
          <cell r="E10456">
            <v>0</v>
          </cell>
          <cell r="F10456">
            <v>0</v>
          </cell>
        </row>
        <row r="10457">
          <cell r="A10457">
            <v>610101202</v>
          </cell>
          <cell r="B10457" t="str">
            <v>POPULAR</v>
          </cell>
          <cell r="C10457">
            <v>0</v>
          </cell>
          <cell r="D10457">
            <v>0</v>
          </cell>
          <cell r="E10457">
            <v>0</v>
          </cell>
          <cell r="F10457">
            <v>0</v>
          </cell>
        </row>
        <row r="10458">
          <cell r="A10458">
            <v>610101203</v>
          </cell>
          <cell r="B10458" t="str">
            <v>COLECTIVO</v>
          </cell>
          <cell r="C10458">
            <v>0</v>
          </cell>
          <cell r="D10458">
            <v>0</v>
          </cell>
          <cell r="E10458">
            <v>0</v>
          </cell>
          <cell r="F10458">
            <v>0</v>
          </cell>
        </row>
        <row r="10459">
          <cell r="A10459">
            <v>610101204</v>
          </cell>
          <cell r="B10459" t="str">
            <v>OTROS PLANES</v>
          </cell>
          <cell r="C10459">
            <v>0</v>
          </cell>
          <cell r="D10459">
            <v>0</v>
          </cell>
          <cell r="E10459">
            <v>0</v>
          </cell>
          <cell r="F10459">
            <v>0</v>
          </cell>
        </row>
        <row r="10460">
          <cell r="A10460">
            <v>610102</v>
          </cell>
          <cell r="B10460" t="str">
            <v>PREVISIONALES RENTAS Y PENSIONES</v>
          </cell>
          <cell r="C10460">
            <v>0</v>
          </cell>
          <cell r="D10460">
            <v>0</v>
          </cell>
          <cell r="E10460">
            <v>0</v>
          </cell>
          <cell r="F10460">
            <v>0</v>
          </cell>
        </row>
        <row r="10461">
          <cell r="A10461">
            <v>6101021</v>
          </cell>
          <cell r="B10461" t="str">
            <v>MONEDA NACIONAL</v>
          </cell>
          <cell r="C10461">
            <v>0</v>
          </cell>
          <cell r="D10461">
            <v>0</v>
          </cell>
          <cell r="E10461">
            <v>0</v>
          </cell>
          <cell r="F10461">
            <v>0</v>
          </cell>
        </row>
        <row r="10462">
          <cell r="A10462">
            <v>6101022</v>
          </cell>
          <cell r="B10462" t="str">
            <v>MONEDA EXTRANJERA</v>
          </cell>
          <cell r="C10462">
            <v>0</v>
          </cell>
          <cell r="D10462">
            <v>0</v>
          </cell>
          <cell r="E10462">
            <v>0</v>
          </cell>
          <cell r="F10462">
            <v>0</v>
          </cell>
        </row>
        <row r="10463">
          <cell r="A10463">
            <v>610103</v>
          </cell>
          <cell r="B10463" t="str">
            <v>DE ACCIDENTES Y ENFERMEDAD</v>
          </cell>
          <cell r="C10463">
            <v>0</v>
          </cell>
          <cell r="D10463">
            <v>0</v>
          </cell>
          <cell r="E10463">
            <v>0</v>
          </cell>
          <cell r="F10463">
            <v>0</v>
          </cell>
        </row>
        <row r="10464">
          <cell r="A10464">
            <v>6101031</v>
          </cell>
          <cell r="B10464" t="str">
            <v>DE ACCIDENTES Y ENFERMEDAD MONEDA NACIONAL</v>
          </cell>
          <cell r="C10464">
            <v>0</v>
          </cell>
          <cell r="D10464">
            <v>0</v>
          </cell>
          <cell r="E10464">
            <v>0</v>
          </cell>
          <cell r="F10464">
            <v>0</v>
          </cell>
        </row>
        <row r="10465">
          <cell r="A10465">
            <v>610103101</v>
          </cell>
          <cell r="B10465" t="str">
            <v>SALUD Y HOSPITALIZACION</v>
          </cell>
          <cell r="C10465">
            <v>0</v>
          </cell>
          <cell r="D10465">
            <v>0</v>
          </cell>
          <cell r="E10465">
            <v>0</v>
          </cell>
          <cell r="F10465">
            <v>0</v>
          </cell>
        </row>
        <row r="10466">
          <cell r="A10466">
            <v>610103102</v>
          </cell>
          <cell r="B10466" t="str">
            <v>ACCIDENTES PERSONALES</v>
          </cell>
          <cell r="C10466">
            <v>0</v>
          </cell>
          <cell r="D10466">
            <v>0</v>
          </cell>
          <cell r="E10466">
            <v>0</v>
          </cell>
          <cell r="F10466">
            <v>0</v>
          </cell>
        </row>
        <row r="10467">
          <cell r="A10467">
            <v>610103103</v>
          </cell>
          <cell r="B10467" t="str">
            <v>ACCIDENTES VIAJES AEREOS</v>
          </cell>
          <cell r="C10467">
            <v>0</v>
          </cell>
          <cell r="D10467">
            <v>0</v>
          </cell>
          <cell r="E10467">
            <v>0</v>
          </cell>
          <cell r="F10467">
            <v>0</v>
          </cell>
        </row>
        <row r="10468">
          <cell r="A10468">
            <v>6101032</v>
          </cell>
          <cell r="B10468" t="str">
            <v>DE ACCIDENTES Y ENFERMEDAD MONEDA EXTRANJERA</v>
          </cell>
          <cell r="C10468">
            <v>0</v>
          </cell>
          <cell r="D10468">
            <v>0</v>
          </cell>
          <cell r="E10468">
            <v>0</v>
          </cell>
          <cell r="F10468">
            <v>0</v>
          </cell>
        </row>
        <row r="10469">
          <cell r="A10469">
            <v>610103201</v>
          </cell>
          <cell r="B10469" t="str">
            <v>SALUD Y HOSPITALIZACION</v>
          </cell>
          <cell r="C10469">
            <v>0</v>
          </cell>
          <cell r="D10469">
            <v>0</v>
          </cell>
          <cell r="E10469">
            <v>0</v>
          </cell>
          <cell r="F10469">
            <v>0</v>
          </cell>
        </row>
        <row r="10470">
          <cell r="A10470">
            <v>610103202</v>
          </cell>
          <cell r="B10470" t="str">
            <v>ACCIDENTES PERSONALES</v>
          </cell>
          <cell r="C10470">
            <v>0</v>
          </cell>
          <cell r="D10470">
            <v>0</v>
          </cell>
          <cell r="E10470">
            <v>0</v>
          </cell>
          <cell r="F10470">
            <v>0</v>
          </cell>
        </row>
        <row r="10471">
          <cell r="A10471">
            <v>610103203</v>
          </cell>
          <cell r="B10471" t="str">
            <v>ACCIDENTES VIAJES AEREOS</v>
          </cell>
          <cell r="C10471">
            <v>0</v>
          </cell>
          <cell r="D10471">
            <v>0</v>
          </cell>
          <cell r="E10471">
            <v>0</v>
          </cell>
          <cell r="F10471">
            <v>0</v>
          </cell>
        </row>
        <row r="10472">
          <cell r="A10472">
            <v>610104</v>
          </cell>
          <cell r="B10472" t="str">
            <v>DE INCENDIO Y LINEAS ALIADAS</v>
          </cell>
          <cell r="C10472">
            <v>368368437.48000002</v>
          </cell>
          <cell r="D10472">
            <v>81240042.75</v>
          </cell>
          <cell r="E10472">
            <v>0</v>
          </cell>
          <cell r="F10472">
            <v>449608480.23000002</v>
          </cell>
        </row>
        <row r="10473">
          <cell r="A10473">
            <v>6101041</v>
          </cell>
          <cell r="B10473" t="str">
            <v>MONEDA NACIONAL</v>
          </cell>
          <cell r="C10473">
            <v>368368437.48000002</v>
          </cell>
          <cell r="D10473">
            <v>81240042.75</v>
          </cell>
          <cell r="E10473">
            <v>0</v>
          </cell>
          <cell r="F10473">
            <v>449608480.23000002</v>
          </cell>
        </row>
        <row r="10474">
          <cell r="A10474">
            <v>6101042</v>
          </cell>
          <cell r="B10474" t="str">
            <v>MONEDA EXTRANJERA</v>
          </cell>
          <cell r="C10474">
            <v>0</v>
          </cell>
          <cell r="D10474">
            <v>0</v>
          </cell>
          <cell r="E10474">
            <v>0</v>
          </cell>
          <cell r="F10474">
            <v>0</v>
          </cell>
        </row>
        <row r="10475">
          <cell r="A10475">
            <v>610105</v>
          </cell>
          <cell r="B10475" t="str">
            <v>DE AUTOMOTORES</v>
          </cell>
          <cell r="C10475">
            <v>115391999.28</v>
          </cell>
          <cell r="D10475">
            <v>0</v>
          </cell>
          <cell r="E10475">
            <v>3753309.2</v>
          </cell>
          <cell r="F10475">
            <v>111638690.08</v>
          </cell>
        </row>
        <row r="10476">
          <cell r="A10476">
            <v>6101051</v>
          </cell>
          <cell r="B10476" t="str">
            <v>MONEDA NACIONAL</v>
          </cell>
          <cell r="C10476">
            <v>115391999.28</v>
          </cell>
          <cell r="D10476">
            <v>0</v>
          </cell>
          <cell r="E10476">
            <v>3753309.2</v>
          </cell>
          <cell r="F10476">
            <v>111638690.08</v>
          </cell>
        </row>
        <row r="10477">
          <cell r="A10477">
            <v>6101052</v>
          </cell>
          <cell r="B10477" t="str">
            <v>MONEDA EXTRANJERA</v>
          </cell>
          <cell r="C10477">
            <v>0</v>
          </cell>
          <cell r="D10477">
            <v>0</v>
          </cell>
          <cell r="E10477">
            <v>0</v>
          </cell>
          <cell r="F10477">
            <v>0</v>
          </cell>
        </row>
        <row r="10478">
          <cell r="A10478">
            <v>610106</v>
          </cell>
          <cell r="B10478" t="str">
            <v>OTROS SEGUROS GENERALES</v>
          </cell>
          <cell r="C10478">
            <v>680758049.57000005</v>
          </cell>
          <cell r="D10478">
            <v>13286038.75</v>
          </cell>
          <cell r="E10478">
            <v>9543873.3000000007</v>
          </cell>
          <cell r="F10478">
            <v>684500215.01999998</v>
          </cell>
        </row>
        <row r="10479">
          <cell r="A10479">
            <v>6101061</v>
          </cell>
          <cell r="B10479" t="str">
            <v>OTROS SEGUROS GENERALES - MONEDA NACIONAL</v>
          </cell>
          <cell r="C10479">
            <v>680758049.57000005</v>
          </cell>
          <cell r="D10479">
            <v>13286038.75</v>
          </cell>
          <cell r="E10479">
            <v>9543873.3000000007</v>
          </cell>
          <cell r="F10479">
            <v>684500215.01999998</v>
          </cell>
        </row>
        <row r="10480">
          <cell r="A10480">
            <v>610106101</v>
          </cell>
          <cell r="B10480" t="str">
            <v>Rotura de Cristales</v>
          </cell>
          <cell r="C10480">
            <v>1087850</v>
          </cell>
          <cell r="D10480">
            <v>90000</v>
          </cell>
          <cell r="E10480">
            <v>0</v>
          </cell>
          <cell r="F10480">
            <v>1177850</v>
          </cell>
        </row>
        <row r="10481">
          <cell r="A10481">
            <v>610106102</v>
          </cell>
          <cell r="B10481" t="str">
            <v>Transporte MarÌtimo</v>
          </cell>
          <cell r="C10481">
            <v>16837.7</v>
          </cell>
          <cell r="D10481">
            <v>0</v>
          </cell>
          <cell r="E10481">
            <v>5619.16</v>
          </cell>
          <cell r="F10481">
            <v>11218.54</v>
          </cell>
        </row>
        <row r="10482">
          <cell r="A10482">
            <v>610106103</v>
          </cell>
          <cell r="B10482" t="str">
            <v>Transporte AÈreo</v>
          </cell>
          <cell r="C10482">
            <v>0</v>
          </cell>
          <cell r="D10482">
            <v>0</v>
          </cell>
          <cell r="E10482">
            <v>0</v>
          </cell>
          <cell r="F10482">
            <v>0</v>
          </cell>
        </row>
        <row r="10483">
          <cell r="A10483">
            <v>610106104</v>
          </cell>
          <cell r="B10483" t="str">
            <v>Transporte Terrestre</v>
          </cell>
          <cell r="C10483">
            <v>1117538.6399999999</v>
          </cell>
          <cell r="D10483">
            <v>80000</v>
          </cell>
          <cell r="E10483">
            <v>0</v>
          </cell>
          <cell r="F10483">
            <v>1197538.6399999999</v>
          </cell>
        </row>
        <row r="10484">
          <cell r="A10484">
            <v>610106105</v>
          </cell>
          <cell r="B10484" t="str">
            <v>MarÌtimos Cascos</v>
          </cell>
          <cell r="C10484">
            <v>120850</v>
          </cell>
          <cell r="D10484">
            <v>0</v>
          </cell>
          <cell r="E10484">
            <v>0</v>
          </cell>
          <cell r="F10484">
            <v>120850</v>
          </cell>
        </row>
        <row r="10485">
          <cell r="A10485">
            <v>610106106</v>
          </cell>
          <cell r="B10485" t="str">
            <v>Aviación</v>
          </cell>
          <cell r="C10485">
            <v>1046357.14</v>
          </cell>
          <cell r="D10485">
            <v>0</v>
          </cell>
          <cell r="E10485">
            <v>0</v>
          </cell>
          <cell r="F10485">
            <v>1046357.14</v>
          </cell>
        </row>
        <row r="10486">
          <cell r="A10486">
            <v>610106107</v>
          </cell>
          <cell r="B10486" t="str">
            <v>Robo y Hurto</v>
          </cell>
          <cell r="C10486">
            <v>2346516.13</v>
          </cell>
          <cell r="D10486">
            <v>271900</v>
          </cell>
          <cell r="E10486">
            <v>0</v>
          </cell>
          <cell r="F10486">
            <v>2618416.13</v>
          </cell>
        </row>
        <row r="10487">
          <cell r="A10487">
            <v>610106108</v>
          </cell>
          <cell r="B10487" t="str">
            <v>Fidelidad</v>
          </cell>
          <cell r="C10487">
            <v>1124800</v>
          </cell>
          <cell r="D10487">
            <v>121000</v>
          </cell>
          <cell r="E10487">
            <v>0</v>
          </cell>
          <cell r="F10487">
            <v>1245800</v>
          </cell>
        </row>
        <row r="10488">
          <cell r="A10488">
            <v>610106109</v>
          </cell>
          <cell r="B10488" t="str">
            <v>Seguros de Bancos</v>
          </cell>
          <cell r="C10488">
            <v>2000000</v>
          </cell>
          <cell r="D10488">
            <v>0</v>
          </cell>
          <cell r="E10488">
            <v>0</v>
          </cell>
          <cell r="F10488">
            <v>2000000</v>
          </cell>
        </row>
        <row r="10489">
          <cell r="A10489">
            <v>610106110</v>
          </cell>
          <cell r="B10489" t="str">
            <v>Todo Riesgo para Contratistas</v>
          </cell>
          <cell r="C10489">
            <v>71458100.120000005</v>
          </cell>
          <cell r="D10489">
            <v>0</v>
          </cell>
          <cell r="E10489">
            <v>9500198.4299999997</v>
          </cell>
          <cell r="F10489">
            <v>61957901.689999998</v>
          </cell>
        </row>
        <row r="10490">
          <cell r="A10490">
            <v>610106111</v>
          </cell>
          <cell r="B10490" t="str">
            <v>Todo Riesgo Equipo para Contratista</v>
          </cell>
          <cell r="C10490">
            <v>9843134.3100000005</v>
          </cell>
          <cell r="D10490">
            <v>0</v>
          </cell>
          <cell r="E10490">
            <v>0</v>
          </cell>
          <cell r="F10490">
            <v>9843134.3100000005</v>
          </cell>
        </row>
        <row r="10491">
          <cell r="A10491">
            <v>610106112</v>
          </cell>
          <cell r="B10491" t="str">
            <v>Rotura de Maquinaria</v>
          </cell>
          <cell r="C10491">
            <v>1100000</v>
          </cell>
          <cell r="D10491">
            <v>200000</v>
          </cell>
          <cell r="E10491">
            <v>0</v>
          </cell>
          <cell r="F10491">
            <v>1300000</v>
          </cell>
        </row>
        <row r="10492">
          <cell r="A10492">
            <v>610106113</v>
          </cell>
          <cell r="B10492" t="str">
            <v>Montaje contra todo Riesgos</v>
          </cell>
          <cell r="C10492">
            <v>0</v>
          </cell>
          <cell r="D10492">
            <v>0</v>
          </cell>
          <cell r="E10492">
            <v>0</v>
          </cell>
          <cell r="F10492">
            <v>0</v>
          </cell>
        </row>
        <row r="10493">
          <cell r="A10493">
            <v>610106114</v>
          </cell>
          <cell r="B10493" t="str">
            <v>Todo Riesgo Equipo Electrónico</v>
          </cell>
          <cell r="C10493">
            <v>8485684.7799999993</v>
          </cell>
          <cell r="D10493">
            <v>315000</v>
          </cell>
          <cell r="E10493">
            <v>0</v>
          </cell>
          <cell r="F10493">
            <v>8800684.7799999993</v>
          </cell>
        </row>
        <row r="10494">
          <cell r="A10494">
            <v>610106115</v>
          </cell>
          <cell r="B10494" t="str">
            <v>Calderos</v>
          </cell>
          <cell r="C10494">
            <v>365000</v>
          </cell>
          <cell r="D10494">
            <v>0</v>
          </cell>
          <cell r="E10494">
            <v>0</v>
          </cell>
          <cell r="F10494">
            <v>365000</v>
          </cell>
        </row>
        <row r="10495">
          <cell r="A10495">
            <v>610106116</v>
          </cell>
          <cell r="B10495" t="str">
            <v>Lucro Cesante por interrupciÛn de Negocios</v>
          </cell>
          <cell r="C10495">
            <v>0</v>
          </cell>
          <cell r="D10495">
            <v>0</v>
          </cell>
          <cell r="E10495">
            <v>0</v>
          </cell>
          <cell r="F10495">
            <v>0</v>
          </cell>
        </row>
        <row r="10496">
          <cell r="A10496">
            <v>610106117</v>
          </cell>
          <cell r="B10496" t="str">
            <v>Lucro Cesante Rotura de Maquinaria</v>
          </cell>
          <cell r="C10496">
            <v>0</v>
          </cell>
          <cell r="D10496">
            <v>0</v>
          </cell>
          <cell r="E10496">
            <v>0</v>
          </cell>
          <cell r="F10496">
            <v>0</v>
          </cell>
        </row>
        <row r="10497">
          <cell r="A10497">
            <v>610106118</v>
          </cell>
          <cell r="B10497" t="str">
            <v>Responsabilidad Civil</v>
          </cell>
          <cell r="C10497">
            <v>46007441.850000001</v>
          </cell>
          <cell r="D10497">
            <v>12208138.75</v>
          </cell>
          <cell r="E10497">
            <v>0</v>
          </cell>
          <cell r="F10497">
            <v>58215580.600000001</v>
          </cell>
        </row>
        <row r="10498">
          <cell r="A10498">
            <v>610106119</v>
          </cell>
          <cell r="B10498" t="str">
            <v>Riesgos Profesionales</v>
          </cell>
          <cell r="C10498">
            <v>0</v>
          </cell>
          <cell r="D10498">
            <v>0</v>
          </cell>
          <cell r="E10498">
            <v>0</v>
          </cell>
          <cell r="F10498">
            <v>0</v>
          </cell>
        </row>
        <row r="10499">
          <cell r="A10499">
            <v>610106120</v>
          </cell>
          <cell r="B10499" t="str">
            <v>Ganadero</v>
          </cell>
          <cell r="C10499">
            <v>0</v>
          </cell>
          <cell r="D10499">
            <v>0</v>
          </cell>
          <cell r="E10499">
            <v>0</v>
          </cell>
          <cell r="F10499">
            <v>0</v>
          </cell>
        </row>
        <row r="10500">
          <cell r="A10500">
            <v>610106121</v>
          </cell>
          <cell r="B10500" t="str">
            <v>AgrÌcola</v>
          </cell>
          <cell r="C10500">
            <v>0</v>
          </cell>
          <cell r="D10500">
            <v>0</v>
          </cell>
          <cell r="E10500">
            <v>0</v>
          </cell>
          <cell r="F10500">
            <v>0</v>
          </cell>
        </row>
        <row r="10501">
          <cell r="A10501">
            <v>610106122</v>
          </cell>
          <cell r="B10501" t="str">
            <v>Domiciliario</v>
          </cell>
          <cell r="C10501">
            <v>13637938.9</v>
          </cell>
          <cell r="D10501">
            <v>0</v>
          </cell>
          <cell r="E10501">
            <v>38055.71</v>
          </cell>
          <cell r="F10501">
            <v>13599883.189999999</v>
          </cell>
        </row>
        <row r="10502">
          <cell r="A10502">
            <v>610106123</v>
          </cell>
          <cell r="B10502" t="str">
            <v>Crédito Interno</v>
          </cell>
          <cell r="C10502">
            <v>0</v>
          </cell>
          <cell r="D10502">
            <v>0</v>
          </cell>
          <cell r="E10502">
            <v>0</v>
          </cell>
          <cell r="F10502">
            <v>0</v>
          </cell>
        </row>
        <row r="10503">
          <cell r="A10503">
            <v>610106124</v>
          </cell>
          <cell r="B10503" t="str">
            <v>CrÈdito a la Exportación</v>
          </cell>
          <cell r="C10503">
            <v>0</v>
          </cell>
          <cell r="D10503">
            <v>0</v>
          </cell>
          <cell r="E10503">
            <v>0</v>
          </cell>
          <cell r="F10503">
            <v>0</v>
          </cell>
        </row>
        <row r="10504">
          <cell r="A10504">
            <v>610106125</v>
          </cell>
          <cell r="B10504" t="str">
            <v>Miscelaneos</v>
          </cell>
          <cell r="C10504">
            <v>521000000</v>
          </cell>
          <cell r="D10504">
            <v>0</v>
          </cell>
          <cell r="E10504">
            <v>0</v>
          </cell>
          <cell r="F10504">
            <v>521000000</v>
          </cell>
        </row>
        <row r="10505">
          <cell r="A10505">
            <v>6101062</v>
          </cell>
          <cell r="B10505" t="str">
            <v>OTROS SEGUROS GENERALES - MONEDA EXTRANJERA</v>
          </cell>
          <cell r="C10505">
            <v>0</v>
          </cell>
          <cell r="D10505">
            <v>0</v>
          </cell>
          <cell r="E10505">
            <v>0</v>
          </cell>
          <cell r="F10505">
            <v>0</v>
          </cell>
        </row>
        <row r="10506">
          <cell r="A10506">
            <v>610106201</v>
          </cell>
          <cell r="B10506" t="str">
            <v>Rotura de Cristales</v>
          </cell>
          <cell r="C10506">
            <v>0</v>
          </cell>
          <cell r="D10506">
            <v>0</v>
          </cell>
          <cell r="E10506">
            <v>0</v>
          </cell>
          <cell r="F10506">
            <v>0</v>
          </cell>
        </row>
        <row r="10507">
          <cell r="A10507">
            <v>610106202</v>
          </cell>
          <cell r="B10507" t="str">
            <v>Transporte MarÌtimo</v>
          </cell>
          <cell r="C10507">
            <v>0</v>
          </cell>
          <cell r="D10507">
            <v>0</v>
          </cell>
          <cell r="E10507">
            <v>0</v>
          </cell>
          <cell r="F10507">
            <v>0</v>
          </cell>
        </row>
        <row r="10508">
          <cell r="A10508">
            <v>610106203</v>
          </cell>
          <cell r="B10508" t="str">
            <v>Transporte AÈreo</v>
          </cell>
          <cell r="C10508">
            <v>0</v>
          </cell>
          <cell r="D10508">
            <v>0</v>
          </cell>
          <cell r="E10508">
            <v>0</v>
          </cell>
          <cell r="F10508">
            <v>0</v>
          </cell>
        </row>
        <row r="10509">
          <cell r="A10509">
            <v>610106204</v>
          </cell>
          <cell r="B10509" t="str">
            <v>Transporte Terrestre</v>
          </cell>
          <cell r="C10509">
            <v>0</v>
          </cell>
          <cell r="D10509">
            <v>0</v>
          </cell>
          <cell r="E10509">
            <v>0</v>
          </cell>
          <cell r="F10509">
            <v>0</v>
          </cell>
        </row>
        <row r="10510">
          <cell r="A10510">
            <v>610106205</v>
          </cell>
          <cell r="B10510" t="str">
            <v>MarÌtimos Cascos</v>
          </cell>
          <cell r="C10510">
            <v>0</v>
          </cell>
          <cell r="D10510">
            <v>0</v>
          </cell>
          <cell r="E10510">
            <v>0</v>
          </cell>
          <cell r="F10510">
            <v>0</v>
          </cell>
        </row>
        <row r="10511">
          <cell r="A10511">
            <v>610106206</v>
          </cell>
          <cell r="B10511" t="str">
            <v>aviaciÛn</v>
          </cell>
          <cell r="C10511">
            <v>0</v>
          </cell>
          <cell r="D10511">
            <v>0</v>
          </cell>
          <cell r="E10511">
            <v>0</v>
          </cell>
          <cell r="F10511">
            <v>0</v>
          </cell>
        </row>
        <row r="10512">
          <cell r="A10512">
            <v>610106207</v>
          </cell>
          <cell r="B10512" t="str">
            <v>Robo y Hurto</v>
          </cell>
          <cell r="C10512">
            <v>0</v>
          </cell>
          <cell r="D10512">
            <v>0</v>
          </cell>
          <cell r="E10512">
            <v>0</v>
          </cell>
          <cell r="F10512">
            <v>0</v>
          </cell>
        </row>
        <row r="10513">
          <cell r="A10513">
            <v>610106208</v>
          </cell>
          <cell r="B10513" t="str">
            <v>Fidelidad</v>
          </cell>
          <cell r="C10513">
            <v>0</v>
          </cell>
          <cell r="D10513">
            <v>0</v>
          </cell>
          <cell r="E10513">
            <v>0</v>
          </cell>
          <cell r="F10513">
            <v>0</v>
          </cell>
        </row>
        <row r="10514">
          <cell r="A10514">
            <v>610106209</v>
          </cell>
          <cell r="B10514" t="str">
            <v>Seguros de Bancos</v>
          </cell>
          <cell r="C10514">
            <v>0</v>
          </cell>
          <cell r="D10514">
            <v>0</v>
          </cell>
          <cell r="E10514">
            <v>0</v>
          </cell>
          <cell r="F10514">
            <v>0</v>
          </cell>
        </row>
        <row r="10515">
          <cell r="A10515">
            <v>610106210</v>
          </cell>
          <cell r="B10515" t="str">
            <v>Todo Riesgo para Contratistas</v>
          </cell>
          <cell r="C10515">
            <v>0</v>
          </cell>
          <cell r="D10515">
            <v>0</v>
          </cell>
          <cell r="E10515">
            <v>0</v>
          </cell>
          <cell r="F10515">
            <v>0</v>
          </cell>
        </row>
        <row r="10516">
          <cell r="A10516">
            <v>610106211</v>
          </cell>
          <cell r="B10516" t="str">
            <v>Todo Riesgo Equipo para Contratista</v>
          </cell>
          <cell r="C10516">
            <v>0</v>
          </cell>
          <cell r="D10516">
            <v>0</v>
          </cell>
          <cell r="E10516">
            <v>0</v>
          </cell>
          <cell r="F10516">
            <v>0</v>
          </cell>
        </row>
        <row r="10517">
          <cell r="A10517">
            <v>610106212</v>
          </cell>
          <cell r="B10517" t="str">
            <v>Rotura de Maquinaria</v>
          </cell>
          <cell r="C10517">
            <v>0</v>
          </cell>
          <cell r="D10517">
            <v>0</v>
          </cell>
          <cell r="E10517">
            <v>0</v>
          </cell>
          <cell r="F10517">
            <v>0</v>
          </cell>
        </row>
        <row r="10518">
          <cell r="A10518">
            <v>610106213</v>
          </cell>
          <cell r="B10518" t="str">
            <v>Montaje contra todo Riesgos</v>
          </cell>
          <cell r="C10518">
            <v>0</v>
          </cell>
          <cell r="D10518">
            <v>0</v>
          </cell>
          <cell r="E10518">
            <v>0</v>
          </cell>
          <cell r="F10518">
            <v>0</v>
          </cell>
        </row>
        <row r="10519">
          <cell r="A10519">
            <v>610106214</v>
          </cell>
          <cell r="B10519" t="str">
            <v>Todo Riesgo Equipo ElectrÛnico</v>
          </cell>
          <cell r="C10519">
            <v>0</v>
          </cell>
          <cell r="D10519">
            <v>0</v>
          </cell>
          <cell r="E10519">
            <v>0</v>
          </cell>
          <cell r="F10519">
            <v>0</v>
          </cell>
        </row>
        <row r="10520">
          <cell r="A10520">
            <v>610106215</v>
          </cell>
          <cell r="B10520" t="str">
            <v>Calderos</v>
          </cell>
          <cell r="C10520">
            <v>0</v>
          </cell>
          <cell r="D10520">
            <v>0</v>
          </cell>
          <cell r="E10520">
            <v>0</v>
          </cell>
          <cell r="F10520">
            <v>0</v>
          </cell>
        </row>
        <row r="10521">
          <cell r="A10521">
            <v>610106216</v>
          </cell>
          <cell r="B10521" t="str">
            <v>Lucro Cesante por interrupciÛn de Negocios</v>
          </cell>
          <cell r="C10521">
            <v>0</v>
          </cell>
          <cell r="D10521">
            <v>0</v>
          </cell>
          <cell r="E10521">
            <v>0</v>
          </cell>
          <cell r="F10521">
            <v>0</v>
          </cell>
        </row>
        <row r="10522">
          <cell r="A10522">
            <v>610106217</v>
          </cell>
          <cell r="B10522" t="str">
            <v>Lucro Cesante Rotura de Maquinaria</v>
          </cell>
          <cell r="C10522">
            <v>0</v>
          </cell>
          <cell r="D10522">
            <v>0</v>
          </cell>
          <cell r="E10522">
            <v>0</v>
          </cell>
          <cell r="F10522">
            <v>0</v>
          </cell>
        </row>
        <row r="10523">
          <cell r="A10523">
            <v>610106218</v>
          </cell>
          <cell r="B10523" t="str">
            <v>Responsabilidad Civil</v>
          </cell>
          <cell r="C10523">
            <v>0</v>
          </cell>
          <cell r="D10523">
            <v>0</v>
          </cell>
          <cell r="E10523">
            <v>0</v>
          </cell>
          <cell r="F10523">
            <v>0</v>
          </cell>
        </row>
        <row r="10524">
          <cell r="A10524">
            <v>610106219</v>
          </cell>
          <cell r="B10524" t="str">
            <v>Riesgos Profesionales</v>
          </cell>
          <cell r="C10524">
            <v>0</v>
          </cell>
          <cell r="D10524">
            <v>0</v>
          </cell>
          <cell r="E10524">
            <v>0</v>
          </cell>
          <cell r="F10524">
            <v>0</v>
          </cell>
        </row>
        <row r="10525">
          <cell r="A10525">
            <v>610106220</v>
          </cell>
          <cell r="B10525" t="str">
            <v>Ganadero</v>
          </cell>
          <cell r="C10525">
            <v>0</v>
          </cell>
          <cell r="D10525">
            <v>0</v>
          </cell>
          <cell r="E10525">
            <v>0</v>
          </cell>
          <cell r="F10525">
            <v>0</v>
          </cell>
        </row>
        <row r="10526">
          <cell r="A10526">
            <v>610106221</v>
          </cell>
          <cell r="B10526" t="str">
            <v>AgrÌcola</v>
          </cell>
          <cell r="C10526">
            <v>0</v>
          </cell>
          <cell r="D10526">
            <v>0</v>
          </cell>
          <cell r="E10526">
            <v>0</v>
          </cell>
          <cell r="F10526">
            <v>0</v>
          </cell>
        </row>
        <row r="10527">
          <cell r="A10527">
            <v>610106222</v>
          </cell>
          <cell r="B10527" t="str">
            <v>Domiciliario</v>
          </cell>
          <cell r="C10527">
            <v>0</v>
          </cell>
          <cell r="D10527">
            <v>0</v>
          </cell>
          <cell r="E10527">
            <v>0</v>
          </cell>
          <cell r="F10527">
            <v>0</v>
          </cell>
        </row>
        <row r="10528">
          <cell r="A10528">
            <v>610106223</v>
          </cell>
          <cell r="B10528" t="str">
            <v>CrÈdito Interno</v>
          </cell>
          <cell r="C10528">
            <v>0</v>
          </cell>
          <cell r="D10528">
            <v>0</v>
          </cell>
          <cell r="E10528">
            <v>0</v>
          </cell>
          <cell r="F10528">
            <v>0</v>
          </cell>
        </row>
        <row r="10529">
          <cell r="A10529">
            <v>610106224</v>
          </cell>
          <cell r="B10529" t="str">
            <v>CrÈdito a la ExportaciÛn</v>
          </cell>
          <cell r="C10529">
            <v>0</v>
          </cell>
          <cell r="D10529">
            <v>0</v>
          </cell>
          <cell r="E10529">
            <v>0</v>
          </cell>
          <cell r="F10529">
            <v>0</v>
          </cell>
        </row>
        <row r="10530">
          <cell r="A10530">
            <v>610106225</v>
          </cell>
          <cell r="B10530" t="str">
            <v>Miscelaneos</v>
          </cell>
          <cell r="C10530">
            <v>0</v>
          </cell>
          <cell r="D10530">
            <v>0</v>
          </cell>
          <cell r="E10530">
            <v>0</v>
          </cell>
          <cell r="F10530">
            <v>0</v>
          </cell>
        </row>
        <row r="10531">
          <cell r="A10531">
            <v>610107</v>
          </cell>
          <cell r="B10531" t="str">
            <v>ESPECIALES</v>
          </cell>
          <cell r="C10531">
            <v>0</v>
          </cell>
          <cell r="D10531">
            <v>0</v>
          </cell>
          <cell r="E10531">
            <v>0</v>
          </cell>
          <cell r="F10531">
            <v>0</v>
          </cell>
        </row>
        <row r="10532">
          <cell r="A10532">
            <v>6101071</v>
          </cell>
          <cell r="B10532" t="str">
            <v>MONEDA NACIONAL</v>
          </cell>
          <cell r="C10532">
            <v>0</v>
          </cell>
          <cell r="D10532">
            <v>0</v>
          </cell>
          <cell r="E10532">
            <v>0</v>
          </cell>
          <cell r="F10532">
            <v>0</v>
          </cell>
        </row>
        <row r="10533">
          <cell r="A10533">
            <v>6101072</v>
          </cell>
          <cell r="B10533" t="str">
            <v>MONEDA EXTRANJERA</v>
          </cell>
          <cell r="C10533">
            <v>0</v>
          </cell>
          <cell r="D10533">
            <v>0</v>
          </cell>
          <cell r="E10533">
            <v>0</v>
          </cell>
          <cell r="F10533">
            <v>0</v>
          </cell>
        </row>
        <row r="10534">
          <cell r="A10534">
            <v>6102</v>
          </cell>
          <cell r="B10534" t="str">
            <v>RESPONSABILIDADES POR FIANZAS EN VIGOR</v>
          </cell>
          <cell r="C10534">
            <v>226451105.81999999</v>
          </cell>
          <cell r="D10534">
            <v>0</v>
          </cell>
          <cell r="E10534">
            <v>8182556.3899999997</v>
          </cell>
          <cell r="F10534">
            <v>218268549.43000001</v>
          </cell>
        </row>
        <row r="10535">
          <cell r="A10535">
            <v>610201</v>
          </cell>
          <cell r="B10535" t="str">
            <v>DE FIANZAS FIDELIDAD</v>
          </cell>
          <cell r="C10535">
            <v>0</v>
          </cell>
          <cell r="D10535">
            <v>0</v>
          </cell>
          <cell r="E10535">
            <v>0</v>
          </cell>
          <cell r="F10535">
            <v>0</v>
          </cell>
        </row>
        <row r="10536">
          <cell r="A10536">
            <v>6102011</v>
          </cell>
          <cell r="B10536" t="str">
            <v>MONEDA NACIONAL</v>
          </cell>
          <cell r="C10536">
            <v>0</v>
          </cell>
          <cell r="D10536">
            <v>0</v>
          </cell>
          <cell r="E10536">
            <v>0</v>
          </cell>
          <cell r="F10536">
            <v>0</v>
          </cell>
        </row>
        <row r="10537">
          <cell r="A10537">
            <v>6102012</v>
          </cell>
          <cell r="B10537" t="str">
            <v>MONEDA EXTRANJERA</v>
          </cell>
          <cell r="C10537">
            <v>0</v>
          </cell>
          <cell r="D10537">
            <v>0</v>
          </cell>
          <cell r="E10537">
            <v>0</v>
          </cell>
          <cell r="F10537">
            <v>0</v>
          </cell>
        </row>
        <row r="10538">
          <cell r="A10538">
            <v>610202</v>
          </cell>
          <cell r="B10538" t="str">
            <v>DE FIANZAS GARANTIAS</v>
          </cell>
          <cell r="C10538">
            <v>226451105.81999999</v>
          </cell>
          <cell r="D10538">
            <v>0</v>
          </cell>
          <cell r="E10538">
            <v>8182556.3899999997</v>
          </cell>
          <cell r="F10538">
            <v>218268549.43000001</v>
          </cell>
        </row>
        <row r="10539">
          <cell r="A10539">
            <v>6102021</v>
          </cell>
          <cell r="B10539" t="str">
            <v>MONEDA NACIONAL</v>
          </cell>
          <cell r="C10539">
            <v>226451105.81999999</v>
          </cell>
          <cell r="D10539">
            <v>0</v>
          </cell>
          <cell r="E10539">
            <v>8182556.3899999997</v>
          </cell>
          <cell r="F10539">
            <v>218268549.43000001</v>
          </cell>
        </row>
        <row r="10540">
          <cell r="A10540">
            <v>6102022</v>
          </cell>
          <cell r="B10540" t="str">
            <v>MONEDA EXTRANJERA</v>
          </cell>
          <cell r="C10540">
            <v>0</v>
          </cell>
          <cell r="D10540">
            <v>0</v>
          </cell>
          <cell r="E10540">
            <v>0</v>
          </cell>
          <cell r="F10540">
            <v>0</v>
          </cell>
        </row>
        <row r="10541">
          <cell r="A10541">
            <v>610203</v>
          </cell>
          <cell r="B10541" t="str">
            <v>DE FIANZAS MOTORISTAS</v>
          </cell>
          <cell r="C10541">
            <v>0</v>
          </cell>
          <cell r="D10541">
            <v>0</v>
          </cell>
          <cell r="E10541">
            <v>0</v>
          </cell>
          <cell r="F10541">
            <v>0</v>
          </cell>
        </row>
        <row r="10542">
          <cell r="A10542">
            <v>6102031</v>
          </cell>
          <cell r="B10542" t="str">
            <v>MONEDA NACIONAL</v>
          </cell>
          <cell r="C10542">
            <v>0</v>
          </cell>
          <cell r="D10542">
            <v>0</v>
          </cell>
          <cell r="E10542">
            <v>0</v>
          </cell>
          <cell r="F10542">
            <v>0</v>
          </cell>
        </row>
        <row r="10543">
          <cell r="A10543">
            <v>6102032</v>
          </cell>
          <cell r="B10543" t="str">
            <v>MONEDA EXTRANJERA</v>
          </cell>
          <cell r="C10543">
            <v>0</v>
          </cell>
          <cell r="D10543">
            <v>0</v>
          </cell>
          <cell r="E10543">
            <v>0</v>
          </cell>
          <cell r="F10543">
            <v>0</v>
          </cell>
        </row>
        <row r="10544">
          <cell r="A10544">
            <v>6103</v>
          </cell>
          <cell r="B10544" t="str">
            <v>RESPONSABILIDADES  POR REASEGURO TOMADO</v>
          </cell>
          <cell r="C10544">
            <v>46065248.909999996</v>
          </cell>
          <cell r="D10544">
            <v>1261629.33</v>
          </cell>
          <cell r="E10544">
            <v>9738337.2200000007</v>
          </cell>
          <cell r="F10544">
            <v>37588541.020000003</v>
          </cell>
        </row>
        <row r="10545">
          <cell r="A10545">
            <v>610301</v>
          </cell>
          <cell r="B10545" t="str">
            <v>DE SEGUROS DE VIDA</v>
          </cell>
          <cell r="C10545">
            <v>0</v>
          </cell>
          <cell r="D10545">
            <v>0</v>
          </cell>
          <cell r="E10545">
            <v>0</v>
          </cell>
          <cell r="F10545">
            <v>0</v>
          </cell>
        </row>
        <row r="10546">
          <cell r="A10546">
            <v>6103011</v>
          </cell>
          <cell r="B10546" t="str">
            <v>DE SEGUROS DE VIDA MONEDA NACIONAL</v>
          </cell>
          <cell r="C10546">
            <v>0</v>
          </cell>
          <cell r="D10546">
            <v>0</v>
          </cell>
          <cell r="E10546">
            <v>0</v>
          </cell>
          <cell r="F10546">
            <v>0</v>
          </cell>
        </row>
        <row r="10547">
          <cell r="A10547">
            <v>610301101</v>
          </cell>
          <cell r="B10547" t="str">
            <v>INDIVIDUAL</v>
          </cell>
          <cell r="C10547">
            <v>0</v>
          </cell>
          <cell r="D10547">
            <v>0</v>
          </cell>
          <cell r="E10547">
            <v>0</v>
          </cell>
          <cell r="F10547">
            <v>0</v>
          </cell>
        </row>
        <row r="10548">
          <cell r="A10548">
            <v>610301102</v>
          </cell>
          <cell r="B10548" t="str">
            <v>POPULAR</v>
          </cell>
          <cell r="C10548">
            <v>0</v>
          </cell>
          <cell r="D10548">
            <v>0</v>
          </cell>
          <cell r="E10548">
            <v>0</v>
          </cell>
          <cell r="F10548">
            <v>0</v>
          </cell>
        </row>
        <row r="10549">
          <cell r="A10549">
            <v>610301103</v>
          </cell>
          <cell r="B10549" t="str">
            <v>COLECTIVO</v>
          </cell>
          <cell r="C10549">
            <v>0</v>
          </cell>
          <cell r="D10549">
            <v>0</v>
          </cell>
          <cell r="E10549">
            <v>0</v>
          </cell>
          <cell r="F10549">
            <v>0</v>
          </cell>
        </row>
        <row r="10550">
          <cell r="A10550">
            <v>610301104</v>
          </cell>
          <cell r="B10550" t="str">
            <v>OTROS PLANES</v>
          </cell>
          <cell r="C10550">
            <v>0</v>
          </cell>
          <cell r="D10550">
            <v>0</v>
          </cell>
          <cell r="E10550">
            <v>0</v>
          </cell>
          <cell r="F10550">
            <v>0</v>
          </cell>
        </row>
        <row r="10551">
          <cell r="A10551">
            <v>6103012</v>
          </cell>
          <cell r="B10551" t="str">
            <v>DE SEGUROS DE VIDA -MONEDA EXTRANJERA</v>
          </cell>
          <cell r="C10551">
            <v>0</v>
          </cell>
          <cell r="D10551">
            <v>0</v>
          </cell>
          <cell r="E10551">
            <v>0</v>
          </cell>
          <cell r="F10551">
            <v>0</v>
          </cell>
        </row>
        <row r="10552">
          <cell r="A10552">
            <v>610301201</v>
          </cell>
          <cell r="B10552" t="str">
            <v>INDIVIDUAL</v>
          </cell>
          <cell r="C10552">
            <v>0</v>
          </cell>
          <cell r="D10552">
            <v>0</v>
          </cell>
          <cell r="E10552">
            <v>0</v>
          </cell>
          <cell r="F10552">
            <v>0</v>
          </cell>
        </row>
        <row r="10553">
          <cell r="A10553">
            <v>610301202</v>
          </cell>
          <cell r="B10553" t="str">
            <v>POPULAR</v>
          </cell>
          <cell r="C10553">
            <v>0</v>
          </cell>
          <cell r="D10553">
            <v>0</v>
          </cell>
          <cell r="E10553">
            <v>0</v>
          </cell>
          <cell r="F10553">
            <v>0</v>
          </cell>
        </row>
        <row r="10554">
          <cell r="A10554">
            <v>610301203</v>
          </cell>
          <cell r="B10554" t="str">
            <v>COLECTIVO</v>
          </cell>
          <cell r="C10554">
            <v>0</v>
          </cell>
          <cell r="D10554">
            <v>0</v>
          </cell>
          <cell r="E10554">
            <v>0</v>
          </cell>
          <cell r="F10554">
            <v>0</v>
          </cell>
        </row>
        <row r="10555">
          <cell r="A10555">
            <v>610301204</v>
          </cell>
          <cell r="B10555" t="str">
            <v>OTROS PLANES</v>
          </cell>
          <cell r="C10555">
            <v>0</v>
          </cell>
          <cell r="D10555">
            <v>0</v>
          </cell>
          <cell r="E10555">
            <v>0</v>
          </cell>
          <cell r="F10555">
            <v>0</v>
          </cell>
        </row>
        <row r="10556">
          <cell r="A10556">
            <v>610302</v>
          </cell>
          <cell r="B10556" t="str">
            <v>PREVISIONALES RENTAS Y PENSIONES</v>
          </cell>
          <cell r="C10556">
            <v>0</v>
          </cell>
          <cell r="D10556">
            <v>0</v>
          </cell>
          <cell r="E10556">
            <v>0</v>
          </cell>
          <cell r="F10556">
            <v>0</v>
          </cell>
        </row>
        <row r="10557">
          <cell r="A10557">
            <v>6103021</v>
          </cell>
          <cell r="B10557" t="str">
            <v>MONEDA NACIONAL</v>
          </cell>
          <cell r="C10557">
            <v>0</v>
          </cell>
          <cell r="D10557">
            <v>0</v>
          </cell>
          <cell r="E10557">
            <v>0</v>
          </cell>
          <cell r="F10557">
            <v>0</v>
          </cell>
        </row>
        <row r="10558">
          <cell r="A10558">
            <v>6103022</v>
          </cell>
          <cell r="B10558" t="str">
            <v>MONEDA EXTRANJERA</v>
          </cell>
          <cell r="C10558">
            <v>0</v>
          </cell>
          <cell r="D10558">
            <v>0</v>
          </cell>
          <cell r="E10558">
            <v>0</v>
          </cell>
          <cell r="F10558">
            <v>0</v>
          </cell>
        </row>
        <row r="10559">
          <cell r="A10559">
            <v>610303</v>
          </cell>
          <cell r="B10559" t="str">
            <v>DE ACCIDENTES Y ENFERMEDAD</v>
          </cell>
          <cell r="C10559">
            <v>0</v>
          </cell>
          <cell r="D10559">
            <v>0</v>
          </cell>
          <cell r="E10559">
            <v>0</v>
          </cell>
          <cell r="F10559">
            <v>0</v>
          </cell>
        </row>
        <row r="10560">
          <cell r="A10560">
            <v>6103031</v>
          </cell>
          <cell r="B10560" t="str">
            <v>DE ACCIDENTES Y ENFERMEDAD MONEDA NACIONAL</v>
          </cell>
          <cell r="C10560">
            <v>0</v>
          </cell>
          <cell r="D10560">
            <v>0</v>
          </cell>
          <cell r="E10560">
            <v>0</v>
          </cell>
          <cell r="F10560">
            <v>0</v>
          </cell>
        </row>
        <row r="10561">
          <cell r="A10561">
            <v>610303101</v>
          </cell>
          <cell r="B10561" t="str">
            <v>SALUD Y HOSPITALIZACION -</v>
          </cell>
          <cell r="C10561">
            <v>0</v>
          </cell>
          <cell r="D10561">
            <v>0</v>
          </cell>
          <cell r="E10561">
            <v>0</v>
          </cell>
          <cell r="F10561">
            <v>0</v>
          </cell>
        </row>
        <row r="10562">
          <cell r="A10562">
            <v>610303102</v>
          </cell>
          <cell r="B10562" t="str">
            <v>ACCIDENTES PERSONALES</v>
          </cell>
          <cell r="C10562">
            <v>0</v>
          </cell>
          <cell r="D10562">
            <v>0</v>
          </cell>
          <cell r="E10562">
            <v>0</v>
          </cell>
          <cell r="F10562">
            <v>0</v>
          </cell>
        </row>
        <row r="10563">
          <cell r="A10563">
            <v>610303103</v>
          </cell>
          <cell r="B10563" t="str">
            <v>ACCIDENTES VIAJES AEREOS -</v>
          </cell>
          <cell r="C10563">
            <v>0</v>
          </cell>
          <cell r="D10563">
            <v>0</v>
          </cell>
          <cell r="E10563">
            <v>0</v>
          </cell>
          <cell r="F10563">
            <v>0</v>
          </cell>
        </row>
        <row r="10564">
          <cell r="A10564">
            <v>6103032</v>
          </cell>
          <cell r="B10564" t="str">
            <v>DE ACCIDENTES Y ENFERMEDAD MONEDA EXTRANJERA</v>
          </cell>
          <cell r="C10564">
            <v>0</v>
          </cell>
          <cell r="D10564">
            <v>0</v>
          </cell>
          <cell r="E10564">
            <v>0</v>
          </cell>
          <cell r="F10564">
            <v>0</v>
          </cell>
        </row>
        <row r="10565">
          <cell r="A10565">
            <v>610303201</v>
          </cell>
          <cell r="B10565" t="str">
            <v>SALUD Y HOSPITALIZACION -</v>
          </cell>
          <cell r="C10565">
            <v>0</v>
          </cell>
          <cell r="D10565">
            <v>0</v>
          </cell>
          <cell r="E10565">
            <v>0</v>
          </cell>
          <cell r="F10565">
            <v>0</v>
          </cell>
        </row>
        <row r="10566">
          <cell r="A10566">
            <v>610303202</v>
          </cell>
          <cell r="B10566" t="str">
            <v>ACCIDENTES PERSONALES</v>
          </cell>
          <cell r="C10566">
            <v>0</v>
          </cell>
          <cell r="D10566">
            <v>0</v>
          </cell>
          <cell r="E10566">
            <v>0</v>
          </cell>
          <cell r="F10566">
            <v>0</v>
          </cell>
        </row>
        <row r="10567">
          <cell r="A10567">
            <v>610303203</v>
          </cell>
          <cell r="B10567" t="str">
            <v>ACCIDENTES VIAJES AEREOS -</v>
          </cell>
          <cell r="C10567">
            <v>0</v>
          </cell>
          <cell r="D10567">
            <v>0</v>
          </cell>
          <cell r="E10567">
            <v>0</v>
          </cell>
          <cell r="F10567">
            <v>0</v>
          </cell>
        </row>
        <row r="10568">
          <cell r="A10568">
            <v>610304</v>
          </cell>
          <cell r="B10568" t="str">
            <v>DE INCENDIO Y LINEAS ALIADAS</v>
          </cell>
          <cell r="C10568">
            <v>45912998.909999996</v>
          </cell>
          <cell r="D10568">
            <v>0</v>
          </cell>
          <cell r="E10568">
            <v>9738337.2200000007</v>
          </cell>
          <cell r="F10568">
            <v>36174661.689999998</v>
          </cell>
        </row>
        <row r="10569">
          <cell r="A10569">
            <v>6103041</v>
          </cell>
          <cell r="B10569" t="str">
            <v>MONEDA NACIONAL</v>
          </cell>
          <cell r="C10569">
            <v>45912998.909999996</v>
          </cell>
          <cell r="D10569">
            <v>0</v>
          </cell>
          <cell r="E10569">
            <v>9738337.2200000007</v>
          </cell>
          <cell r="F10569">
            <v>36174661.689999998</v>
          </cell>
        </row>
        <row r="10570">
          <cell r="A10570">
            <v>6103042</v>
          </cell>
          <cell r="B10570" t="str">
            <v>MONEDA EXTRANJERA</v>
          </cell>
          <cell r="C10570">
            <v>0</v>
          </cell>
          <cell r="D10570">
            <v>0</v>
          </cell>
          <cell r="E10570">
            <v>0</v>
          </cell>
          <cell r="F10570">
            <v>0</v>
          </cell>
        </row>
        <row r="10571">
          <cell r="A10571">
            <v>610305</v>
          </cell>
          <cell r="B10571" t="str">
            <v>DE AUTOMOTORES</v>
          </cell>
          <cell r="C10571">
            <v>0</v>
          </cell>
          <cell r="D10571">
            <v>325629.33</v>
          </cell>
          <cell r="E10571">
            <v>0</v>
          </cell>
          <cell r="F10571">
            <v>325629.33</v>
          </cell>
        </row>
        <row r="10572">
          <cell r="A10572">
            <v>6103051</v>
          </cell>
          <cell r="B10572" t="str">
            <v>MONEDA NACIONAL</v>
          </cell>
          <cell r="C10572">
            <v>0</v>
          </cell>
          <cell r="D10572">
            <v>325629.33</v>
          </cell>
          <cell r="E10572">
            <v>0</v>
          </cell>
          <cell r="F10572">
            <v>325629.33</v>
          </cell>
        </row>
        <row r="10573">
          <cell r="A10573">
            <v>6103052</v>
          </cell>
          <cell r="B10573" t="str">
            <v>MONEDA EXTRANJERA</v>
          </cell>
          <cell r="C10573">
            <v>0</v>
          </cell>
          <cell r="D10573">
            <v>0</v>
          </cell>
          <cell r="E10573">
            <v>0</v>
          </cell>
          <cell r="F10573">
            <v>0</v>
          </cell>
        </row>
        <row r="10574">
          <cell r="A10574">
            <v>610306</v>
          </cell>
          <cell r="B10574" t="str">
            <v>OTROS SEGUROS GENERALES</v>
          </cell>
          <cell r="C10574">
            <v>152250</v>
          </cell>
          <cell r="D10574">
            <v>936000</v>
          </cell>
          <cell r="E10574">
            <v>0</v>
          </cell>
          <cell r="F10574">
            <v>1088250</v>
          </cell>
        </row>
        <row r="10575">
          <cell r="A10575">
            <v>6103061</v>
          </cell>
          <cell r="B10575" t="str">
            <v>OTROS SEGUROS GENERALES - MONEDA NACIONAL</v>
          </cell>
          <cell r="C10575">
            <v>152250</v>
          </cell>
          <cell r="D10575">
            <v>936000</v>
          </cell>
          <cell r="E10575">
            <v>0</v>
          </cell>
          <cell r="F10575">
            <v>1088250</v>
          </cell>
        </row>
        <row r="10576">
          <cell r="A10576">
            <v>610306101</v>
          </cell>
          <cell r="B10576" t="str">
            <v>Rotura de Cristales</v>
          </cell>
          <cell r="C10576">
            <v>0</v>
          </cell>
          <cell r="D10576">
            <v>0</v>
          </cell>
          <cell r="E10576">
            <v>0</v>
          </cell>
          <cell r="F10576">
            <v>0</v>
          </cell>
        </row>
        <row r="10577">
          <cell r="A10577">
            <v>610306102</v>
          </cell>
          <cell r="B10577" t="str">
            <v>Transporte MarÌtimo</v>
          </cell>
          <cell r="C10577">
            <v>102250</v>
          </cell>
          <cell r="D10577">
            <v>0</v>
          </cell>
          <cell r="E10577">
            <v>0</v>
          </cell>
          <cell r="F10577">
            <v>102250</v>
          </cell>
        </row>
        <row r="10578">
          <cell r="A10578">
            <v>610306103</v>
          </cell>
          <cell r="B10578" t="str">
            <v>Transporte AÈreo</v>
          </cell>
          <cell r="C10578">
            <v>0</v>
          </cell>
          <cell r="D10578">
            <v>0</v>
          </cell>
          <cell r="E10578">
            <v>0</v>
          </cell>
          <cell r="F10578">
            <v>0</v>
          </cell>
        </row>
        <row r="10579">
          <cell r="A10579">
            <v>610306104</v>
          </cell>
          <cell r="B10579" t="str">
            <v>Transporte Terrestre</v>
          </cell>
          <cell r="C10579">
            <v>0</v>
          </cell>
          <cell r="D10579">
            <v>0</v>
          </cell>
          <cell r="E10579">
            <v>0</v>
          </cell>
          <cell r="F10579">
            <v>0</v>
          </cell>
        </row>
        <row r="10580">
          <cell r="A10580">
            <v>610306105</v>
          </cell>
          <cell r="B10580" t="str">
            <v>MarÌtimos Cascos</v>
          </cell>
          <cell r="C10580">
            <v>0</v>
          </cell>
          <cell r="D10580">
            <v>0</v>
          </cell>
          <cell r="E10580">
            <v>0</v>
          </cell>
          <cell r="F10580">
            <v>0</v>
          </cell>
        </row>
        <row r="10581">
          <cell r="A10581">
            <v>610306106</v>
          </cell>
          <cell r="B10581" t="str">
            <v>AviaciÛn</v>
          </cell>
          <cell r="C10581">
            <v>0</v>
          </cell>
          <cell r="D10581">
            <v>0</v>
          </cell>
          <cell r="E10581">
            <v>0</v>
          </cell>
          <cell r="F10581">
            <v>0</v>
          </cell>
        </row>
        <row r="10582">
          <cell r="A10582">
            <v>610306107</v>
          </cell>
          <cell r="B10582" t="str">
            <v>Robo y Hurto</v>
          </cell>
          <cell r="C10582">
            <v>0</v>
          </cell>
          <cell r="D10582">
            <v>0</v>
          </cell>
          <cell r="E10582">
            <v>0</v>
          </cell>
          <cell r="F10582">
            <v>0</v>
          </cell>
        </row>
        <row r="10583">
          <cell r="A10583">
            <v>610306108</v>
          </cell>
          <cell r="B10583" t="str">
            <v>Fidelidad</v>
          </cell>
          <cell r="C10583">
            <v>0</v>
          </cell>
          <cell r="D10583">
            <v>936000</v>
          </cell>
          <cell r="E10583">
            <v>0</v>
          </cell>
          <cell r="F10583">
            <v>936000</v>
          </cell>
        </row>
        <row r="10584">
          <cell r="A10584">
            <v>610306109</v>
          </cell>
          <cell r="B10584" t="str">
            <v>Seguros de Bancos</v>
          </cell>
          <cell r="C10584">
            <v>0</v>
          </cell>
          <cell r="D10584">
            <v>0</v>
          </cell>
          <cell r="E10584">
            <v>0</v>
          </cell>
          <cell r="F10584">
            <v>0</v>
          </cell>
        </row>
        <row r="10585">
          <cell r="A10585">
            <v>610306110</v>
          </cell>
          <cell r="B10585" t="str">
            <v>Todo Riesgo para Contratistas</v>
          </cell>
          <cell r="C10585">
            <v>0</v>
          </cell>
          <cell r="D10585">
            <v>0</v>
          </cell>
          <cell r="E10585">
            <v>0</v>
          </cell>
          <cell r="F10585">
            <v>0</v>
          </cell>
        </row>
        <row r="10586">
          <cell r="A10586">
            <v>610306111</v>
          </cell>
          <cell r="B10586" t="str">
            <v>Todo Riesgo Equipo para Contratista</v>
          </cell>
          <cell r="C10586">
            <v>0</v>
          </cell>
          <cell r="D10586">
            <v>0</v>
          </cell>
          <cell r="E10586">
            <v>0</v>
          </cell>
          <cell r="F10586">
            <v>0</v>
          </cell>
        </row>
        <row r="10587">
          <cell r="A10587">
            <v>610306112</v>
          </cell>
          <cell r="B10587" t="str">
            <v>Rotura de Maquinaria</v>
          </cell>
          <cell r="C10587">
            <v>0</v>
          </cell>
          <cell r="D10587">
            <v>0</v>
          </cell>
          <cell r="E10587">
            <v>0</v>
          </cell>
          <cell r="F10587">
            <v>0</v>
          </cell>
        </row>
        <row r="10588">
          <cell r="A10588">
            <v>610306113</v>
          </cell>
          <cell r="B10588" t="str">
            <v>Montaje contra todo Riesgos</v>
          </cell>
          <cell r="C10588">
            <v>0</v>
          </cell>
          <cell r="D10588">
            <v>0</v>
          </cell>
          <cell r="E10588">
            <v>0</v>
          </cell>
          <cell r="F10588">
            <v>0</v>
          </cell>
        </row>
        <row r="10589">
          <cell r="A10589">
            <v>610306114</v>
          </cell>
          <cell r="B10589" t="str">
            <v>Todo Riesgo Equipo ElectrÛnico</v>
          </cell>
          <cell r="C10589">
            <v>0</v>
          </cell>
          <cell r="D10589">
            <v>0</v>
          </cell>
          <cell r="E10589">
            <v>0</v>
          </cell>
          <cell r="F10589">
            <v>0</v>
          </cell>
        </row>
        <row r="10590">
          <cell r="A10590">
            <v>610306115</v>
          </cell>
          <cell r="B10590" t="str">
            <v>Calderos</v>
          </cell>
          <cell r="C10590">
            <v>0</v>
          </cell>
          <cell r="D10590">
            <v>0</v>
          </cell>
          <cell r="E10590">
            <v>0</v>
          </cell>
          <cell r="F10590">
            <v>0</v>
          </cell>
        </row>
        <row r="10591">
          <cell r="A10591">
            <v>610306116</v>
          </cell>
          <cell r="B10591" t="str">
            <v>Lucro Cesante por interrupciÛn de Negocios</v>
          </cell>
          <cell r="C10591">
            <v>0</v>
          </cell>
          <cell r="D10591">
            <v>0</v>
          </cell>
          <cell r="E10591">
            <v>0</v>
          </cell>
          <cell r="F10591">
            <v>0</v>
          </cell>
        </row>
        <row r="10592">
          <cell r="A10592">
            <v>610306117</v>
          </cell>
          <cell r="B10592" t="str">
            <v>Lucro Cesante Rotura de Maquinaria</v>
          </cell>
          <cell r="C10592">
            <v>0</v>
          </cell>
          <cell r="D10592">
            <v>0</v>
          </cell>
          <cell r="E10592">
            <v>0</v>
          </cell>
          <cell r="F10592">
            <v>0</v>
          </cell>
        </row>
        <row r="10593">
          <cell r="A10593">
            <v>610306118</v>
          </cell>
          <cell r="B10593" t="str">
            <v>Responsabilidad Civil</v>
          </cell>
          <cell r="C10593">
            <v>50000</v>
          </cell>
          <cell r="D10593">
            <v>0</v>
          </cell>
          <cell r="E10593">
            <v>0</v>
          </cell>
          <cell r="F10593">
            <v>50000</v>
          </cell>
        </row>
        <row r="10594">
          <cell r="A10594">
            <v>610306119</v>
          </cell>
          <cell r="B10594" t="str">
            <v>Riesgos Profesionales</v>
          </cell>
          <cell r="C10594">
            <v>0</v>
          </cell>
          <cell r="D10594">
            <v>0</v>
          </cell>
          <cell r="E10594">
            <v>0</v>
          </cell>
          <cell r="F10594">
            <v>0</v>
          </cell>
        </row>
        <row r="10595">
          <cell r="A10595">
            <v>610306120</v>
          </cell>
          <cell r="B10595" t="str">
            <v>Ganadero</v>
          </cell>
          <cell r="C10595">
            <v>0</v>
          </cell>
          <cell r="D10595">
            <v>0</v>
          </cell>
          <cell r="E10595">
            <v>0</v>
          </cell>
          <cell r="F10595">
            <v>0</v>
          </cell>
        </row>
        <row r="10596">
          <cell r="A10596">
            <v>610306121</v>
          </cell>
          <cell r="B10596" t="str">
            <v>AgrÌcola</v>
          </cell>
          <cell r="C10596">
            <v>0</v>
          </cell>
          <cell r="D10596">
            <v>0</v>
          </cell>
          <cell r="E10596">
            <v>0</v>
          </cell>
          <cell r="F10596">
            <v>0</v>
          </cell>
        </row>
        <row r="10597">
          <cell r="A10597">
            <v>610306122</v>
          </cell>
          <cell r="B10597" t="str">
            <v>Domiciliario</v>
          </cell>
          <cell r="C10597">
            <v>0</v>
          </cell>
          <cell r="D10597">
            <v>0</v>
          </cell>
          <cell r="E10597">
            <v>0</v>
          </cell>
          <cell r="F10597">
            <v>0</v>
          </cell>
        </row>
        <row r="10598">
          <cell r="A10598">
            <v>610306123</v>
          </cell>
          <cell r="B10598" t="str">
            <v>CrÈdito Interno</v>
          </cell>
          <cell r="C10598">
            <v>0</v>
          </cell>
          <cell r="D10598">
            <v>0</v>
          </cell>
          <cell r="E10598">
            <v>0</v>
          </cell>
          <cell r="F10598">
            <v>0</v>
          </cell>
        </row>
        <row r="10599">
          <cell r="A10599">
            <v>610306124</v>
          </cell>
          <cell r="B10599" t="str">
            <v>CrÈdito a la ExportaciÛn</v>
          </cell>
          <cell r="C10599">
            <v>0</v>
          </cell>
          <cell r="D10599">
            <v>0</v>
          </cell>
          <cell r="E10599">
            <v>0</v>
          </cell>
          <cell r="F10599">
            <v>0</v>
          </cell>
        </row>
        <row r="10600">
          <cell r="A10600">
            <v>610306125</v>
          </cell>
          <cell r="B10600" t="str">
            <v>Miscelaneos</v>
          </cell>
          <cell r="C10600">
            <v>0</v>
          </cell>
          <cell r="D10600">
            <v>0</v>
          </cell>
          <cell r="E10600">
            <v>0</v>
          </cell>
          <cell r="F10600">
            <v>0</v>
          </cell>
        </row>
        <row r="10601">
          <cell r="A10601">
            <v>6103062</v>
          </cell>
          <cell r="B10601" t="str">
            <v>OTROS SEGUROS GENERALES - MONEDA EXTRANJERA</v>
          </cell>
          <cell r="C10601">
            <v>0</v>
          </cell>
          <cell r="D10601">
            <v>0</v>
          </cell>
          <cell r="E10601">
            <v>0</v>
          </cell>
          <cell r="F10601">
            <v>0</v>
          </cell>
        </row>
        <row r="10602">
          <cell r="A10602">
            <v>610306201</v>
          </cell>
          <cell r="B10602" t="str">
            <v>Rotura de Cristales</v>
          </cell>
          <cell r="C10602">
            <v>0</v>
          </cell>
          <cell r="D10602">
            <v>0</v>
          </cell>
          <cell r="E10602">
            <v>0</v>
          </cell>
          <cell r="F10602">
            <v>0</v>
          </cell>
        </row>
        <row r="10603">
          <cell r="A10603">
            <v>610306202</v>
          </cell>
          <cell r="B10603" t="str">
            <v>Transporte MarÌtimo</v>
          </cell>
          <cell r="C10603">
            <v>0</v>
          </cell>
          <cell r="D10603">
            <v>0</v>
          </cell>
          <cell r="E10603">
            <v>0</v>
          </cell>
          <cell r="F10603">
            <v>0</v>
          </cell>
        </row>
        <row r="10604">
          <cell r="A10604">
            <v>610306203</v>
          </cell>
          <cell r="B10604" t="str">
            <v>Transporte AÈreo</v>
          </cell>
          <cell r="C10604">
            <v>0</v>
          </cell>
          <cell r="D10604">
            <v>0</v>
          </cell>
          <cell r="E10604">
            <v>0</v>
          </cell>
          <cell r="F10604">
            <v>0</v>
          </cell>
        </row>
        <row r="10605">
          <cell r="A10605">
            <v>610306204</v>
          </cell>
          <cell r="B10605" t="str">
            <v>Transporte Terrestre</v>
          </cell>
          <cell r="C10605">
            <v>0</v>
          </cell>
          <cell r="D10605">
            <v>0</v>
          </cell>
          <cell r="E10605">
            <v>0</v>
          </cell>
          <cell r="F10605">
            <v>0</v>
          </cell>
        </row>
        <row r="10606">
          <cell r="A10606">
            <v>610306205</v>
          </cell>
          <cell r="B10606" t="str">
            <v>MarÌtimos Cascos</v>
          </cell>
          <cell r="C10606">
            <v>0</v>
          </cell>
          <cell r="D10606">
            <v>0</v>
          </cell>
          <cell r="E10606">
            <v>0</v>
          </cell>
          <cell r="F10606">
            <v>0</v>
          </cell>
        </row>
        <row r="10607">
          <cell r="A10607">
            <v>610306206</v>
          </cell>
          <cell r="B10607" t="str">
            <v>aviaciÛn</v>
          </cell>
          <cell r="C10607">
            <v>0</v>
          </cell>
          <cell r="D10607">
            <v>0</v>
          </cell>
          <cell r="E10607">
            <v>0</v>
          </cell>
          <cell r="F10607">
            <v>0</v>
          </cell>
        </row>
        <row r="10608">
          <cell r="A10608">
            <v>610306207</v>
          </cell>
          <cell r="B10608" t="str">
            <v>Robo y Hurto</v>
          </cell>
          <cell r="C10608">
            <v>0</v>
          </cell>
          <cell r="D10608">
            <v>0</v>
          </cell>
          <cell r="E10608">
            <v>0</v>
          </cell>
          <cell r="F10608">
            <v>0</v>
          </cell>
        </row>
        <row r="10609">
          <cell r="A10609">
            <v>610306208</v>
          </cell>
          <cell r="B10609" t="str">
            <v>Fidelidad</v>
          </cell>
          <cell r="C10609">
            <v>0</v>
          </cell>
          <cell r="D10609">
            <v>0</v>
          </cell>
          <cell r="E10609">
            <v>0</v>
          </cell>
          <cell r="F10609">
            <v>0</v>
          </cell>
        </row>
        <row r="10610">
          <cell r="A10610">
            <v>610306209</v>
          </cell>
          <cell r="B10610" t="str">
            <v>Seguros de Bancos</v>
          </cell>
          <cell r="C10610">
            <v>0</v>
          </cell>
          <cell r="D10610">
            <v>0</v>
          </cell>
          <cell r="E10610">
            <v>0</v>
          </cell>
          <cell r="F10610">
            <v>0</v>
          </cell>
        </row>
        <row r="10611">
          <cell r="A10611">
            <v>610306210</v>
          </cell>
          <cell r="B10611" t="str">
            <v>Todo Riesgo para Contratistas</v>
          </cell>
          <cell r="C10611">
            <v>0</v>
          </cell>
          <cell r="D10611">
            <v>0</v>
          </cell>
          <cell r="E10611">
            <v>0</v>
          </cell>
          <cell r="F10611">
            <v>0</v>
          </cell>
        </row>
        <row r="10612">
          <cell r="A10612">
            <v>610306211</v>
          </cell>
          <cell r="B10612" t="str">
            <v>Todo Riesgo Equipo para Contratista</v>
          </cell>
          <cell r="C10612">
            <v>0</v>
          </cell>
          <cell r="D10612">
            <v>0</v>
          </cell>
          <cell r="E10612">
            <v>0</v>
          </cell>
          <cell r="F10612">
            <v>0</v>
          </cell>
        </row>
        <row r="10613">
          <cell r="A10613">
            <v>610306212</v>
          </cell>
          <cell r="B10613" t="str">
            <v>Rotura de Maquinaria</v>
          </cell>
          <cell r="C10613">
            <v>0</v>
          </cell>
          <cell r="D10613">
            <v>0</v>
          </cell>
          <cell r="E10613">
            <v>0</v>
          </cell>
          <cell r="F10613">
            <v>0</v>
          </cell>
        </row>
        <row r="10614">
          <cell r="A10614">
            <v>610306213</v>
          </cell>
          <cell r="B10614" t="str">
            <v>Montaje contra todo Riesgos</v>
          </cell>
          <cell r="C10614">
            <v>0</v>
          </cell>
          <cell r="D10614">
            <v>0</v>
          </cell>
          <cell r="E10614">
            <v>0</v>
          </cell>
          <cell r="F10614">
            <v>0</v>
          </cell>
        </row>
        <row r="10615">
          <cell r="A10615">
            <v>610306214</v>
          </cell>
          <cell r="B10615" t="str">
            <v>Todo Riesgo Equipo ElectrÛnico</v>
          </cell>
          <cell r="C10615">
            <v>0</v>
          </cell>
          <cell r="D10615">
            <v>0</v>
          </cell>
          <cell r="E10615">
            <v>0</v>
          </cell>
          <cell r="F10615">
            <v>0</v>
          </cell>
        </row>
        <row r="10616">
          <cell r="A10616">
            <v>610306215</v>
          </cell>
          <cell r="B10616" t="str">
            <v>Calderos</v>
          </cell>
          <cell r="C10616">
            <v>0</v>
          </cell>
          <cell r="D10616">
            <v>0</v>
          </cell>
          <cell r="E10616">
            <v>0</v>
          </cell>
          <cell r="F10616">
            <v>0</v>
          </cell>
        </row>
        <row r="10617">
          <cell r="A10617">
            <v>610306216</v>
          </cell>
          <cell r="B10617" t="str">
            <v>Lucro Cesante por interrupciÛn de Negocios</v>
          </cell>
          <cell r="C10617">
            <v>0</v>
          </cell>
          <cell r="D10617">
            <v>0</v>
          </cell>
          <cell r="E10617">
            <v>0</v>
          </cell>
          <cell r="F10617">
            <v>0</v>
          </cell>
        </row>
        <row r="10618">
          <cell r="A10618">
            <v>610306217</v>
          </cell>
          <cell r="B10618" t="str">
            <v>Lucro Cesante Rotura de Maquinaria</v>
          </cell>
          <cell r="C10618">
            <v>0</v>
          </cell>
          <cell r="D10618">
            <v>0</v>
          </cell>
          <cell r="E10618">
            <v>0</v>
          </cell>
          <cell r="F10618">
            <v>0</v>
          </cell>
        </row>
        <row r="10619">
          <cell r="A10619">
            <v>610306218</v>
          </cell>
          <cell r="B10619" t="str">
            <v>Responsabilidad Civil</v>
          </cell>
          <cell r="C10619">
            <v>0</v>
          </cell>
          <cell r="D10619">
            <v>0</v>
          </cell>
          <cell r="E10619">
            <v>0</v>
          </cell>
          <cell r="F10619">
            <v>0</v>
          </cell>
        </row>
        <row r="10620">
          <cell r="A10620">
            <v>610306219</v>
          </cell>
          <cell r="B10620" t="str">
            <v>Riesgos Profesionales</v>
          </cell>
          <cell r="C10620">
            <v>0</v>
          </cell>
          <cell r="D10620">
            <v>0</v>
          </cell>
          <cell r="E10620">
            <v>0</v>
          </cell>
          <cell r="F10620">
            <v>0</v>
          </cell>
        </row>
        <row r="10621">
          <cell r="A10621">
            <v>610306220</v>
          </cell>
          <cell r="B10621" t="str">
            <v>Ganadero</v>
          </cell>
          <cell r="C10621">
            <v>0</v>
          </cell>
          <cell r="D10621">
            <v>0</v>
          </cell>
          <cell r="E10621">
            <v>0</v>
          </cell>
          <cell r="F10621">
            <v>0</v>
          </cell>
        </row>
        <row r="10622">
          <cell r="A10622">
            <v>610306221</v>
          </cell>
          <cell r="B10622" t="str">
            <v>AgrÌcola</v>
          </cell>
          <cell r="C10622">
            <v>0</v>
          </cell>
          <cell r="D10622">
            <v>0</v>
          </cell>
          <cell r="E10622">
            <v>0</v>
          </cell>
          <cell r="F10622">
            <v>0</v>
          </cell>
        </row>
        <row r="10623">
          <cell r="A10623">
            <v>610306222</v>
          </cell>
          <cell r="B10623" t="str">
            <v>Domiciliario</v>
          </cell>
          <cell r="C10623">
            <v>0</v>
          </cell>
          <cell r="D10623">
            <v>0</v>
          </cell>
          <cell r="E10623">
            <v>0</v>
          </cell>
          <cell r="F10623">
            <v>0</v>
          </cell>
        </row>
        <row r="10624">
          <cell r="A10624">
            <v>610306223</v>
          </cell>
          <cell r="B10624" t="str">
            <v>CrÈdito Interno</v>
          </cell>
          <cell r="C10624">
            <v>0</v>
          </cell>
          <cell r="D10624">
            <v>0</v>
          </cell>
          <cell r="E10624">
            <v>0</v>
          </cell>
          <cell r="F10624">
            <v>0</v>
          </cell>
        </row>
        <row r="10625">
          <cell r="A10625">
            <v>610306224</v>
          </cell>
          <cell r="B10625" t="str">
            <v>CrÈdito a la ExportaciÛn</v>
          </cell>
          <cell r="C10625">
            <v>0</v>
          </cell>
          <cell r="D10625">
            <v>0</v>
          </cell>
          <cell r="E10625">
            <v>0</v>
          </cell>
          <cell r="F10625">
            <v>0</v>
          </cell>
        </row>
        <row r="10626">
          <cell r="A10626">
            <v>610306225</v>
          </cell>
          <cell r="B10626" t="str">
            <v>Miscelaneos</v>
          </cell>
          <cell r="C10626">
            <v>0</v>
          </cell>
          <cell r="D10626">
            <v>0</v>
          </cell>
          <cell r="E10626">
            <v>0</v>
          </cell>
          <cell r="F10626">
            <v>0</v>
          </cell>
        </row>
        <row r="10627">
          <cell r="A10627">
            <v>610307</v>
          </cell>
          <cell r="B10627" t="str">
            <v>ESPECIALES</v>
          </cell>
          <cell r="C10627">
            <v>0</v>
          </cell>
          <cell r="D10627">
            <v>0</v>
          </cell>
          <cell r="E10627">
            <v>0</v>
          </cell>
          <cell r="F10627">
            <v>0</v>
          </cell>
        </row>
        <row r="10628">
          <cell r="A10628">
            <v>6103071</v>
          </cell>
          <cell r="B10628" t="str">
            <v>MONEDA NACIONAL</v>
          </cell>
          <cell r="C10628">
            <v>0</v>
          </cell>
          <cell r="D10628">
            <v>0</v>
          </cell>
          <cell r="E10628">
            <v>0</v>
          </cell>
          <cell r="F10628">
            <v>0</v>
          </cell>
        </row>
        <row r="10629">
          <cell r="A10629">
            <v>6103072</v>
          </cell>
          <cell r="B10629" t="str">
            <v>MONEDA EXTRANJERA</v>
          </cell>
          <cell r="C10629">
            <v>0</v>
          </cell>
          <cell r="D10629">
            <v>0</v>
          </cell>
          <cell r="E10629">
            <v>0</v>
          </cell>
          <cell r="F10629">
            <v>0</v>
          </cell>
        </row>
        <row r="10630">
          <cell r="A10630">
            <v>6104</v>
          </cell>
          <cell r="B10630" t="str">
            <v>RESPONSABILIDADES POR REAFIANZAMIENTO TOMADO</v>
          </cell>
          <cell r="C10630">
            <v>15972938.33</v>
          </cell>
          <cell r="D10630">
            <v>0</v>
          </cell>
          <cell r="E10630">
            <v>6500000</v>
          </cell>
          <cell r="F10630">
            <v>9472938.3300000001</v>
          </cell>
        </row>
        <row r="10631">
          <cell r="A10631">
            <v>610401</v>
          </cell>
          <cell r="B10631" t="str">
            <v>DE FIANZAS FIDELIDAD</v>
          </cell>
          <cell r="C10631">
            <v>0</v>
          </cell>
          <cell r="D10631">
            <v>0</v>
          </cell>
          <cell r="E10631">
            <v>0</v>
          </cell>
          <cell r="F10631">
            <v>0</v>
          </cell>
        </row>
        <row r="10632">
          <cell r="A10632">
            <v>6104011</v>
          </cell>
          <cell r="B10632" t="str">
            <v>MONEDA NACIONAL</v>
          </cell>
          <cell r="C10632">
            <v>0</v>
          </cell>
          <cell r="D10632">
            <v>0</v>
          </cell>
          <cell r="E10632">
            <v>0</v>
          </cell>
          <cell r="F10632">
            <v>0</v>
          </cell>
        </row>
        <row r="10633">
          <cell r="A10633">
            <v>6104012</v>
          </cell>
          <cell r="B10633" t="str">
            <v>MONEDA EXTRANJERA</v>
          </cell>
          <cell r="C10633">
            <v>0</v>
          </cell>
          <cell r="D10633">
            <v>0</v>
          </cell>
          <cell r="E10633">
            <v>0</v>
          </cell>
          <cell r="F10633">
            <v>0</v>
          </cell>
        </row>
        <row r="10634">
          <cell r="A10634">
            <v>610402</v>
          </cell>
          <cell r="B10634" t="str">
            <v>DE FIANZAS GARANTIAS</v>
          </cell>
          <cell r="C10634">
            <v>15972938.33</v>
          </cell>
          <cell r="D10634">
            <v>0</v>
          </cell>
          <cell r="E10634">
            <v>6500000</v>
          </cell>
          <cell r="F10634">
            <v>9472938.3300000001</v>
          </cell>
        </row>
        <row r="10635">
          <cell r="A10635">
            <v>6104021</v>
          </cell>
          <cell r="B10635" t="str">
            <v>MONEDA NACIONAL</v>
          </cell>
          <cell r="C10635">
            <v>15972938.33</v>
          </cell>
          <cell r="D10635">
            <v>0</v>
          </cell>
          <cell r="E10635">
            <v>6500000</v>
          </cell>
          <cell r="F10635">
            <v>9472938.3300000001</v>
          </cell>
        </row>
        <row r="10636">
          <cell r="A10636">
            <v>6104022</v>
          </cell>
          <cell r="B10636" t="str">
            <v>MONEDA EXTRANJERA</v>
          </cell>
          <cell r="C10636">
            <v>0</v>
          </cell>
          <cell r="D10636">
            <v>0</v>
          </cell>
          <cell r="E10636">
            <v>0</v>
          </cell>
          <cell r="F10636">
            <v>0</v>
          </cell>
        </row>
        <row r="10637">
          <cell r="A10637">
            <v>610403</v>
          </cell>
          <cell r="B10637" t="str">
            <v>DE FIANZAS MOTORISTAS</v>
          </cell>
          <cell r="C10637">
            <v>0</v>
          </cell>
          <cell r="D10637">
            <v>0</v>
          </cell>
          <cell r="E10637">
            <v>0</v>
          </cell>
          <cell r="F10637">
            <v>0</v>
          </cell>
        </row>
        <row r="10638">
          <cell r="A10638">
            <v>6104031</v>
          </cell>
          <cell r="B10638" t="str">
            <v>MONEDA NACIONAL</v>
          </cell>
          <cell r="C10638">
            <v>0</v>
          </cell>
          <cell r="D10638">
            <v>0</v>
          </cell>
          <cell r="E10638">
            <v>0</v>
          </cell>
          <cell r="F10638">
            <v>0</v>
          </cell>
        </row>
        <row r="10639">
          <cell r="A10639">
            <v>6104032</v>
          </cell>
          <cell r="B10639" t="str">
            <v>MONEDA EXTRANJERA</v>
          </cell>
          <cell r="C10639">
            <v>0</v>
          </cell>
          <cell r="D10639">
            <v>0</v>
          </cell>
          <cell r="E10639">
            <v>0</v>
          </cell>
          <cell r="F10639">
            <v>0</v>
          </cell>
        </row>
        <row r="10640">
          <cell r="A10640">
            <v>6105</v>
          </cell>
          <cell r="B10640" t="str">
            <v>RESPONSABILIDADES CEDIDAS A SOCIEDADES LOCALES</v>
          </cell>
          <cell r="C10640">
            <v>0</v>
          </cell>
          <cell r="D10640">
            <v>0</v>
          </cell>
          <cell r="E10640">
            <v>0</v>
          </cell>
          <cell r="F10640">
            <v>0</v>
          </cell>
        </row>
        <row r="10641">
          <cell r="A10641">
            <v>610501</v>
          </cell>
          <cell r="B10641" t="str">
            <v>POR SEGUROS DE VIDA</v>
          </cell>
          <cell r="C10641">
            <v>0</v>
          </cell>
          <cell r="D10641">
            <v>0</v>
          </cell>
          <cell r="E10641">
            <v>0</v>
          </cell>
          <cell r="F10641">
            <v>0</v>
          </cell>
        </row>
        <row r="10642">
          <cell r="A10642">
            <v>6105011</v>
          </cell>
          <cell r="B10642" t="str">
            <v>DE SEGUROS DE VIDA MONEDA NACIONAL</v>
          </cell>
          <cell r="C10642">
            <v>0</v>
          </cell>
          <cell r="D10642">
            <v>0</v>
          </cell>
          <cell r="E10642">
            <v>0</v>
          </cell>
          <cell r="F10642">
            <v>0</v>
          </cell>
        </row>
        <row r="10643">
          <cell r="A10643">
            <v>610501101</v>
          </cell>
          <cell r="B10643" t="str">
            <v>INDIVIDUAL</v>
          </cell>
          <cell r="C10643">
            <v>0</v>
          </cell>
          <cell r="D10643">
            <v>0</v>
          </cell>
          <cell r="E10643">
            <v>0</v>
          </cell>
          <cell r="F10643">
            <v>0</v>
          </cell>
        </row>
        <row r="10644">
          <cell r="A10644">
            <v>610501102</v>
          </cell>
          <cell r="B10644" t="str">
            <v>POPULAR</v>
          </cell>
          <cell r="C10644">
            <v>0</v>
          </cell>
          <cell r="D10644">
            <v>0</v>
          </cell>
          <cell r="E10644">
            <v>0</v>
          </cell>
          <cell r="F10644">
            <v>0</v>
          </cell>
        </row>
        <row r="10645">
          <cell r="A10645">
            <v>610501103</v>
          </cell>
          <cell r="B10645" t="str">
            <v>COLECTIVO</v>
          </cell>
          <cell r="C10645">
            <v>0</v>
          </cell>
          <cell r="D10645">
            <v>0</v>
          </cell>
          <cell r="E10645">
            <v>0</v>
          </cell>
          <cell r="F10645">
            <v>0</v>
          </cell>
        </row>
        <row r="10646">
          <cell r="A10646">
            <v>610501104</v>
          </cell>
          <cell r="B10646" t="str">
            <v>OTROS PLANES</v>
          </cell>
          <cell r="C10646">
            <v>0</v>
          </cell>
          <cell r="D10646">
            <v>0</v>
          </cell>
          <cell r="E10646">
            <v>0</v>
          </cell>
          <cell r="F10646">
            <v>0</v>
          </cell>
        </row>
        <row r="10647">
          <cell r="A10647">
            <v>6105012</v>
          </cell>
          <cell r="B10647" t="str">
            <v>DE SEGUROS DE VIDA -MONEDA EXTRANJERA</v>
          </cell>
          <cell r="C10647">
            <v>0</v>
          </cell>
          <cell r="D10647">
            <v>0</v>
          </cell>
          <cell r="E10647">
            <v>0</v>
          </cell>
          <cell r="F10647">
            <v>0</v>
          </cell>
        </row>
        <row r="10648">
          <cell r="A10648">
            <v>610501201</v>
          </cell>
          <cell r="B10648" t="str">
            <v>INDIVIDUAL</v>
          </cell>
          <cell r="C10648">
            <v>0</v>
          </cell>
          <cell r="D10648">
            <v>0</v>
          </cell>
          <cell r="E10648">
            <v>0</v>
          </cell>
          <cell r="F10648">
            <v>0</v>
          </cell>
        </row>
        <row r="10649">
          <cell r="A10649">
            <v>610501202</v>
          </cell>
          <cell r="B10649" t="str">
            <v>POPULAR</v>
          </cell>
          <cell r="C10649">
            <v>0</v>
          </cell>
          <cell r="D10649">
            <v>0</v>
          </cell>
          <cell r="E10649">
            <v>0</v>
          </cell>
          <cell r="F10649">
            <v>0</v>
          </cell>
        </row>
        <row r="10650">
          <cell r="A10650">
            <v>610501203</v>
          </cell>
          <cell r="B10650" t="str">
            <v>COLECTIVO</v>
          </cell>
          <cell r="C10650">
            <v>0</v>
          </cell>
          <cell r="D10650">
            <v>0</v>
          </cell>
          <cell r="E10650">
            <v>0</v>
          </cell>
          <cell r="F10650">
            <v>0</v>
          </cell>
        </row>
        <row r="10651">
          <cell r="A10651">
            <v>610501204</v>
          </cell>
          <cell r="B10651" t="str">
            <v>OTROS PLANES</v>
          </cell>
          <cell r="C10651">
            <v>0</v>
          </cell>
          <cell r="D10651">
            <v>0</v>
          </cell>
          <cell r="E10651">
            <v>0</v>
          </cell>
          <cell r="F10651">
            <v>0</v>
          </cell>
        </row>
        <row r="10652">
          <cell r="A10652">
            <v>610502</v>
          </cell>
          <cell r="B10652" t="str">
            <v>POR SEGUROS PREVISIONALES RENTAS Y PENSIONES</v>
          </cell>
          <cell r="C10652">
            <v>0</v>
          </cell>
          <cell r="D10652">
            <v>0</v>
          </cell>
          <cell r="E10652">
            <v>0</v>
          </cell>
          <cell r="F10652">
            <v>0</v>
          </cell>
        </row>
        <row r="10653">
          <cell r="A10653">
            <v>6105021</v>
          </cell>
          <cell r="B10653" t="str">
            <v>MONEDA NACIONAL</v>
          </cell>
          <cell r="C10653">
            <v>0</v>
          </cell>
          <cell r="D10653">
            <v>0</v>
          </cell>
          <cell r="E10653">
            <v>0</v>
          </cell>
          <cell r="F10653">
            <v>0</v>
          </cell>
        </row>
        <row r="10654">
          <cell r="A10654">
            <v>6105022</v>
          </cell>
          <cell r="B10654" t="str">
            <v>MONEDA EXTRANJERA</v>
          </cell>
          <cell r="C10654">
            <v>0</v>
          </cell>
          <cell r="D10654">
            <v>0</v>
          </cell>
          <cell r="E10654">
            <v>0</v>
          </cell>
          <cell r="F10654">
            <v>0</v>
          </cell>
        </row>
        <row r="10655">
          <cell r="A10655">
            <v>610503</v>
          </cell>
          <cell r="B10655" t="str">
            <v>POR SEGUROS DE ACCIDENTES Y ENFERMEDAD</v>
          </cell>
          <cell r="C10655">
            <v>0</v>
          </cell>
          <cell r="D10655">
            <v>0</v>
          </cell>
          <cell r="E10655">
            <v>0</v>
          </cell>
          <cell r="F10655">
            <v>0</v>
          </cell>
        </row>
        <row r="10656">
          <cell r="A10656">
            <v>6105031</v>
          </cell>
          <cell r="B10656" t="str">
            <v>DE ACCIDENTES Y ENFERMEDAD MONEDA NACIONAL</v>
          </cell>
          <cell r="C10656">
            <v>0</v>
          </cell>
          <cell r="D10656">
            <v>0</v>
          </cell>
          <cell r="E10656">
            <v>0</v>
          </cell>
          <cell r="F10656">
            <v>0</v>
          </cell>
        </row>
        <row r="10657">
          <cell r="A10657">
            <v>610503101</v>
          </cell>
          <cell r="B10657" t="str">
            <v>SALUD Y HOSPITALIZACION</v>
          </cell>
          <cell r="C10657">
            <v>0</v>
          </cell>
          <cell r="D10657">
            <v>0</v>
          </cell>
          <cell r="E10657">
            <v>0</v>
          </cell>
          <cell r="F10657">
            <v>0</v>
          </cell>
        </row>
        <row r="10658">
          <cell r="A10658">
            <v>610503102</v>
          </cell>
          <cell r="B10658" t="str">
            <v>ACCIDENTES PERSONALES</v>
          </cell>
          <cell r="C10658">
            <v>0</v>
          </cell>
          <cell r="D10658">
            <v>0</v>
          </cell>
          <cell r="E10658">
            <v>0</v>
          </cell>
          <cell r="F10658">
            <v>0</v>
          </cell>
        </row>
        <row r="10659">
          <cell r="A10659">
            <v>610503103</v>
          </cell>
          <cell r="B10659" t="str">
            <v>ACCIDENTES VIAJES AEREOS</v>
          </cell>
          <cell r="C10659">
            <v>0</v>
          </cell>
          <cell r="D10659">
            <v>0</v>
          </cell>
          <cell r="E10659">
            <v>0</v>
          </cell>
          <cell r="F10659">
            <v>0</v>
          </cell>
        </row>
        <row r="10660">
          <cell r="A10660">
            <v>6105032</v>
          </cell>
          <cell r="B10660" t="str">
            <v>DE ACCIDENTES Y ENFERMEDAD MONEDA EXTRANJERA</v>
          </cell>
          <cell r="C10660">
            <v>0</v>
          </cell>
          <cell r="D10660">
            <v>0</v>
          </cell>
          <cell r="E10660">
            <v>0</v>
          </cell>
          <cell r="F10660">
            <v>0</v>
          </cell>
        </row>
        <row r="10661">
          <cell r="A10661">
            <v>610503201</v>
          </cell>
          <cell r="B10661" t="str">
            <v>SALUD Y HOSPITALIZACION -</v>
          </cell>
          <cell r="C10661">
            <v>0</v>
          </cell>
          <cell r="D10661">
            <v>0</v>
          </cell>
          <cell r="E10661">
            <v>0</v>
          </cell>
          <cell r="F10661">
            <v>0</v>
          </cell>
        </row>
        <row r="10662">
          <cell r="A10662">
            <v>610503202</v>
          </cell>
          <cell r="B10662" t="str">
            <v>ACCIDENTES PERSONALES</v>
          </cell>
          <cell r="C10662">
            <v>0</v>
          </cell>
          <cell r="D10662">
            <v>0</v>
          </cell>
          <cell r="E10662">
            <v>0</v>
          </cell>
          <cell r="F10662">
            <v>0</v>
          </cell>
        </row>
        <row r="10663">
          <cell r="A10663">
            <v>610503203</v>
          </cell>
          <cell r="B10663" t="str">
            <v>ACCIDENTES VIAJES AEREOS -</v>
          </cell>
          <cell r="C10663">
            <v>0</v>
          </cell>
          <cell r="D10663">
            <v>0</v>
          </cell>
          <cell r="E10663">
            <v>0</v>
          </cell>
          <cell r="F10663">
            <v>0</v>
          </cell>
        </row>
        <row r="10664">
          <cell r="A10664">
            <v>610504</v>
          </cell>
          <cell r="B10664" t="str">
            <v>POR SEGUROS DE INCENDIO Y LINEAS ALIADAS</v>
          </cell>
          <cell r="C10664">
            <v>0</v>
          </cell>
          <cell r="D10664">
            <v>0</v>
          </cell>
          <cell r="E10664">
            <v>0</v>
          </cell>
          <cell r="F10664">
            <v>0</v>
          </cell>
        </row>
        <row r="10665">
          <cell r="A10665">
            <v>6105041</v>
          </cell>
          <cell r="B10665" t="str">
            <v>MONEDA NACIONAL</v>
          </cell>
          <cell r="C10665">
            <v>0</v>
          </cell>
          <cell r="D10665">
            <v>0</v>
          </cell>
          <cell r="E10665">
            <v>0</v>
          </cell>
          <cell r="F10665">
            <v>0</v>
          </cell>
        </row>
        <row r="10666">
          <cell r="A10666">
            <v>6105042</v>
          </cell>
          <cell r="B10666" t="str">
            <v>MONEDA EXTRANJERA</v>
          </cell>
          <cell r="C10666">
            <v>0</v>
          </cell>
          <cell r="D10666">
            <v>0</v>
          </cell>
          <cell r="E10666">
            <v>0</v>
          </cell>
          <cell r="F10666">
            <v>0</v>
          </cell>
        </row>
        <row r="10667">
          <cell r="A10667">
            <v>610505</v>
          </cell>
          <cell r="B10667" t="str">
            <v>POR SEGUROS DE AUTOMOTORES</v>
          </cell>
          <cell r="C10667">
            <v>0</v>
          </cell>
          <cell r="D10667">
            <v>0</v>
          </cell>
          <cell r="E10667">
            <v>0</v>
          </cell>
          <cell r="F10667">
            <v>0</v>
          </cell>
        </row>
        <row r="10668">
          <cell r="A10668">
            <v>6105051</v>
          </cell>
          <cell r="B10668" t="str">
            <v>MONEDA NACIONAL</v>
          </cell>
          <cell r="C10668">
            <v>0</v>
          </cell>
          <cell r="D10668">
            <v>0</v>
          </cell>
          <cell r="E10668">
            <v>0</v>
          </cell>
          <cell r="F10668">
            <v>0</v>
          </cell>
        </row>
        <row r="10669">
          <cell r="A10669">
            <v>6105052</v>
          </cell>
          <cell r="B10669" t="str">
            <v>MONEDA EXTRANJERA</v>
          </cell>
          <cell r="C10669">
            <v>0</v>
          </cell>
          <cell r="D10669">
            <v>0</v>
          </cell>
          <cell r="E10669">
            <v>0</v>
          </cell>
          <cell r="F10669">
            <v>0</v>
          </cell>
        </row>
        <row r="10670">
          <cell r="A10670">
            <v>610506</v>
          </cell>
          <cell r="B10670" t="str">
            <v>POR OTROS SEGUROS GENERALES</v>
          </cell>
          <cell r="C10670">
            <v>0</v>
          </cell>
          <cell r="D10670">
            <v>0</v>
          </cell>
          <cell r="E10670">
            <v>0</v>
          </cell>
          <cell r="F10670">
            <v>0</v>
          </cell>
        </row>
        <row r="10671">
          <cell r="A10671">
            <v>6105061</v>
          </cell>
          <cell r="B10671" t="str">
            <v>OTROS SEGUROS GENERALES - MONEDA NACIONAL</v>
          </cell>
          <cell r="C10671">
            <v>0</v>
          </cell>
          <cell r="D10671">
            <v>0</v>
          </cell>
          <cell r="E10671">
            <v>0</v>
          </cell>
          <cell r="F10671">
            <v>0</v>
          </cell>
        </row>
        <row r="10672">
          <cell r="A10672">
            <v>610506101</v>
          </cell>
          <cell r="B10672" t="str">
            <v>Rotura de Cristales</v>
          </cell>
          <cell r="C10672">
            <v>0</v>
          </cell>
          <cell r="D10672">
            <v>0</v>
          </cell>
          <cell r="E10672">
            <v>0</v>
          </cell>
          <cell r="F10672">
            <v>0</v>
          </cell>
        </row>
        <row r="10673">
          <cell r="A10673">
            <v>610506102</v>
          </cell>
          <cell r="B10673" t="str">
            <v>Transporte MarÌtimo</v>
          </cell>
          <cell r="C10673">
            <v>0</v>
          </cell>
          <cell r="D10673">
            <v>0</v>
          </cell>
          <cell r="E10673">
            <v>0</v>
          </cell>
          <cell r="F10673">
            <v>0</v>
          </cell>
        </row>
        <row r="10674">
          <cell r="A10674">
            <v>610506103</v>
          </cell>
          <cell r="B10674" t="str">
            <v>Transporte AÈreo</v>
          </cell>
          <cell r="C10674">
            <v>0</v>
          </cell>
          <cell r="D10674">
            <v>0</v>
          </cell>
          <cell r="E10674">
            <v>0</v>
          </cell>
          <cell r="F10674">
            <v>0</v>
          </cell>
        </row>
        <row r="10675">
          <cell r="A10675">
            <v>610506104</v>
          </cell>
          <cell r="B10675" t="str">
            <v>Transporte Terrestre</v>
          </cell>
          <cell r="C10675">
            <v>0</v>
          </cell>
          <cell r="D10675">
            <v>0</v>
          </cell>
          <cell r="E10675">
            <v>0</v>
          </cell>
          <cell r="F10675">
            <v>0</v>
          </cell>
        </row>
        <row r="10676">
          <cell r="A10676">
            <v>610506105</v>
          </cell>
          <cell r="B10676" t="str">
            <v>MarÌtimos Cascos</v>
          </cell>
          <cell r="C10676">
            <v>0</v>
          </cell>
          <cell r="D10676">
            <v>0</v>
          </cell>
          <cell r="E10676">
            <v>0</v>
          </cell>
          <cell r="F10676">
            <v>0</v>
          </cell>
        </row>
        <row r="10677">
          <cell r="A10677">
            <v>610506106</v>
          </cell>
          <cell r="B10677" t="str">
            <v>AviaciÛn</v>
          </cell>
          <cell r="C10677">
            <v>0</v>
          </cell>
          <cell r="D10677">
            <v>0</v>
          </cell>
          <cell r="E10677">
            <v>0</v>
          </cell>
          <cell r="F10677">
            <v>0</v>
          </cell>
        </row>
        <row r="10678">
          <cell r="A10678">
            <v>610506107</v>
          </cell>
          <cell r="B10678" t="str">
            <v>Robo y Hurto</v>
          </cell>
          <cell r="C10678">
            <v>0</v>
          </cell>
          <cell r="D10678">
            <v>0</v>
          </cell>
          <cell r="E10678">
            <v>0</v>
          </cell>
          <cell r="F10678">
            <v>0</v>
          </cell>
        </row>
        <row r="10679">
          <cell r="A10679">
            <v>610506108</v>
          </cell>
          <cell r="B10679" t="str">
            <v>Fidelidad</v>
          </cell>
          <cell r="C10679">
            <v>0</v>
          </cell>
          <cell r="D10679">
            <v>0</v>
          </cell>
          <cell r="E10679">
            <v>0</v>
          </cell>
          <cell r="F10679">
            <v>0</v>
          </cell>
        </row>
        <row r="10680">
          <cell r="A10680">
            <v>610506109</v>
          </cell>
          <cell r="B10680" t="str">
            <v>Seguros de Bancos</v>
          </cell>
          <cell r="C10680">
            <v>0</v>
          </cell>
          <cell r="D10680">
            <v>0</v>
          </cell>
          <cell r="E10680">
            <v>0</v>
          </cell>
          <cell r="F10680">
            <v>0</v>
          </cell>
        </row>
        <row r="10681">
          <cell r="A10681">
            <v>610506110</v>
          </cell>
          <cell r="B10681" t="str">
            <v>Todo Riesgo para Contratistas</v>
          </cell>
          <cell r="C10681">
            <v>0</v>
          </cell>
          <cell r="D10681">
            <v>0</v>
          </cell>
          <cell r="E10681">
            <v>0</v>
          </cell>
          <cell r="F10681">
            <v>0</v>
          </cell>
        </row>
        <row r="10682">
          <cell r="A10682">
            <v>610506111</v>
          </cell>
          <cell r="B10682" t="str">
            <v>Todo Riesgo Equipo para Contratista</v>
          </cell>
          <cell r="C10682">
            <v>0</v>
          </cell>
          <cell r="D10682">
            <v>0</v>
          </cell>
          <cell r="E10682">
            <v>0</v>
          </cell>
          <cell r="F10682">
            <v>0</v>
          </cell>
        </row>
        <row r="10683">
          <cell r="A10683">
            <v>610506112</v>
          </cell>
          <cell r="B10683" t="str">
            <v>Rotura de Maquinaria</v>
          </cell>
          <cell r="C10683">
            <v>0</v>
          </cell>
          <cell r="D10683">
            <v>0</v>
          </cell>
          <cell r="E10683">
            <v>0</v>
          </cell>
          <cell r="F10683">
            <v>0</v>
          </cell>
        </row>
        <row r="10684">
          <cell r="A10684">
            <v>610506113</v>
          </cell>
          <cell r="B10684" t="str">
            <v>Montaje contra todo Riesgos</v>
          </cell>
          <cell r="C10684">
            <v>0</v>
          </cell>
          <cell r="D10684">
            <v>0</v>
          </cell>
          <cell r="E10684">
            <v>0</v>
          </cell>
          <cell r="F10684">
            <v>0</v>
          </cell>
        </row>
        <row r="10685">
          <cell r="A10685">
            <v>610506114</v>
          </cell>
          <cell r="B10685" t="str">
            <v>Todo Riesgo Equipo ElectrÛnico</v>
          </cell>
          <cell r="C10685">
            <v>0</v>
          </cell>
          <cell r="D10685">
            <v>0</v>
          </cell>
          <cell r="E10685">
            <v>0</v>
          </cell>
          <cell r="F10685">
            <v>0</v>
          </cell>
        </row>
        <row r="10686">
          <cell r="A10686">
            <v>610506115</v>
          </cell>
          <cell r="B10686" t="str">
            <v>Calderos</v>
          </cell>
          <cell r="C10686">
            <v>0</v>
          </cell>
          <cell r="D10686">
            <v>0</v>
          </cell>
          <cell r="E10686">
            <v>0</v>
          </cell>
          <cell r="F10686">
            <v>0</v>
          </cell>
        </row>
        <row r="10687">
          <cell r="A10687">
            <v>610506116</v>
          </cell>
          <cell r="B10687" t="str">
            <v>Lucro Cesante por interrupciÛn de Negocios</v>
          </cell>
          <cell r="C10687">
            <v>0</v>
          </cell>
          <cell r="D10687">
            <v>0</v>
          </cell>
          <cell r="E10687">
            <v>0</v>
          </cell>
          <cell r="F10687">
            <v>0</v>
          </cell>
        </row>
        <row r="10688">
          <cell r="A10688">
            <v>610506117</v>
          </cell>
          <cell r="B10688" t="str">
            <v>Lucro Cesante Rotura de Maquinaria</v>
          </cell>
          <cell r="C10688">
            <v>0</v>
          </cell>
          <cell r="D10688">
            <v>0</v>
          </cell>
          <cell r="E10688">
            <v>0</v>
          </cell>
          <cell r="F10688">
            <v>0</v>
          </cell>
        </row>
        <row r="10689">
          <cell r="A10689">
            <v>610506118</v>
          </cell>
          <cell r="B10689" t="str">
            <v>Responsabilidad Civil</v>
          </cell>
          <cell r="C10689">
            <v>0</v>
          </cell>
          <cell r="D10689">
            <v>0</v>
          </cell>
          <cell r="E10689">
            <v>0</v>
          </cell>
          <cell r="F10689">
            <v>0</v>
          </cell>
        </row>
        <row r="10690">
          <cell r="A10690">
            <v>610506119</v>
          </cell>
          <cell r="B10690" t="str">
            <v>Riesgos Profesionales</v>
          </cell>
          <cell r="C10690">
            <v>0</v>
          </cell>
          <cell r="D10690">
            <v>0</v>
          </cell>
          <cell r="E10690">
            <v>0</v>
          </cell>
          <cell r="F10690">
            <v>0</v>
          </cell>
        </row>
        <row r="10691">
          <cell r="A10691">
            <v>610506120</v>
          </cell>
          <cell r="B10691" t="str">
            <v>Ganadero</v>
          </cell>
          <cell r="C10691">
            <v>0</v>
          </cell>
          <cell r="D10691">
            <v>0</v>
          </cell>
          <cell r="E10691">
            <v>0</v>
          </cell>
          <cell r="F10691">
            <v>0</v>
          </cell>
        </row>
        <row r="10692">
          <cell r="A10692">
            <v>610506121</v>
          </cell>
          <cell r="B10692" t="str">
            <v>AgrÌcola</v>
          </cell>
          <cell r="C10692">
            <v>0</v>
          </cell>
          <cell r="D10692">
            <v>0</v>
          </cell>
          <cell r="E10692">
            <v>0</v>
          </cell>
          <cell r="F10692">
            <v>0</v>
          </cell>
        </row>
        <row r="10693">
          <cell r="A10693">
            <v>610506122</v>
          </cell>
          <cell r="B10693" t="str">
            <v>Domiciliario</v>
          </cell>
          <cell r="C10693">
            <v>0</v>
          </cell>
          <cell r="D10693">
            <v>0</v>
          </cell>
          <cell r="E10693">
            <v>0</v>
          </cell>
          <cell r="F10693">
            <v>0</v>
          </cell>
        </row>
        <row r="10694">
          <cell r="A10694">
            <v>610506123</v>
          </cell>
          <cell r="B10694" t="str">
            <v>CrÈdito Interno</v>
          </cell>
          <cell r="C10694">
            <v>0</v>
          </cell>
          <cell r="D10694">
            <v>0</v>
          </cell>
          <cell r="E10694">
            <v>0</v>
          </cell>
          <cell r="F10694">
            <v>0</v>
          </cell>
        </row>
        <row r="10695">
          <cell r="A10695">
            <v>610506124</v>
          </cell>
          <cell r="B10695" t="str">
            <v>CrÈdito a la ExportaciÛn</v>
          </cell>
          <cell r="C10695">
            <v>0</v>
          </cell>
          <cell r="D10695">
            <v>0</v>
          </cell>
          <cell r="E10695">
            <v>0</v>
          </cell>
          <cell r="F10695">
            <v>0</v>
          </cell>
        </row>
        <row r="10696">
          <cell r="A10696">
            <v>610506125</v>
          </cell>
          <cell r="B10696" t="str">
            <v>Miscelaneos</v>
          </cell>
          <cell r="C10696">
            <v>0</v>
          </cell>
          <cell r="D10696">
            <v>0</v>
          </cell>
          <cell r="E10696">
            <v>0</v>
          </cell>
          <cell r="F10696">
            <v>0</v>
          </cell>
        </row>
        <row r="10697">
          <cell r="A10697">
            <v>6105062</v>
          </cell>
          <cell r="B10697" t="str">
            <v>OTROS SEGUROS GENERALES - MONEDA EXTRANJERA</v>
          </cell>
          <cell r="C10697">
            <v>0</v>
          </cell>
          <cell r="D10697">
            <v>0</v>
          </cell>
          <cell r="E10697">
            <v>0</v>
          </cell>
          <cell r="F10697">
            <v>0</v>
          </cell>
        </row>
        <row r="10698">
          <cell r="A10698">
            <v>610506201</v>
          </cell>
          <cell r="B10698" t="str">
            <v>Rotura de Cristales</v>
          </cell>
          <cell r="C10698">
            <v>0</v>
          </cell>
          <cell r="D10698">
            <v>0</v>
          </cell>
          <cell r="E10698">
            <v>0</v>
          </cell>
          <cell r="F10698">
            <v>0</v>
          </cell>
        </row>
        <row r="10699">
          <cell r="A10699">
            <v>610506202</v>
          </cell>
          <cell r="B10699" t="str">
            <v>Transporte MarÌtimo</v>
          </cell>
          <cell r="C10699">
            <v>0</v>
          </cell>
          <cell r="D10699">
            <v>0</v>
          </cell>
          <cell r="E10699">
            <v>0</v>
          </cell>
          <cell r="F10699">
            <v>0</v>
          </cell>
        </row>
        <row r="10700">
          <cell r="A10700">
            <v>610506203</v>
          </cell>
          <cell r="B10700" t="str">
            <v>Transporte AÈreo</v>
          </cell>
          <cell r="C10700">
            <v>0</v>
          </cell>
          <cell r="D10700">
            <v>0</v>
          </cell>
          <cell r="E10700">
            <v>0</v>
          </cell>
          <cell r="F10700">
            <v>0</v>
          </cell>
        </row>
        <row r="10701">
          <cell r="A10701">
            <v>610506204</v>
          </cell>
          <cell r="B10701" t="str">
            <v>Transporte Terrestre</v>
          </cell>
          <cell r="C10701">
            <v>0</v>
          </cell>
          <cell r="D10701">
            <v>0</v>
          </cell>
          <cell r="E10701">
            <v>0</v>
          </cell>
          <cell r="F10701">
            <v>0</v>
          </cell>
        </row>
        <row r="10702">
          <cell r="A10702">
            <v>610506205</v>
          </cell>
          <cell r="B10702" t="str">
            <v>MarÌtimos Cascos</v>
          </cell>
          <cell r="C10702">
            <v>0</v>
          </cell>
          <cell r="D10702">
            <v>0</v>
          </cell>
          <cell r="E10702">
            <v>0</v>
          </cell>
          <cell r="F10702">
            <v>0</v>
          </cell>
        </row>
        <row r="10703">
          <cell r="A10703">
            <v>610506206</v>
          </cell>
          <cell r="B10703" t="str">
            <v>aviaciÛn</v>
          </cell>
          <cell r="C10703">
            <v>0</v>
          </cell>
          <cell r="D10703">
            <v>0</v>
          </cell>
          <cell r="E10703">
            <v>0</v>
          </cell>
          <cell r="F10703">
            <v>0</v>
          </cell>
        </row>
        <row r="10704">
          <cell r="A10704">
            <v>610506207</v>
          </cell>
          <cell r="B10704" t="str">
            <v>Robo y Hurto</v>
          </cell>
          <cell r="C10704">
            <v>0</v>
          </cell>
          <cell r="D10704">
            <v>0</v>
          </cell>
          <cell r="E10704">
            <v>0</v>
          </cell>
          <cell r="F10704">
            <v>0</v>
          </cell>
        </row>
        <row r="10705">
          <cell r="A10705">
            <v>610506208</v>
          </cell>
          <cell r="B10705" t="str">
            <v>Fidelidad</v>
          </cell>
          <cell r="C10705">
            <v>0</v>
          </cell>
          <cell r="D10705">
            <v>0</v>
          </cell>
          <cell r="E10705">
            <v>0</v>
          </cell>
          <cell r="F10705">
            <v>0</v>
          </cell>
        </row>
        <row r="10706">
          <cell r="A10706">
            <v>610506209</v>
          </cell>
          <cell r="B10706" t="str">
            <v>Seguros de Bancos</v>
          </cell>
          <cell r="C10706">
            <v>0</v>
          </cell>
          <cell r="D10706">
            <v>0</v>
          </cell>
          <cell r="E10706">
            <v>0</v>
          </cell>
          <cell r="F10706">
            <v>0</v>
          </cell>
        </row>
        <row r="10707">
          <cell r="A10707">
            <v>610506210</v>
          </cell>
          <cell r="B10707" t="str">
            <v>Todo Riesgo para Contratistas</v>
          </cell>
          <cell r="C10707">
            <v>0</v>
          </cell>
          <cell r="D10707">
            <v>0</v>
          </cell>
          <cell r="E10707">
            <v>0</v>
          </cell>
          <cell r="F10707">
            <v>0</v>
          </cell>
        </row>
        <row r="10708">
          <cell r="A10708">
            <v>610506211</v>
          </cell>
          <cell r="B10708" t="str">
            <v>Todo Riesgo Equipo para Contratista</v>
          </cell>
          <cell r="C10708">
            <v>0</v>
          </cell>
          <cell r="D10708">
            <v>0</v>
          </cell>
          <cell r="E10708">
            <v>0</v>
          </cell>
          <cell r="F10708">
            <v>0</v>
          </cell>
        </row>
        <row r="10709">
          <cell r="A10709">
            <v>610506212</v>
          </cell>
          <cell r="B10709" t="str">
            <v>Rotura de Maquinaria</v>
          </cell>
          <cell r="C10709">
            <v>0</v>
          </cell>
          <cell r="D10709">
            <v>0</v>
          </cell>
          <cell r="E10709">
            <v>0</v>
          </cell>
          <cell r="F10709">
            <v>0</v>
          </cell>
        </row>
        <row r="10710">
          <cell r="A10710">
            <v>610506213</v>
          </cell>
          <cell r="B10710" t="str">
            <v>Montaje contra todo Riesgos</v>
          </cell>
          <cell r="C10710">
            <v>0</v>
          </cell>
          <cell r="D10710">
            <v>0</v>
          </cell>
          <cell r="E10710">
            <v>0</v>
          </cell>
          <cell r="F10710">
            <v>0</v>
          </cell>
        </row>
        <row r="10711">
          <cell r="A10711">
            <v>610506214</v>
          </cell>
          <cell r="B10711" t="str">
            <v>Todo Riesgo Equipo ElectrÛnico</v>
          </cell>
          <cell r="C10711">
            <v>0</v>
          </cell>
          <cell r="D10711">
            <v>0</v>
          </cell>
          <cell r="E10711">
            <v>0</v>
          </cell>
          <cell r="F10711">
            <v>0</v>
          </cell>
        </row>
        <row r="10712">
          <cell r="A10712">
            <v>610506215</v>
          </cell>
          <cell r="B10712" t="str">
            <v>Calderos</v>
          </cell>
          <cell r="C10712">
            <v>0</v>
          </cell>
          <cell r="D10712">
            <v>0</v>
          </cell>
          <cell r="E10712">
            <v>0</v>
          </cell>
          <cell r="F10712">
            <v>0</v>
          </cell>
        </row>
        <row r="10713">
          <cell r="A10713">
            <v>610506216</v>
          </cell>
          <cell r="B10713" t="str">
            <v>Lucro Cesante por interrupciÛn de Negocios</v>
          </cell>
          <cell r="C10713">
            <v>0</v>
          </cell>
          <cell r="D10713">
            <v>0</v>
          </cell>
          <cell r="E10713">
            <v>0</v>
          </cell>
          <cell r="F10713">
            <v>0</v>
          </cell>
        </row>
        <row r="10714">
          <cell r="A10714">
            <v>610506217</v>
          </cell>
          <cell r="B10714" t="str">
            <v>Lucro Cesante Rotura de Maquinaria</v>
          </cell>
          <cell r="C10714">
            <v>0</v>
          </cell>
          <cell r="D10714">
            <v>0</v>
          </cell>
          <cell r="E10714">
            <v>0</v>
          </cell>
          <cell r="F10714">
            <v>0</v>
          </cell>
        </row>
        <row r="10715">
          <cell r="A10715">
            <v>610506218</v>
          </cell>
          <cell r="B10715" t="str">
            <v>Responsabilidad Civil</v>
          </cell>
          <cell r="C10715">
            <v>0</v>
          </cell>
          <cell r="D10715">
            <v>0</v>
          </cell>
          <cell r="E10715">
            <v>0</v>
          </cell>
          <cell r="F10715">
            <v>0</v>
          </cell>
        </row>
        <row r="10716">
          <cell r="A10716">
            <v>610506219</v>
          </cell>
          <cell r="B10716" t="str">
            <v>Riesgos Profesionales</v>
          </cell>
          <cell r="C10716">
            <v>0</v>
          </cell>
          <cell r="D10716">
            <v>0</v>
          </cell>
          <cell r="E10716">
            <v>0</v>
          </cell>
          <cell r="F10716">
            <v>0</v>
          </cell>
        </row>
        <row r="10717">
          <cell r="A10717">
            <v>610506220</v>
          </cell>
          <cell r="B10717" t="str">
            <v>Ganadero</v>
          </cell>
          <cell r="C10717">
            <v>0</v>
          </cell>
          <cell r="D10717">
            <v>0</v>
          </cell>
          <cell r="E10717">
            <v>0</v>
          </cell>
          <cell r="F10717">
            <v>0</v>
          </cell>
        </row>
        <row r="10718">
          <cell r="A10718">
            <v>610506221</v>
          </cell>
          <cell r="B10718" t="str">
            <v>AgrÌcola</v>
          </cell>
          <cell r="C10718">
            <v>0</v>
          </cell>
          <cell r="D10718">
            <v>0</v>
          </cell>
          <cell r="E10718">
            <v>0</v>
          </cell>
          <cell r="F10718">
            <v>0</v>
          </cell>
        </row>
        <row r="10719">
          <cell r="A10719">
            <v>610506222</v>
          </cell>
          <cell r="B10719" t="str">
            <v>Domiciliario</v>
          </cell>
          <cell r="C10719">
            <v>0</v>
          </cell>
          <cell r="D10719">
            <v>0</v>
          </cell>
          <cell r="E10719">
            <v>0</v>
          </cell>
          <cell r="F10719">
            <v>0</v>
          </cell>
        </row>
        <row r="10720">
          <cell r="A10720">
            <v>610506223</v>
          </cell>
          <cell r="B10720" t="str">
            <v>CrÈdito Interno</v>
          </cell>
          <cell r="C10720">
            <v>0</v>
          </cell>
          <cell r="D10720">
            <v>0</v>
          </cell>
          <cell r="E10720">
            <v>0</v>
          </cell>
          <cell r="F10720">
            <v>0</v>
          </cell>
        </row>
        <row r="10721">
          <cell r="A10721">
            <v>610506224</v>
          </cell>
          <cell r="B10721" t="str">
            <v>CrÈdito a la ExportaciÛn</v>
          </cell>
          <cell r="C10721">
            <v>0</v>
          </cell>
          <cell r="D10721">
            <v>0</v>
          </cell>
          <cell r="E10721">
            <v>0</v>
          </cell>
          <cell r="F10721">
            <v>0</v>
          </cell>
        </row>
        <row r="10722">
          <cell r="A10722">
            <v>610506225</v>
          </cell>
          <cell r="B10722" t="str">
            <v>Miscelaneos</v>
          </cell>
          <cell r="C10722">
            <v>0</v>
          </cell>
          <cell r="D10722">
            <v>0</v>
          </cell>
          <cell r="E10722">
            <v>0</v>
          </cell>
          <cell r="F10722">
            <v>0</v>
          </cell>
        </row>
        <row r="10723">
          <cell r="A10723">
            <v>610507</v>
          </cell>
          <cell r="B10723" t="str">
            <v>POR SEGUROS ESPECIALES</v>
          </cell>
          <cell r="C10723">
            <v>0</v>
          </cell>
          <cell r="D10723">
            <v>0</v>
          </cell>
          <cell r="E10723">
            <v>0</v>
          </cell>
          <cell r="F10723">
            <v>0</v>
          </cell>
        </row>
        <row r="10724">
          <cell r="A10724">
            <v>6105071</v>
          </cell>
          <cell r="B10724" t="str">
            <v>MONEDA NACIONAL</v>
          </cell>
          <cell r="C10724">
            <v>0</v>
          </cell>
          <cell r="D10724">
            <v>0</v>
          </cell>
          <cell r="E10724">
            <v>0</v>
          </cell>
          <cell r="F10724">
            <v>0</v>
          </cell>
        </row>
        <row r="10725">
          <cell r="A10725">
            <v>6105072</v>
          </cell>
          <cell r="B10725" t="str">
            <v>MONEDA EXTRANJERA</v>
          </cell>
          <cell r="C10725">
            <v>0</v>
          </cell>
          <cell r="D10725">
            <v>0</v>
          </cell>
          <cell r="E10725">
            <v>0</v>
          </cell>
          <cell r="F10725">
            <v>0</v>
          </cell>
        </row>
        <row r="10726">
          <cell r="A10726">
            <v>6106</v>
          </cell>
          <cell r="B10726" t="str">
            <v>RESPONSABILIDADES CEDIDAS A SOCIEDADES DE PRIMER</v>
          </cell>
          <cell r="C10726">
            <v>801618955.13999999</v>
          </cell>
          <cell r="D10726">
            <v>3655636.57</v>
          </cell>
          <cell r="E10726">
            <v>576610.17000000004</v>
          </cell>
          <cell r="F10726">
            <v>804697981.53999996</v>
          </cell>
        </row>
        <row r="10727">
          <cell r="A10727">
            <v>610601</v>
          </cell>
          <cell r="B10727" t="str">
            <v>DE SEGUROS DE VIDA</v>
          </cell>
          <cell r="C10727">
            <v>0</v>
          </cell>
          <cell r="D10727">
            <v>0</v>
          </cell>
          <cell r="E10727">
            <v>0</v>
          </cell>
          <cell r="F10727">
            <v>0</v>
          </cell>
        </row>
        <row r="10728">
          <cell r="A10728">
            <v>6106011</v>
          </cell>
          <cell r="B10728" t="str">
            <v>DE SEGUROS DE VIDA MONEDA NACIONAL</v>
          </cell>
          <cell r="C10728">
            <v>0</v>
          </cell>
          <cell r="D10728">
            <v>0</v>
          </cell>
          <cell r="E10728">
            <v>0</v>
          </cell>
          <cell r="F10728">
            <v>0</v>
          </cell>
        </row>
        <row r="10729">
          <cell r="A10729">
            <v>610601101</v>
          </cell>
          <cell r="B10729" t="str">
            <v>INDIVIDUAL</v>
          </cell>
          <cell r="C10729">
            <v>0</v>
          </cell>
          <cell r="D10729">
            <v>0</v>
          </cell>
          <cell r="E10729">
            <v>0</v>
          </cell>
          <cell r="F10729">
            <v>0</v>
          </cell>
        </row>
        <row r="10730">
          <cell r="A10730">
            <v>610601102</v>
          </cell>
          <cell r="B10730" t="str">
            <v>POPULAR</v>
          </cell>
          <cell r="C10730">
            <v>0</v>
          </cell>
          <cell r="D10730">
            <v>0</v>
          </cell>
          <cell r="E10730">
            <v>0</v>
          </cell>
          <cell r="F10730">
            <v>0</v>
          </cell>
        </row>
        <row r="10731">
          <cell r="A10731">
            <v>610601103</v>
          </cell>
          <cell r="B10731" t="str">
            <v>COLECTIVO</v>
          </cell>
          <cell r="C10731">
            <v>0</v>
          </cell>
          <cell r="D10731">
            <v>0</v>
          </cell>
          <cell r="E10731">
            <v>0</v>
          </cell>
          <cell r="F10731">
            <v>0</v>
          </cell>
        </row>
        <row r="10732">
          <cell r="A10732">
            <v>610601104</v>
          </cell>
          <cell r="B10732" t="str">
            <v>OTROS PLANES</v>
          </cell>
          <cell r="C10732">
            <v>0</v>
          </cell>
          <cell r="D10732">
            <v>0</v>
          </cell>
          <cell r="E10732">
            <v>0</v>
          </cell>
          <cell r="F10732">
            <v>0</v>
          </cell>
        </row>
        <row r="10733">
          <cell r="A10733">
            <v>6106012</v>
          </cell>
          <cell r="B10733" t="str">
            <v>DE SEGUROS DE VIDA -MONEDA EXTRANJERA</v>
          </cell>
          <cell r="C10733">
            <v>0</v>
          </cell>
          <cell r="D10733">
            <v>0</v>
          </cell>
          <cell r="E10733">
            <v>0</v>
          </cell>
          <cell r="F10733">
            <v>0</v>
          </cell>
        </row>
        <row r="10734">
          <cell r="A10734">
            <v>610601201</v>
          </cell>
          <cell r="B10734" t="str">
            <v>INDIVIDUAL</v>
          </cell>
          <cell r="C10734">
            <v>0</v>
          </cell>
          <cell r="D10734">
            <v>0</v>
          </cell>
          <cell r="E10734">
            <v>0</v>
          </cell>
          <cell r="F10734">
            <v>0</v>
          </cell>
        </row>
        <row r="10735">
          <cell r="A10735">
            <v>610601202</v>
          </cell>
          <cell r="B10735" t="str">
            <v>POPULAR</v>
          </cell>
          <cell r="C10735">
            <v>0</v>
          </cell>
          <cell r="D10735">
            <v>0</v>
          </cell>
          <cell r="E10735">
            <v>0</v>
          </cell>
          <cell r="F10735">
            <v>0</v>
          </cell>
        </row>
        <row r="10736">
          <cell r="A10736">
            <v>610601203</v>
          </cell>
          <cell r="B10736" t="str">
            <v>COLECTIVO</v>
          </cell>
          <cell r="C10736">
            <v>0</v>
          </cell>
          <cell r="D10736">
            <v>0</v>
          </cell>
          <cell r="E10736">
            <v>0</v>
          </cell>
          <cell r="F10736">
            <v>0</v>
          </cell>
        </row>
        <row r="10737">
          <cell r="A10737">
            <v>610601204</v>
          </cell>
          <cell r="B10737" t="str">
            <v>OTROS PLANES</v>
          </cell>
          <cell r="C10737">
            <v>0</v>
          </cell>
          <cell r="D10737">
            <v>0</v>
          </cell>
          <cell r="E10737">
            <v>0</v>
          </cell>
          <cell r="F10737">
            <v>0</v>
          </cell>
        </row>
        <row r="10738">
          <cell r="A10738">
            <v>610602</v>
          </cell>
          <cell r="B10738" t="str">
            <v>POR SEGUROS PREVISIONALES RENTAS Y PENSIONES</v>
          </cell>
          <cell r="C10738">
            <v>0</v>
          </cell>
          <cell r="D10738">
            <v>0</v>
          </cell>
          <cell r="E10738">
            <v>0</v>
          </cell>
          <cell r="F10738">
            <v>0</v>
          </cell>
        </row>
        <row r="10739">
          <cell r="A10739">
            <v>6106021</v>
          </cell>
          <cell r="B10739" t="str">
            <v>MONEDA NACIONAL</v>
          </cell>
          <cell r="C10739">
            <v>0</v>
          </cell>
          <cell r="D10739">
            <v>0</v>
          </cell>
          <cell r="E10739">
            <v>0</v>
          </cell>
          <cell r="F10739">
            <v>0</v>
          </cell>
        </row>
        <row r="10740">
          <cell r="A10740">
            <v>6106022</v>
          </cell>
          <cell r="B10740" t="str">
            <v>MONEDA EXTRANJERA</v>
          </cell>
          <cell r="C10740">
            <v>0</v>
          </cell>
          <cell r="D10740">
            <v>0</v>
          </cell>
          <cell r="E10740">
            <v>0</v>
          </cell>
          <cell r="F10740">
            <v>0</v>
          </cell>
        </row>
        <row r="10741">
          <cell r="A10741">
            <v>610603</v>
          </cell>
          <cell r="B10741" t="str">
            <v>DE ACCIDENTES Y ENFERMEDAD</v>
          </cell>
          <cell r="C10741">
            <v>0</v>
          </cell>
          <cell r="D10741">
            <v>0</v>
          </cell>
          <cell r="E10741">
            <v>0</v>
          </cell>
          <cell r="F10741">
            <v>0</v>
          </cell>
        </row>
        <row r="10742">
          <cell r="A10742">
            <v>6106031</v>
          </cell>
          <cell r="B10742" t="str">
            <v>DE ACCIDENTES Y ENFERMEDAD MONEDA NACIONAL</v>
          </cell>
          <cell r="C10742">
            <v>0</v>
          </cell>
          <cell r="D10742">
            <v>0</v>
          </cell>
          <cell r="E10742">
            <v>0</v>
          </cell>
          <cell r="F10742">
            <v>0</v>
          </cell>
        </row>
        <row r="10743">
          <cell r="A10743">
            <v>610603101</v>
          </cell>
          <cell r="B10743" t="str">
            <v>SALUD Y HOSPITALIZACION -</v>
          </cell>
          <cell r="C10743">
            <v>0</v>
          </cell>
          <cell r="D10743">
            <v>0</v>
          </cell>
          <cell r="E10743">
            <v>0</v>
          </cell>
          <cell r="F10743">
            <v>0</v>
          </cell>
        </row>
        <row r="10744">
          <cell r="A10744">
            <v>610603102</v>
          </cell>
          <cell r="B10744" t="str">
            <v>ACCIDENTES PERSONALES</v>
          </cell>
          <cell r="C10744">
            <v>0</v>
          </cell>
          <cell r="D10744">
            <v>0</v>
          </cell>
          <cell r="E10744">
            <v>0</v>
          </cell>
          <cell r="F10744">
            <v>0</v>
          </cell>
        </row>
        <row r="10745">
          <cell r="A10745">
            <v>610603103</v>
          </cell>
          <cell r="B10745" t="str">
            <v>ACCIDENTES VIAJES AEREOS -</v>
          </cell>
          <cell r="C10745">
            <v>0</v>
          </cell>
          <cell r="D10745">
            <v>0</v>
          </cell>
          <cell r="E10745">
            <v>0</v>
          </cell>
          <cell r="F10745">
            <v>0</v>
          </cell>
        </row>
        <row r="10746">
          <cell r="A10746">
            <v>6106032</v>
          </cell>
          <cell r="B10746" t="str">
            <v>DE ACCIDENTES Y ENFERMEDAD MONEDA EXTRANJERA</v>
          </cell>
          <cell r="C10746">
            <v>0</v>
          </cell>
          <cell r="D10746">
            <v>0</v>
          </cell>
          <cell r="E10746">
            <v>0</v>
          </cell>
          <cell r="F10746">
            <v>0</v>
          </cell>
        </row>
        <row r="10747">
          <cell r="A10747">
            <v>610603201</v>
          </cell>
          <cell r="B10747" t="str">
            <v>SALUD Y HOSPITALIZACION -</v>
          </cell>
          <cell r="C10747">
            <v>0</v>
          </cell>
          <cell r="D10747">
            <v>0</v>
          </cell>
          <cell r="E10747">
            <v>0</v>
          </cell>
          <cell r="F10747">
            <v>0</v>
          </cell>
        </row>
        <row r="10748">
          <cell r="A10748">
            <v>610603202</v>
          </cell>
          <cell r="B10748" t="str">
            <v>ACCIDENTES PERSONALES</v>
          </cell>
          <cell r="C10748">
            <v>0</v>
          </cell>
          <cell r="D10748">
            <v>0</v>
          </cell>
          <cell r="E10748">
            <v>0</v>
          </cell>
          <cell r="F10748">
            <v>0</v>
          </cell>
        </row>
        <row r="10749">
          <cell r="A10749">
            <v>610603203</v>
          </cell>
          <cell r="B10749" t="str">
            <v>ACCIDENTES VIAJES AEREOS -</v>
          </cell>
          <cell r="C10749">
            <v>0</v>
          </cell>
          <cell r="D10749">
            <v>0</v>
          </cell>
          <cell r="E10749">
            <v>0</v>
          </cell>
          <cell r="F10749">
            <v>0</v>
          </cell>
        </row>
        <row r="10750">
          <cell r="A10750">
            <v>610604</v>
          </cell>
          <cell r="B10750" t="str">
            <v>POR SEGUROS DE INCENDIO Y LINEAS ALIADAS</v>
          </cell>
          <cell r="C10750">
            <v>205470249.61000001</v>
          </cell>
          <cell r="D10750">
            <v>3655636.57</v>
          </cell>
          <cell r="E10750">
            <v>0</v>
          </cell>
          <cell r="F10750">
            <v>209125886.18000001</v>
          </cell>
        </row>
        <row r="10751">
          <cell r="A10751">
            <v>6106041</v>
          </cell>
          <cell r="B10751" t="str">
            <v>MONEDA NACIONAL</v>
          </cell>
          <cell r="C10751">
            <v>205470249.61000001</v>
          </cell>
          <cell r="D10751">
            <v>3655636.57</v>
          </cell>
          <cell r="E10751">
            <v>0</v>
          </cell>
          <cell r="F10751">
            <v>209125886.18000001</v>
          </cell>
        </row>
        <row r="10752">
          <cell r="A10752">
            <v>6106042</v>
          </cell>
          <cell r="B10752" t="str">
            <v>MONEDA EXTRANJERA</v>
          </cell>
          <cell r="C10752">
            <v>0</v>
          </cell>
          <cell r="D10752">
            <v>0</v>
          </cell>
          <cell r="E10752">
            <v>0</v>
          </cell>
          <cell r="F10752">
            <v>0</v>
          </cell>
        </row>
        <row r="10753">
          <cell r="A10753">
            <v>610605</v>
          </cell>
          <cell r="B10753" t="str">
            <v>POR SEGUROS DE AUTOMOTORES</v>
          </cell>
          <cell r="C10753">
            <v>0</v>
          </cell>
          <cell r="D10753">
            <v>0</v>
          </cell>
          <cell r="E10753">
            <v>0</v>
          </cell>
          <cell r="F10753">
            <v>0</v>
          </cell>
        </row>
        <row r="10754">
          <cell r="A10754">
            <v>6106051</v>
          </cell>
          <cell r="B10754" t="str">
            <v>MONEDA NACIONAL</v>
          </cell>
          <cell r="C10754">
            <v>0</v>
          </cell>
          <cell r="D10754">
            <v>0</v>
          </cell>
          <cell r="E10754">
            <v>0</v>
          </cell>
          <cell r="F10754">
            <v>0</v>
          </cell>
        </row>
        <row r="10755">
          <cell r="A10755">
            <v>6106052</v>
          </cell>
          <cell r="B10755" t="str">
            <v>MONEDA EXTRANJERA</v>
          </cell>
          <cell r="C10755">
            <v>0</v>
          </cell>
          <cell r="D10755">
            <v>0</v>
          </cell>
          <cell r="E10755">
            <v>0</v>
          </cell>
          <cell r="F10755">
            <v>0</v>
          </cell>
        </row>
        <row r="10756">
          <cell r="A10756">
            <v>610606</v>
          </cell>
          <cell r="B10756" t="str">
            <v>POR OTROS SEGUROS GENERALES</v>
          </cell>
          <cell r="C10756">
            <v>596148705.52999997</v>
          </cell>
          <cell r="D10756">
            <v>0</v>
          </cell>
          <cell r="E10756">
            <v>576610.17000000004</v>
          </cell>
          <cell r="F10756">
            <v>595572095.36000001</v>
          </cell>
        </row>
        <row r="10757">
          <cell r="A10757">
            <v>6106061</v>
          </cell>
          <cell r="B10757" t="str">
            <v>OTROS SEGUROS GENERALES - MONEDA NACIONAL</v>
          </cell>
          <cell r="C10757">
            <v>596148705.52999997</v>
          </cell>
          <cell r="D10757">
            <v>0</v>
          </cell>
          <cell r="E10757">
            <v>576610.17000000004</v>
          </cell>
          <cell r="F10757">
            <v>595572095.36000001</v>
          </cell>
        </row>
        <row r="10758">
          <cell r="A10758">
            <v>610606101</v>
          </cell>
          <cell r="B10758" t="str">
            <v>Rotura de Cristales</v>
          </cell>
          <cell r="C10758">
            <v>0</v>
          </cell>
          <cell r="D10758">
            <v>0</v>
          </cell>
          <cell r="E10758">
            <v>0</v>
          </cell>
          <cell r="F10758">
            <v>0</v>
          </cell>
        </row>
        <row r="10759">
          <cell r="A10759">
            <v>610606102</v>
          </cell>
          <cell r="B10759" t="str">
            <v>Transporte MarÌtimo</v>
          </cell>
          <cell r="C10759">
            <v>0</v>
          </cell>
          <cell r="D10759">
            <v>0</v>
          </cell>
          <cell r="E10759">
            <v>0</v>
          </cell>
          <cell r="F10759">
            <v>0</v>
          </cell>
        </row>
        <row r="10760">
          <cell r="A10760">
            <v>610606103</v>
          </cell>
          <cell r="B10760" t="str">
            <v>Transporte Aéreo</v>
          </cell>
          <cell r="C10760">
            <v>0</v>
          </cell>
          <cell r="D10760">
            <v>0</v>
          </cell>
          <cell r="E10760">
            <v>0</v>
          </cell>
          <cell r="F10760">
            <v>0</v>
          </cell>
        </row>
        <row r="10761">
          <cell r="A10761">
            <v>610606104</v>
          </cell>
          <cell r="B10761" t="str">
            <v>Transporte  Terrestre</v>
          </cell>
          <cell r="C10761">
            <v>0</v>
          </cell>
          <cell r="D10761">
            <v>0</v>
          </cell>
          <cell r="E10761">
            <v>0</v>
          </cell>
          <cell r="F10761">
            <v>0</v>
          </cell>
        </row>
        <row r="10762">
          <cell r="A10762">
            <v>610606105</v>
          </cell>
          <cell r="B10762" t="str">
            <v>MarÌtimos Cascos</v>
          </cell>
          <cell r="C10762">
            <v>0</v>
          </cell>
          <cell r="D10762">
            <v>0</v>
          </cell>
          <cell r="E10762">
            <v>0</v>
          </cell>
          <cell r="F10762">
            <v>0</v>
          </cell>
        </row>
        <row r="10763">
          <cell r="A10763">
            <v>610606106</v>
          </cell>
          <cell r="B10763" t="str">
            <v>Aviación</v>
          </cell>
          <cell r="C10763">
            <v>815000</v>
          </cell>
          <cell r="D10763">
            <v>0</v>
          </cell>
          <cell r="E10763">
            <v>0</v>
          </cell>
          <cell r="F10763">
            <v>815000</v>
          </cell>
        </row>
        <row r="10764">
          <cell r="A10764">
            <v>610606107</v>
          </cell>
          <cell r="B10764" t="str">
            <v>Robo y Hurto</v>
          </cell>
          <cell r="C10764">
            <v>0</v>
          </cell>
          <cell r="D10764">
            <v>0</v>
          </cell>
          <cell r="E10764">
            <v>0</v>
          </cell>
          <cell r="F10764">
            <v>0</v>
          </cell>
        </row>
        <row r="10765">
          <cell r="A10765">
            <v>610606108</v>
          </cell>
          <cell r="B10765" t="str">
            <v>Fidelidad</v>
          </cell>
          <cell r="C10765">
            <v>0</v>
          </cell>
          <cell r="D10765">
            <v>0</v>
          </cell>
          <cell r="E10765">
            <v>0</v>
          </cell>
          <cell r="F10765">
            <v>0</v>
          </cell>
        </row>
        <row r="10766">
          <cell r="A10766">
            <v>610606109</v>
          </cell>
          <cell r="B10766" t="str">
            <v>Seguros de Bancos</v>
          </cell>
          <cell r="C10766">
            <v>2000000</v>
          </cell>
          <cell r="D10766">
            <v>0</v>
          </cell>
          <cell r="E10766">
            <v>0</v>
          </cell>
          <cell r="F10766">
            <v>2000000</v>
          </cell>
        </row>
        <row r="10767">
          <cell r="A10767">
            <v>610606110</v>
          </cell>
          <cell r="B10767" t="str">
            <v>Todo Riesgo para Contratistas</v>
          </cell>
          <cell r="C10767">
            <v>23786446.579999998</v>
          </cell>
          <cell r="D10767">
            <v>0</v>
          </cell>
          <cell r="E10767">
            <v>0</v>
          </cell>
          <cell r="F10767">
            <v>23786446.579999998</v>
          </cell>
        </row>
        <row r="10768">
          <cell r="A10768">
            <v>610606111</v>
          </cell>
          <cell r="B10768" t="str">
            <v>Todo Riesgo Equipo para Contratista</v>
          </cell>
          <cell r="C10768">
            <v>0</v>
          </cell>
          <cell r="D10768">
            <v>0</v>
          </cell>
          <cell r="E10768">
            <v>0</v>
          </cell>
          <cell r="F10768">
            <v>0</v>
          </cell>
        </row>
        <row r="10769">
          <cell r="A10769">
            <v>610606112</v>
          </cell>
          <cell r="B10769" t="str">
            <v>Rotura de Maquinaria</v>
          </cell>
          <cell r="C10769">
            <v>0</v>
          </cell>
          <cell r="D10769">
            <v>0</v>
          </cell>
          <cell r="E10769">
            <v>0</v>
          </cell>
          <cell r="F10769">
            <v>0</v>
          </cell>
        </row>
        <row r="10770">
          <cell r="A10770">
            <v>610606113</v>
          </cell>
          <cell r="B10770" t="str">
            <v>Montaje contra todo Riesgos</v>
          </cell>
          <cell r="C10770">
            <v>0</v>
          </cell>
          <cell r="D10770">
            <v>0</v>
          </cell>
          <cell r="E10770">
            <v>0</v>
          </cell>
          <cell r="F10770">
            <v>0</v>
          </cell>
        </row>
        <row r="10771">
          <cell r="A10771">
            <v>610606114</v>
          </cell>
          <cell r="B10771" t="str">
            <v>Todo Riesgo Equipo Electrónico</v>
          </cell>
          <cell r="C10771">
            <v>4131010.25</v>
          </cell>
          <cell r="D10771">
            <v>0</v>
          </cell>
          <cell r="E10771">
            <v>0</v>
          </cell>
          <cell r="F10771">
            <v>4131010.25</v>
          </cell>
        </row>
        <row r="10772">
          <cell r="A10772">
            <v>610606115</v>
          </cell>
          <cell r="B10772" t="str">
            <v>Calderos</v>
          </cell>
          <cell r="C10772">
            <v>0</v>
          </cell>
          <cell r="D10772">
            <v>0</v>
          </cell>
          <cell r="E10772">
            <v>0</v>
          </cell>
          <cell r="F10772">
            <v>0</v>
          </cell>
        </row>
        <row r="10773">
          <cell r="A10773">
            <v>610606116</v>
          </cell>
          <cell r="B10773" t="str">
            <v>Lucro Cesante por interrupción de Negocios</v>
          </cell>
          <cell r="C10773">
            <v>0</v>
          </cell>
          <cell r="D10773">
            <v>0</v>
          </cell>
          <cell r="E10773">
            <v>0</v>
          </cell>
          <cell r="F10773">
            <v>0</v>
          </cell>
        </row>
        <row r="10774">
          <cell r="A10774">
            <v>610606117</v>
          </cell>
          <cell r="B10774" t="str">
            <v>Lucro Cesante Rotura de Maquinaria</v>
          </cell>
          <cell r="C10774">
            <v>0</v>
          </cell>
          <cell r="D10774">
            <v>0</v>
          </cell>
          <cell r="E10774">
            <v>0</v>
          </cell>
          <cell r="F10774">
            <v>0</v>
          </cell>
        </row>
        <row r="10775">
          <cell r="A10775">
            <v>610606118</v>
          </cell>
          <cell r="B10775" t="str">
            <v>Responsabilidad Civil</v>
          </cell>
          <cell r="C10775">
            <v>44416248.700000003</v>
          </cell>
          <cell r="D10775">
            <v>0</v>
          </cell>
          <cell r="E10775">
            <v>576610.17000000004</v>
          </cell>
          <cell r="F10775">
            <v>43839638.530000001</v>
          </cell>
        </row>
        <row r="10776">
          <cell r="A10776">
            <v>610606119</v>
          </cell>
          <cell r="B10776" t="str">
            <v>Riesgos Profesionales</v>
          </cell>
          <cell r="C10776">
            <v>0</v>
          </cell>
          <cell r="D10776">
            <v>0</v>
          </cell>
          <cell r="E10776">
            <v>0</v>
          </cell>
          <cell r="F10776">
            <v>0</v>
          </cell>
        </row>
        <row r="10777">
          <cell r="A10777">
            <v>610606120</v>
          </cell>
          <cell r="B10777" t="str">
            <v>Ganadero</v>
          </cell>
          <cell r="C10777">
            <v>0</v>
          </cell>
          <cell r="D10777">
            <v>0</v>
          </cell>
          <cell r="E10777">
            <v>0</v>
          </cell>
          <cell r="F10777">
            <v>0</v>
          </cell>
        </row>
        <row r="10778">
          <cell r="A10778">
            <v>610606121</v>
          </cell>
          <cell r="B10778" t="str">
            <v>AgrÌcola</v>
          </cell>
          <cell r="C10778">
            <v>0</v>
          </cell>
          <cell r="D10778">
            <v>0</v>
          </cell>
          <cell r="E10778">
            <v>0</v>
          </cell>
          <cell r="F10778">
            <v>0</v>
          </cell>
        </row>
        <row r="10779">
          <cell r="A10779">
            <v>610606122</v>
          </cell>
          <cell r="B10779" t="str">
            <v>Domiciliario</v>
          </cell>
          <cell r="C10779">
            <v>0</v>
          </cell>
          <cell r="D10779">
            <v>0</v>
          </cell>
          <cell r="E10779">
            <v>0</v>
          </cell>
          <cell r="F10779">
            <v>0</v>
          </cell>
        </row>
        <row r="10780">
          <cell r="A10780">
            <v>610606123</v>
          </cell>
          <cell r="B10780" t="str">
            <v>Crédito Interno</v>
          </cell>
          <cell r="C10780">
            <v>0</v>
          </cell>
          <cell r="D10780">
            <v>0</v>
          </cell>
          <cell r="E10780">
            <v>0</v>
          </cell>
          <cell r="F10780">
            <v>0</v>
          </cell>
        </row>
        <row r="10781">
          <cell r="A10781">
            <v>610606124</v>
          </cell>
          <cell r="B10781" t="str">
            <v>Crédito a la Exportación</v>
          </cell>
          <cell r="C10781">
            <v>0</v>
          </cell>
          <cell r="D10781">
            <v>0</v>
          </cell>
          <cell r="E10781">
            <v>0</v>
          </cell>
          <cell r="F10781">
            <v>0</v>
          </cell>
        </row>
        <row r="10782">
          <cell r="A10782">
            <v>610606125</v>
          </cell>
          <cell r="B10782" t="str">
            <v>Miscelaneos</v>
          </cell>
          <cell r="C10782">
            <v>521000000</v>
          </cell>
          <cell r="D10782">
            <v>0</v>
          </cell>
          <cell r="E10782">
            <v>0</v>
          </cell>
          <cell r="F10782">
            <v>521000000</v>
          </cell>
        </row>
        <row r="10783">
          <cell r="A10783">
            <v>6106062</v>
          </cell>
          <cell r="B10783" t="str">
            <v>OTROS SEGUROS GENERALES - MONEDA EXTRANJERA</v>
          </cell>
          <cell r="C10783">
            <v>0</v>
          </cell>
          <cell r="D10783">
            <v>0</v>
          </cell>
          <cell r="E10783">
            <v>0</v>
          </cell>
          <cell r="F10783">
            <v>0</v>
          </cell>
        </row>
        <row r="10784">
          <cell r="A10784">
            <v>610606201</v>
          </cell>
          <cell r="B10784" t="str">
            <v>Rotura de Cristales</v>
          </cell>
          <cell r="C10784">
            <v>0</v>
          </cell>
          <cell r="D10784">
            <v>0</v>
          </cell>
          <cell r="E10784">
            <v>0</v>
          </cell>
          <cell r="F10784">
            <v>0</v>
          </cell>
        </row>
        <row r="10785">
          <cell r="A10785">
            <v>610606202</v>
          </cell>
          <cell r="B10785" t="str">
            <v>Transporte MarÌtimo</v>
          </cell>
          <cell r="C10785">
            <v>0</v>
          </cell>
          <cell r="D10785">
            <v>0</v>
          </cell>
          <cell r="E10785">
            <v>0</v>
          </cell>
          <cell r="F10785">
            <v>0</v>
          </cell>
        </row>
        <row r="10786">
          <cell r="A10786">
            <v>610606203</v>
          </cell>
          <cell r="B10786" t="str">
            <v>Transporte AÈreo</v>
          </cell>
          <cell r="C10786">
            <v>0</v>
          </cell>
          <cell r="D10786">
            <v>0</v>
          </cell>
          <cell r="E10786">
            <v>0</v>
          </cell>
          <cell r="F10786">
            <v>0</v>
          </cell>
        </row>
        <row r="10787">
          <cell r="A10787">
            <v>610606204</v>
          </cell>
          <cell r="B10787" t="str">
            <v>Transporte Terrestre</v>
          </cell>
          <cell r="C10787">
            <v>0</v>
          </cell>
          <cell r="D10787">
            <v>0</v>
          </cell>
          <cell r="E10787">
            <v>0</v>
          </cell>
          <cell r="F10787">
            <v>0</v>
          </cell>
        </row>
        <row r="10788">
          <cell r="A10788">
            <v>610606205</v>
          </cell>
          <cell r="B10788" t="str">
            <v>MarÌtimos Cascos</v>
          </cell>
          <cell r="C10788">
            <v>0</v>
          </cell>
          <cell r="D10788">
            <v>0</v>
          </cell>
          <cell r="E10788">
            <v>0</v>
          </cell>
          <cell r="F10788">
            <v>0</v>
          </cell>
        </row>
        <row r="10789">
          <cell r="A10789">
            <v>610606206</v>
          </cell>
          <cell r="B10789" t="str">
            <v>aviaciÛn</v>
          </cell>
          <cell r="C10789">
            <v>0</v>
          </cell>
          <cell r="D10789">
            <v>0</v>
          </cell>
          <cell r="E10789">
            <v>0</v>
          </cell>
          <cell r="F10789">
            <v>0</v>
          </cell>
        </row>
        <row r="10790">
          <cell r="A10790">
            <v>610606207</v>
          </cell>
          <cell r="B10790" t="str">
            <v>Robo y Hurto</v>
          </cell>
          <cell r="C10790">
            <v>0</v>
          </cell>
          <cell r="D10790">
            <v>0</v>
          </cell>
          <cell r="E10790">
            <v>0</v>
          </cell>
          <cell r="F10790">
            <v>0</v>
          </cell>
        </row>
        <row r="10791">
          <cell r="A10791">
            <v>610606208</v>
          </cell>
          <cell r="B10791" t="str">
            <v>Fidelidad</v>
          </cell>
          <cell r="C10791">
            <v>0</v>
          </cell>
          <cell r="D10791">
            <v>0</v>
          </cell>
          <cell r="E10791">
            <v>0</v>
          </cell>
          <cell r="F10791">
            <v>0</v>
          </cell>
        </row>
        <row r="10792">
          <cell r="A10792">
            <v>610606209</v>
          </cell>
          <cell r="B10792" t="str">
            <v>Seguros de Bancos</v>
          </cell>
          <cell r="C10792">
            <v>0</v>
          </cell>
          <cell r="D10792">
            <v>0</v>
          </cell>
          <cell r="E10792">
            <v>0</v>
          </cell>
          <cell r="F10792">
            <v>0</v>
          </cell>
        </row>
        <row r="10793">
          <cell r="A10793">
            <v>610606210</v>
          </cell>
          <cell r="B10793" t="str">
            <v>Todo Riesgo para Contratistas</v>
          </cell>
          <cell r="C10793">
            <v>0</v>
          </cell>
          <cell r="D10793">
            <v>0</v>
          </cell>
          <cell r="E10793">
            <v>0</v>
          </cell>
          <cell r="F10793">
            <v>0</v>
          </cell>
        </row>
        <row r="10794">
          <cell r="A10794">
            <v>610606211</v>
          </cell>
          <cell r="B10794" t="str">
            <v>Todo Riesgo Equipo para Contratista</v>
          </cell>
          <cell r="C10794">
            <v>0</v>
          </cell>
          <cell r="D10794">
            <v>0</v>
          </cell>
          <cell r="E10794">
            <v>0</v>
          </cell>
          <cell r="F10794">
            <v>0</v>
          </cell>
        </row>
        <row r="10795">
          <cell r="A10795">
            <v>610606212</v>
          </cell>
          <cell r="B10795" t="str">
            <v>Rotura de Maquinaria</v>
          </cell>
          <cell r="C10795">
            <v>0</v>
          </cell>
          <cell r="D10795">
            <v>0</v>
          </cell>
          <cell r="E10795">
            <v>0</v>
          </cell>
          <cell r="F10795">
            <v>0</v>
          </cell>
        </row>
        <row r="10796">
          <cell r="A10796">
            <v>610606213</v>
          </cell>
          <cell r="B10796" t="str">
            <v>Montaje contra todo Riesgos</v>
          </cell>
          <cell r="C10796">
            <v>0</v>
          </cell>
          <cell r="D10796">
            <v>0</v>
          </cell>
          <cell r="E10796">
            <v>0</v>
          </cell>
          <cell r="F10796">
            <v>0</v>
          </cell>
        </row>
        <row r="10797">
          <cell r="A10797">
            <v>610606214</v>
          </cell>
          <cell r="B10797" t="str">
            <v>Todo Riesgo Equipo ElectrÛnico</v>
          </cell>
          <cell r="C10797">
            <v>0</v>
          </cell>
          <cell r="D10797">
            <v>0</v>
          </cell>
          <cell r="E10797">
            <v>0</v>
          </cell>
          <cell r="F10797">
            <v>0</v>
          </cell>
        </row>
        <row r="10798">
          <cell r="A10798">
            <v>610606215</v>
          </cell>
          <cell r="B10798" t="str">
            <v>Calderos</v>
          </cell>
          <cell r="C10798">
            <v>0</v>
          </cell>
          <cell r="D10798">
            <v>0</v>
          </cell>
          <cell r="E10798">
            <v>0</v>
          </cell>
          <cell r="F10798">
            <v>0</v>
          </cell>
        </row>
        <row r="10799">
          <cell r="A10799">
            <v>610606216</v>
          </cell>
          <cell r="B10799" t="str">
            <v>Lucro Cesante por interrupciÛn de Negocios</v>
          </cell>
          <cell r="C10799">
            <v>0</v>
          </cell>
          <cell r="D10799">
            <v>0</v>
          </cell>
          <cell r="E10799">
            <v>0</v>
          </cell>
          <cell r="F10799">
            <v>0</v>
          </cell>
        </row>
        <row r="10800">
          <cell r="A10800">
            <v>610606217</v>
          </cell>
          <cell r="B10800" t="str">
            <v>Lucro Cesante Rotura de Maquinaria</v>
          </cell>
          <cell r="C10800">
            <v>0</v>
          </cell>
          <cell r="D10800">
            <v>0</v>
          </cell>
          <cell r="E10800">
            <v>0</v>
          </cell>
          <cell r="F10800">
            <v>0</v>
          </cell>
        </row>
        <row r="10801">
          <cell r="A10801">
            <v>610606218</v>
          </cell>
          <cell r="B10801" t="str">
            <v>Responsabilidad Civil</v>
          </cell>
          <cell r="C10801">
            <v>0</v>
          </cell>
          <cell r="D10801">
            <v>0</v>
          </cell>
          <cell r="E10801">
            <v>0</v>
          </cell>
          <cell r="F10801">
            <v>0</v>
          </cell>
        </row>
        <row r="10802">
          <cell r="A10802">
            <v>610606219</v>
          </cell>
          <cell r="B10802" t="str">
            <v>Riesgos Profesionales</v>
          </cell>
          <cell r="C10802">
            <v>0</v>
          </cell>
          <cell r="D10802">
            <v>0</v>
          </cell>
          <cell r="E10802">
            <v>0</v>
          </cell>
          <cell r="F10802">
            <v>0</v>
          </cell>
        </row>
        <row r="10803">
          <cell r="A10803">
            <v>610606220</v>
          </cell>
          <cell r="B10803" t="str">
            <v>Ganadero</v>
          </cell>
          <cell r="C10803">
            <v>0</v>
          </cell>
          <cell r="D10803">
            <v>0</v>
          </cell>
          <cell r="E10803">
            <v>0</v>
          </cell>
          <cell r="F10803">
            <v>0</v>
          </cell>
        </row>
        <row r="10804">
          <cell r="A10804">
            <v>610606221</v>
          </cell>
          <cell r="B10804" t="str">
            <v>AgrÌcola</v>
          </cell>
          <cell r="C10804">
            <v>0</v>
          </cell>
          <cell r="D10804">
            <v>0</v>
          </cell>
          <cell r="E10804">
            <v>0</v>
          </cell>
          <cell r="F10804">
            <v>0</v>
          </cell>
        </row>
        <row r="10805">
          <cell r="A10805">
            <v>610606222</v>
          </cell>
          <cell r="B10805" t="str">
            <v>Domiciliario</v>
          </cell>
          <cell r="C10805">
            <v>0</v>
          </cell>
          <cell r="D10805">
            <v>0</v>
          </cell>
          <cell r="E10805">
            <v>0</v>
          </cell>
          <cell r="F10805">
            <v>0</v>
          </cell>
        </row>
        <row r="10806">
          <cell r="A10806">
            <v>610606223</v>
          </cell>
          <cell r="B10806" t="str">
            <v>CrÈdito Interno</v>
          </cell>
          <cell r="C10806">
            <v>0</v>
          </cell>
          <cell r="D10806">
            <v>0</v>
          </cell>
          <cell r="E10806">
            <v>0</v>
          </cell>
          <cell r="F10806">
            <v>0</v>
          </cell>
        </row>
        <row r="10807">
          <cell r="A10807">
            <v>610606224</v>
          </cell>
          <cell r="B10807" t="str">
            <v>CrÈdito a la ExportaciÛn</v>
          </cell>
          <cell r="C10807">
            <v>0</v>
          </cell>
          <cell r="D10807">
            <v>0</v>
          </cell>
          <cell r="E10807">
            <v>0</v>
          </cell>
          <cell r="F10807">
            <v>0</v>
          </cell>
        </row>
        <row r="10808">
          <cell r="A10808">
            <v>610606225</v>
          </cell>
          <cell r="B10808" t="str">
            <v>Miscelaneos</v>
          </cell>
          <cell r="C10808">
            <v>0</v>
          </cell>
          <cell r="D10808">
            <v>0</v>
          </cell>
          <cell r="E10808">
            <v>0</v>
          </cell>
          <cell r="F10808">
            <v>0</v>
          </cell>
        </row>
        <row r="10809">
          <cell r="A10809">
            <v>610607</v>
          </cell>
          <cell r="B10809" t="str">
            <v>POR SEGUROS ESPECIALES</v>
          </cell>
          <cell r="C10809">
            <v>0</v>
          </cell>
          <cell r="D10809">
            <v>0</v>
          </cell>
          <cell r="E10809">
            <v>0</v>
          </cell>
          <cell r="F10809">
            <v>0</v>
          </cell>
        </row>
        <row r="10810">
          <cell r="A10810">
            <v>6106071</v>
          </cell>
          <cell r="B10810" t="str">
            <v>MONEDA NACIONAL</v>
          </cell>
          <cell r="C10810">
            <v>0</v>
          </cell>
          <cell r="D10810">
            <v>0</v>
          </cell>
          <cell r="E10810">
            <v>0</v>
          </cell>
          <cell r="F10810">
            <v>0</v>
          </cell>
        </row>
        <row r="10811">
          <cell r="A10811">
            <v>6106072</v>
          </cell>
          <cell r="B10811" t="str">
            <v>MONEDA EXTRANJERA</v>
          </cell>
          <cell r="C10811">
            <v>0</v>
          </cell>
          <cell r="D10811">
            <v>0</v>
          </cell>
          <cell r="E10811">
            <v>0</v>
          </cell>
          <cell r="F10811">
            <v>0</v>
          </cell>
        </row>
        <row r="10812">
          <cell r="A10812">
            <v>6107</v>
          </cell>
          <cell r="B10812" t="str">
            <v>RESPONSABILIDADES CEDIDAS A OTRAS SOCIEDADES DEL</v>
          </cell>
          <cell r="C10812">
            <v>0</v>
          </cell>
          <cell r="D10812">
            <v>0</v>
          </cell>
          <cell r="E10812">
            <v>0</v>
          </cell>
          <cell r="F10812">
            <v>0</v>
          </cell>
        </row>
        <row r="10813">
          <cell r="A10813">
            <v>610701</v>
          </cell>
          <cell r="B10813" t="str">
            <v>DE SEGUROS DE VIDA</v>
          </cell>
          <cell r="C10813">
            <v>0</v>
          </cell>
          <cell r="D10813">
            <v>0</v>
          </cell>
          <cell r="E10813">
            <v>0</v>
          </cell>
          <cell r="F10813">
            <v>0</v>
          </cell>
        </row>
        <row r="10814">
          <cell r="A10814">
            <v>6107011</v>
          </cell>
          <cell r="B10814" t="str">
            <v>DE SEGUROS DE VIDA MONEDA NACIONAL</v>
          </cell>
          <cell r="C10814">
            <v>0</v>
          </cell>
          <cell r="D10814">
            <v>0</v>
          </cell>
          <cell r="E10814">
            <v>0</v>
          </cell>
          <cell r="F10814">
            <v>0</v>
          </cell>
        </row>
        <row r="10815">
          <cell r="A10815">
            <v>610701101</v>
          </cell>
          <cell r="B10815" t="str">
            <v>INDIVIDUAL</v>
          </cell>
          <cell r="C10815">
            <v>0</v>
          </cell>
          <cell r="D10815">
            <v>0</v>
          </cell>
          <cell r="E10815">
            <v>0</v>
          </cell>
          <cell r="F10815">
            <v>0</v>
          </cell>
        </row>
        <row r="10816">
          <cell r="A10816">
            <v>610701102</v>
          </cell>
          <cell r="B10816" t="str">
            <v>POPULAR</v>
          </cell>
          <cell r="C10816">
            <v>0</v>
          </cell>
          <cell r="D10816">
            <v>0</v>
          </cell>
          <cell r="E10816">
            <v>0</v>
          </cell>
          <cell r="F10816">
            <v>0</v>
          </cell>
        </row>
        <row r="10817">
          <cell r="A10817">
            <v>610701103</v>
          </cell>
          <cell r="B10817" t="str">
            <v>COLECTIVO</v>
          </cell>
          <cell r="C10817">
            <v>0</v>
          </cell>
          <cell r="D10817">
            <v>0</v>
          </cell>
          <cell r="E10817">
            <v>0</v>
          </cell>
          <cell r="F10817">
            <v>0</v>
          </cell>
        </row>
        <row r="10818">
          <cell r="A10818">
            <v>610701104</v>
          </cell>
          <cell r="B10818" t="str">
            <v>OTROS PLANES</v>
          </cell>
          <cell r="C10818">
            <v>0</v>
          </cell>
          <cell r="D10818">
            <v>0</v>
          </cell>
          <cell r="E10818">
            <v>0</v>
          </cell>
          <cell r="F10818">
            <v>0</v>
          </cell>
        </row>
        <row r="10819">
          <cell r="A10819">
            <v>6107012</v>
          </cell>
          <cell r="B10819" t="str">
            <v>DE SEGUROS DE VIDA -MONEDA EXTRANJERA</v>
          </cell>
          <cell r="C10819">
            <v>0</v>
          </cell>
          <cell r="D10819">
            <v>0</v>
          </cell>
          <cell r="E10819">
            <v>0</v>
          </cell>
          <cell r="F10819">
            <v>0</v>
          </cell>
        </row>
        <row r="10820">
          <cell r="A10820">
            <v>610701201</v>
          </cell>
          <cell r="B10820" t="str">
            <v>INDIVIDUAL</v>
          </cell>
          <cell r="C10820">
            <v>0</v>
          </cell>
          <cell r="D10820">
            <v>0</v>
          </cell>
          <cell r="E10820">
            <v>0</v>
          </cell>
          <cell r="F10820">
            <v>0</v>
          </cell>
        </row>
        <row r="10821">
          <cell r="A10821">
            <v>610701202</v>
          </cell>
          <cell r="B10821" t="str">
            <v>POPULAR</v>
          </cell>
          <cell r="C10821">
            <v>0</v>
          </cell>
          <cell r="D10821">
            <v>0</v>
          </cell>
          <cell r="E10821">
            <v>0</v>
          </cell>
          <cell r="F10821">
            <v>0</v>
          </cell>
        </row>
        <row r="10822">
          <cell r="A10822">
            <v>610701203</v>
          </cell>
          <cell r="B10822" t="str">
            <v>COLECTIVO</v>
          </cell>
          <cell r="C10822">
            <v>0</v>
          </cell>
          <cell r="D10822">
            <v>0</v>
          </cell>
          <cell r="E10822">
            <v>0</v>
          </cell>
          <cell r="F10822">
            <v>0</v>
          </cell>
        </row>
        <row r="10823">
          <cell r="A10823">
            <v>610701204</v>
          </cell>
          <cell r="B10823" t="str">
            <v>OTROS PLANES</v>
          </cell>
          <cell r="C10823">
            <v>0</v>
          </cell>
          <cell r="D10823">
            <v>0</v>
          </cell>
          <cell r="E10823">
            <v>0</v>
          </cell>
          <cell r="F10823">
            <v>0</v>
          </cell>
        </row>
        <row r="10824">
          <cell r="A10824">
            <v>610702</v>
          </cell>
          <cell r="B10824" t="str">
            <v>POR SEGUROS PREVISIONALES RENTAS Y PENSIONES</v>
          </cell>
          <cell r="C10824">
            <v>0</v>
          </cell>
          <cell r="D10824">
            <v>0</v>
          </cell>
          <cell r="E10824">
            <v>0</v>
          </cell>
          <cell r="F10824">
            <v>0</v>
          </cell>
        </row>
        <row r="10825">
          <cell r="A10825">
            <v>6107021</v>
          </cell>
          <cell r="B10825" t="str">
            <v>MONEDA NACIONAL</v>
          </cell>
          <cell r="C10825">
            <v>0</v>
          </cell>
          <cell r="D10825">
            <v>0</v>
          </cell>
          <cell r="E10825">
            <v>0</v>
          </cell>
          <cell r="F10825">
            <v>0</v>
          </cell>
        </row>
        <row r="10826">
          <cell r="A10826">
            <v>6107022</v>
          </cell>
          <cell r="B10826" t="str">
            <v>MONEDA EXTRANJERA</v>
          </cell>
          <cell r="C10826">
            <v>0</v>
          </cell>
          <cell r="D10826">
            <v>0</v>
          </cell>
          <cell r="E10826">
            <v>0</v>
          </cell>
          <cell r="F10826">
            <v>0</v>
          </cell>
        </row>
        <row r="10827">
          <cell r="A10827">
            <v>610703</v>
          </cell>
          <cell r="B10827" t="str">
            <v>DE ACCIDENTES Y ENFERMEDAD</v>
          </cell>
          <cell r="C10827">
            <v>0</v>
          </cell>
          <cell r="D10827">
            <v>0</v>
          </cell>
          <cell r="E10827">
            <v>0</v>
          </cell>
          <cell r="F10827">
            <v>0</v>
          </cell>
        </row>
        <row r="10828">
          <cell r="A10828">
            <v>6107031</v>
          </cell>
          <cell r="B10828" t="str">
            <v>DE ACCIDENTES Y ENFERMEDAD MONEDA NACIONAL</v>
          </cell>
          <cell r="C10828">
            <v>0</v>
          </cell>
          <cell r="D10828">
            <v>0</v>
          </cell>
          <cell r="E10828">
            <v>0</v>
          </cell>
          <cell r="F10828">
            <v>0</v>
          </cell>
        </row>
        <row r="10829">
          <cell r="A10829">
            <v>610703101</v>
          </cell>
          <cell r="B10829" t="str">
            <v>SALUD Y HOSPITALIZACION</v>
          </cell>
          <cell r="C10829">
            <v>0</v>
          </cell>
          <cell r="D10829">
            <v>0</v>
          </cell>
          <cell r="E10829">
            <v>0</v>
          </cell>
          <cell r="F10829">
            <v>0</v>
          </cell>
        </row>
        <row r="10830">
          <cell r="A10830">
            <v>610703102</v>
          </cell>
          <cell r="B10830" t="str">
            <v>ACCIDENTES PERSONALES</v>
          </cell>
          <cell r="C10830">
            <v>0</v>
          </cell>
          <cell r="D10830">
            <v>0</v>
          </cell>
          <cell r="E10830">
            <v>0</v>
          </cell>
          <cell r="F10830">
            <v>0</v>
          </cell>
        </row>
        <row r="10831">
          <cell r="A10831">
            <v>610703103</v>
          </cell>
          <cell r="B10831" t="str">
            <v>ACCIDENTES VIAJES AEREOS -</v>
          </cell>
          <cell r="C10831">
            <v>0</v>
          </cell>
          <cell r="D10831">
            <v>0</v>
          </cell>
          <cell r="E10831">
            <v>0</v>
          </cell>
          <cell r="F10831">
            <v>0</v>
          </cell>
        </row>
        <row r="10832">
          <cell r="A10832">
            <v>6107032</v>
          </cell>
          <cell r="B10832" t="str">
            <v>DE ACCIDENTES Y ENFERMEDAD MONEDA EXTRANJERA</v>
          </cell>
          <cell r="C10832">
            <v>0</v>
          </cell>
          <cell r="D10832">
            <v>0</v>
          </cell>
          <cell r="E10832">
            <v>0</v>
          </cell>
          <cell r="F10832">
            <v>0</v>
          </cell>
        </row>
        <row r="10833">
          <cell r="A10833">
            <v>610703201</v>
          </cell>
          <cell r="B10833" t="str">
            <v>SALUD Y HOSPITALIZACION -</v>
          </cell>
          <cell r="C10833">
            <v>0</v>
          </cell>
          <cell r="D10833">
            <v>0</v>
          </cell>
          <cell r="E10833">
            <v>0</v>
          </cell>
          <cell r="F10833">
            <v>0</v>
          </cell>
        </row>
        <row r="10834">
          <cell r="A10834">
            <v>610703202</v>
          </cell>
          <cell r="B10834" t="str">
            <v>ACCIDENTES PERSONALES</v>
          </cell>
          <cell r="C10834">
            <v>0</v>
          </cell>
          <cell r="D10834">
            <v>0</v>
          </cell>
          <cell r="E10834">
            <v>0</v>
          </cell>
          <cell r="F10834">
            <v>0</v>
          </cell>
        </row>
        <row r="10835">
          <cell r="A10835">
            <v>610703203</v>
          </cell>
          <cell r="B10835" t="str">
            <v>ACCIDENTES VIAJES AEREOS -</v>
          </cell>
          <cell r="C10835">
            <v>0</v>
          </cell>
          <cell r="D10835">
            <v>0</v>
          </cell>
          <cell r="E10835">
            <v>0</v>
          </cell>
          <cell r="F10835">
            <v>0</v>
          </cell>
        </row>
        <row r="10836">
          <cell r="A10836">
            <v>610704</v>
          </cell>
          <cell r="B10836" t="str">
            <v>POR SEGUROS DE INCENDIO Y LINEAS ALIADAS</v>
          </cell>
          <cell r="C10836">
            <v>0</v>
          </cell>
          <cell r="D10836">
            <v>0</v>
          </cell>
          <cell r="E10836">
            <v>0</v>
          </cell>
          <cell r="F10836">
            <v>0</v>
          </cell>
        </row>
        <row r="10837">
          <cell r="A10837">
            <v>6107041</v>
          </cell>
          <cell r="B10837" t="str">
            <v>MONEDA NACIONAL</v>
          </cell>
          <cell r="C10837">
            <v>0</v>
          </cell>
          <cell r="D10837">
            <v>0</v>
          </cell>
          <cell r="E10837">
            <v>0</v>
          </cell>
          <cell r="F10837">
            <v>0</v>
          </cell>
        </row>
        <row r="10838">
          <cell r="A10838">
            <v>6107042</v>
          </cell>
          <cell r="B10838" t="str">
            <v>MONEDA EXTRANJERA</v>
          </cell>
          <cell r="C10838">
            <v>0</v>
          </cell>
          <cell r="D10838">
            <v>0</v>
          </cell>
          <cell r="E10838">
            <v>0</v>
          </cell>
          <cell r="F10838">
            <v>0</v>
          </cell>
        </row>
        <row r="10839">
          <cell r="A10839">
            <v>610705</v>
          </cell>
          <cell r="B10839" t="str">
            <v>POR SEGUROS DE AUTOMOTORES</v>
          </cell>
          <cell r="C10839">
            <v>0</v>
          </cell>
          <cell r="D10839">
            <v>0</v>
          </cell>
          <cell r="E10839">
            <v>0</v>
          </cell>
          <cell r="F10839">
            <v>0</v>
          </cell>
        </row>
        <row r="10840">
          <cell r="A10840">
            <v>6107051</v>
          </cell>
          <cell r="B10840" t="str">
            <v>MONEDA NACIONAL</v>
          </cell>
          <cell r="C10840">
            <v>0</v>
          </cell>
          <cell r="D10840">
            <v>0</v>
          </cell>
          <cell r="E10840">
            <v>0</v>
          </cell>
          <cell r="F10840">
            <v>0</v>
          </cell>
        </row>
        <row r="10841">
          <cell r="A10841">
            <v>6107052</v>
          </cell>
          <cell r="B10841" t="str">
            <v>MONEDA EXTRANJERA</v>
          </cell>
          <cell r="C10841">
            <v>0</v>
          </cell>
          <cell r="D10841">
            <v>0</v>
          </cell>
          <cell r="E10841">
            <v>0</v>
          </cell>
          <cell r="F10841">
            <v>0</v>
          </cell>
        </row>
        <row r="10842">
          <cell r="A10842">
            <v>610706</v>
          </cell>
          <cell r="B10842" t="str">
            <v>POR OTROS SEGUROS GENERALES</v>
          </cell>
          <cell r="C10842">
            <v>0</v>
          </cell>
          <cell r="D10842">
            <v>0</v>
          </cell>
          <cell r="E10842">
            <v>0</v>
          </cell>
          <cell r="F10842">
            <v>0</v>
          </cell>
        </row>
        <row r="10843">
          <cell r="A10843">
            <v>6107061</v>
          </cell>
          <cell r="B10843" t="str">
            <v>OTROS SEGUROS GENERALES - MONEDA NACIONAL</v>
          </cell>
          <cell r="C10843">
            <v>0</v>
          </cell>
          <cell r="D10843">
            <v>0</v>
          </cell>
          <cell r="E10843">
            <v>0</v>
          </cell>
          <cell r="F10843">
            <v>0</v>
          </cell>
        </row>
        <row r="10844">
          <cell r="A10844">
            <v>610706101</v>
          </cell>
          <cell r="B10844" t="str">
            <v>Rotura de Cristales</v>
          </cell>
          <cell r="C10844">
            <v>0</v>
          </cell>
          <cell r="D10844">
            <v>0</v>
          </cell>
          <cell r="E10844">
            <v>0</v>
          </cell>
          <cell r="F10844">
            <v>0</v>
          </cell>
        </row>
        <row r="10845">
          <cell r="A10845">
            <v>610706102</v>
          </cell>
          <cell r="B10845" t="str">
            <v>Transporte MarÌtimo</v>
          </cell>
          <cell r="C10845">
            <v>0</v>
          </cell>
          <cell r="D10845">
            <v>0</v>
          </cell>
          <cell r="E10845">
            <v>0</v>
          </cell>
          <cell r="F10845">
            <v>0</v>
          </cell>
        </row>
        <row r="10846">
          <cell r="A10846">
            <v>610706103</v>
          </cell>
          <cell r="B10846" t="str">
            <v>Transporte AÈreo</v>
          </cell>
          <cell r="C10846">
            <v>0</v>
          </cell>
          <cell r="D10846">
            <v>0</v>
          </cell>
          <cell r="E10846">
            <v>0</v>
          </cell>
          <cell r="F10846">
            <v>0</v>
          </cell>
        </row>
        <row r="10847">
          <cell r="A10847">
            <v>610706104</v>
          </cell>
          <cell r="B10847" t="str">
            <v>Transporte Terrestre</v>
          </cell>
          <cell r="C10847">
            <v>0</v>
          </cell>
          <cell r="D10847">
            <v>0</v>
          </cell>
          <cell r="E10847">
            <v>0</v>
          </cell>
          <cell r="F10847">
            <v>0</v>
          </cell>
        </row>
        <row r="10848">
          <cell r="A10848">
            <v>610706105</v>
          </cell>
          <cell r="B10848" t="str">
            <v>MarÌtimos Cascos</v>
          </cell>
          <cell r="C10848">
            <v>0</v>
          </cell>
          <cell r="D10848">
            <v>0</v>
          </cell>
          <cell r="E10848">
            <v>0</v>
          </cell>
          <cell r="F10848">
            <v>0</v>
          </cell>
        </row>
        <row r="10849">
          <cell r="A10849">
            <v>610706106</v>
          </cell>
          <cell r="B10849" t="str">
            <v>AviaciÛn</v>
          </cell>
          <cell r="C10849">
            <v>0</v>
          </cell>
          <cell r="D10849">
            <v>0</v>
          </cell>
          <cell r="E10849">
            <v>0</v>
          </cell>
          <cell r="F10849">
            <v>0</v>
          </cell>
        </row>
        <row r="10850">
          <cell r="A10850">
            <v>610706107</v>
          </cell>
          <cell r="B10850" t="str">
            <v>Robo y Hurto</v>
          </cell>
          <cell r="C10850">
            <v>0</v>
          </cell>
          <cell r="D10850">
            <v>0</v>
          </cell>
          <cell r="E10850">
            <v>0</v>
          </cell>
          <cell r="F10850">
            <v>0</v>
          </cell>
        </row>
        <row r="10851">
          <cell r="A10851">
            <v>610706108</v>
          </cell>
          <cell r="B10851" t="str">
            <v>Fidelidad</v>
          </cell>
          <cell r="C10851">
            <v>0</v>
          </cell>
          <cell r="D10851">
            <v>0</v>
          </cell>
          <cell r="E10851">
            <v>0</v>
          </cell>
          <cell r="F10851">
            <v>0</v>
          </cell>
        </row>
        <row r="10852">
          <cell r="A10852">
            <v>610706109</v>
          </cell>
          <cell r="B10852" t="str">
            <v>Seguros de Bancos</v>
          </cell>
          <cell r="C10852">
            <v>0</v>
          </cell>
          <cell r="D10852">
            <v>0</v>
          </cell>
          <cell r="E10852">
            <v>0</v>
          </cell>
          <cell r="F10852">
            <v>0</v>
          </cell>
        </row>
        <row r="10853">
          <cell r="A10853">
            <v>610706110</v>
          </cell>
          <cell r="B10853" t="str">
            <v>Todo Riesgo para Contratistas</v>
          </cell>
          <cell r="C10853">
            <v>0</v>
          </cell>
          <cell r="D10853">
            <v>0</v>
          </cell>
          <cell r="E10853">
            <v>0</v>
          </cell>
          <cell r="F10853">
            <v>0</v>
          </cell>
        </row>
        <row r="10854">
          <cell r="A10854">
            <v>610706111</v>
          </cell>
          <cell r="B10854" t="str">
            <v>Todo Riesgo Equipo para Contratista</v>
          </cell>
          <cell r="C10854">
            <v>0</v>
          </cell>
          <cell r="D10854">
            <v>0</v>
          </cell>
          <cell r="E10854">
            <v>0</v>
          </cell>
          <cell r="F10854">
            <v>0</v>
          </cell>
        </row>
        <row r="10855">
          <cell r="A10855">
            <v>610706112</v>
          </cell>
          <cell r="B10855" t="str">
            <v>Rotura de Maquinaria-</v>
          </cell>
          <cell r="C10855">
            <v>0</v>
          </cell>
          <cell r="D10855">
            <v>0</v>
          </cell>
          <cell r="E10855">
            <v>0</v>
          </cell>
          <cell r="F10855">
            <v>0</v>
          </cell>
        </row>
        <row r="10856">
          <cell r="A10856">
            <v>610706113</v>
          </cell>
          <cell r="B10856" t="str">
            <v>Montaje contra todo Riesgos</v>
          </cell>
          <cell r="C10856">
            <v>0</v>
          </cell>
          <cell r="D10856">
            <v>0</v>
          </cell>
          <cell r="E10856">
            <v>0</v>
          </cell>
          <cell r="F10856">
            <v>0</v>
          </cell>
        </row>
        <row r="10857">
          <cell r="A10857">
            <v>610706114</v>
          </cell>
          <cell r="B10857" t="str">
            <v>Todo Riesgo Equipo ElectrÛnico</v>
          </cell>
          <cell r="C10857">
            <v>0</v>
          </cell>
          <cell r="D10857">
            <v>0</v>
          </cell>
          <cell r="E10857">
            <v>0</v>
          </cell>
          <cell r="F10857">
            <v>0</v>
          </cell>
        </row>
        <row r="10858">
          <cell r="A10858">
            <v>610706115</v>
          </cell>
          <cell r="B10858" t="str">
            <v>Calderos</v>
          </cell>
          <cell r="C10858">
            <v>0</v>
          </cell>
          <cell r="D10858">
            <v>0</v>
          </cell>
          <cell r="E10858">
            <v>0</v>
          </cell>
          <cell r="F10858">
            <v>0</v>
          </cell>
        </row>
        <row r="10859">
          <cell r="A10859">
            <v>610706116</v>
          </cell>
          <cell r="B10859" t="str">
            <v>Lucro Cesante por interrupciÛn de Negocios</v>
          </cell>
          <cell r="C10859">
            <v>0</v>
          </cell>
          <cell r="D10859">
            <v>0</v>
          </cell>
          <cell r="E10859">
            <v>0</v>
          </cell>
          <cell r="F10859">
            <v>0</v>
          </cell>
        </row>
        <row r="10860">
          <cell r="A10860">
            <v>610706117</v>
          </cell>
          <cell r="B10860" t="str">
            <v>Lucro Cesante Rotura de Maquinaria</v>
          </cell>
          <cell r="C10860">
            <v>0</v>
          </cell>
          <cell r="D10860">
            <v>0</v>
          </cell>
          <cell r="E10860">
            <v>0</v>
          </cell>
          <cell r="F10860">
            <v>0</v>
          </cell>
        </row>
        <row r="10861">
          <cell r="A10861">
            <v>610706118</v>
          </cell>
          <cell r="B10861" t="str">
            <v>Responsabilidad Civil</v>
          </cell>
          <cell r="C10861">
            <v>0</v>
          </cell>
          <cell r="D10861">
            <v>0</v>
          </cell>
          <cell r="E10861">
            <v>0</v>
          </cell>
          <cell r="F10861">
            <v>0</v>
          </cell>
        </row>
        <row r="10862">
          <cell r="A10862">
            <v>610706119</v>
          </cell>
          <cell r="B10862" t="str">
            <v>Riesgos Profesionales</v>
          </cell>
          <cell r="C10862">
            <v>0</v>
          </cell>
          <cell r="D10862">
            <v>0</v>
          </cell>
          <cell r="E10862">
            <v>0</v>
          </cell>
          <cell r="F10862">
            <v>0</v>
          </cell>
        </row>
        <row r="10863">
          <cell r="A10863">
            <v>610706120</v>
          </cell>
          <cell r="B10863" t="str">
            <v>Ganadero</v>
          </cell>
          <cell r="C10863">
            <v>0</v>
          </cell>
          <cell r="D10863">
            <v>0</v>
          </cell>
          <cell r="E10863">
            <v>0</v>
          </cell>
          <cell r="F10863">
            <v>0</v>
          </cell>
        </row>
        <row r="10864">
          <cell r="A10864">
            <v>610706121</v>
          </cell>
          <cell r="B10864" t="str">
            <v>AgrÌcola</v>
          </cell>
          <cell r="C10864">
            <v>0</v>
          </cell>
          <cell r="D10864">
            <v>0</v>
          </cell>
          <cell r="E10864">
            <v>0</v>
          </cell>
          <cell r="F10864">
            <v>0</v>
          </cell>
        </row>
        <row r="10865">
          <cell r="A10865">
            <v>610706122</v>
          </cell>
          <cell r="B10865" t="str">
            <v>Domiciliario</v>
          </cell>
          <cell r="C10865">
            <v>0</v>
          </cell>
          <cell r="D10865">
            <v>0</v>
          </cell>
          <cell r="E10865">
            <v>0</v>
          </cell>
          <cell r="F10865">
            <v>0</v>
          </cell>
        </row>
        <row r="10866">
          <cell r="A10866">
            <v>610706123</v>
          </cell>
          <cell r="B10866" t="str">
            <v>CrÈdito Interno</v>
          </cell>
          <cell r="C10866">
            <v>0</v>
          </cell>
          <cell r="D10866">
            <v>0</v>
          </cell>
          <cell r="E10866">
            <v>0</v>
          </cell>
          <cell r="F10866">
            <v>0</v>
          </cell>
        </row>
        <row r="10867">
          <cell r="A10867">
            <v>610706124</v>
          </cell>
          <cell r="B10867" t="str">
            <v>CrÈdito a la ExportaciÛn</v>
          </cell>
          <cell r="C10867">
            <v>0</v>
          </cell>
          <cell r="D10867">
            <v>0</v>
          </cell>
          <cell r="E10867">
            <v>0</v>
          </cell>
          <cell r="F10867">
            <v>0</v>
          </cell>
        </row>
        <row r="10868">
          <cell r="A10868">
            <v>610706125</v>
          </cell>
          <cell r="B10868" t="str">
            <v>Miscelaneos</v>
          </cell>
          <cell r="C10868">
            <v>0</v>
          </cell>
          <cell r="D10868">
            <v>0</v>
          </cell>
          <cell r="E10868">
            <v>0</v>
          </cell>
          <cell r="F10868">
            <v>0</v>
          </cell>
        </row>
        <row r="10869">
          <cell r="A10869">
            <v>6107062</v>
          </cell>
          <cell r="B10869" t="str">
            <v>OTROS SEGUROS GENERALES - MONEDA EXTRANJERA</v>
          </cell>
          <cell r="C10869">
            <v>0</v>
          </cell>
          <cell r="D10869">
            <v>0</v>
          </cell>
          <cell r="E10869">
            <v>0</v>
          </cell>
          <cell r="F10869">
            <v>0</v>
          </cell>
        </row>
        <row r="10870">
          <cell r="A10870">
            <v>610706201</v>
          </cell>
          <cell r="B10870" t="str">
            <v>Rotura de Cristales</v>
          </cell>
          <cell r="C10870">
            <v>0</v>
          </cell>
          <cell r="D10870">
            <v>0</v>
          </cell>
          <cell r="E10870">
            <v>0</v>
          </cell>
          <cell r="F10870">
            <v>0</v>
          </cell>
        </row>
        <row r="10871">
          <cell r="A10871">
            <v>610706202</v>
          </cell>
          <cell r="B10871" t="str">
            <v>Transporte MarÌtimo</v>
          </cell>
          <cell r="C10871">
            <v>0</v>
          </cell>
          <cell r="D10871">
            <v>0</v>
          </cell>
          <cell r="E10871">
            <v>0</v>
          </cell>
          <cell r="F10871">
            <v>0</v>
          </cell>
        </row>
        <row r="10872">
          <cell r="A10872">
            <v>610706203</v>
          </cell>
          <cell r="B10872" t="str">
            <v>Transporte AÈreo</v>
          </cell>
          <cell r="C10872">
            <v>0</v>
          </cell>
          <cell r="D10872">
            <v>0</v>
          </cell>
          <cell r="E10872">
            <v>0</v>
          </cell>
          <cell r="F10872">
            <v>0</v>
          </cell>
        </row>
        <row r="10873">
          <cell r="A10873">
            <v>610706204</v>
          </cell>
          <cell r="B10873" t="str">
            <v>Transporte Terrestre</v>
          </cell>
          <cell r="C10873">
            <v>0</v>
          </cell>
          <cell r="D10873">
            <v>0</v>
          </cell>
          <cell r="E10873">
            <v>0</v>
          </cell>
          <cell r="F10873">
            <v>0</v>
          </cell>
        </row>
        <row r="10874">
          <cell r="A10874">
            <v>610706205</v>
          </cell>
          <cell r="B10874" t="str">
            <v>MarÌtimos Cascos</v>
          </cell>
          <cell r="C10874">
            <v>0</v>
          </cell>
          <cell r="D10874">
            <v>0</v>
          </cell>
          <cell r="E10874">
            <v>0</v>
          </cell>
          <cell r="F10874">
            <v>0</v>
          </cell>
        </row>
        <row r="10875">
          <cell r="A10875">
            <v>610706206</v>
          </cell>
          <cell r="B10875" t="str">
            <v>aviaciÛn</v>
          </cell>
          <cell r="C10875">
            <v>0</v>
          </cell>
          <cell r="D10875">
            <v>0</v>
          </cell>
          <cell r="E10875">
            <v>0</v>
          </cell>
          <cell r="F10875">
            <v>0</v>
          </cell>
        </row>
        <row r="10876">
          <cell r="A10876">
            <v>610706207</v>
          </cell>
          <cell r="B10876" t="str">
            <v>Robo y Hurto</v>
          </cell>
          <cell r="C10876">
            <v>0</v>
          </cell>
          <cell r="D10876">
            <v>0</v>
          </cell>
          <cell r="E10876">
            <v>0</v>
          </cell>
          <cell r="F10876">
            <v>0</v>
          </cell>
        </row>
        <row r="10877">
          <cell r="A10877">
            <v>610706208</v>
          </cell>
          <cell r="B10877" t="str">
            <v>Fidelidad</v>
          </cell>
          <cell r="C10877">
            <v>0</v>
          </cell>
          <cell r="D10877">
            <v>0</v>
          </cell>
          <cell r="E10877">
            <v>0</v>
          </cell>
          <cell r="F10877">
            <v>0</v>
          </cell>
        </row>
        <row r="10878">
          <cell r="A10878">
            <v>610706209</v>
          </cell>
          <cell r="B10878" t="str">
            <v>Seguros de Bancos</v>
          </cell>
          <cell r="C10878">
            <v>0</v>
          </cell>
          <cell r="D10878">
            <v>0</v>
          </cell>
          <cell r="E10878">
            <v>0</v>
          </cell>
          <cell r="F10878">
            <v>0</v>
          </cell>
        </row>
        <row r="10879">
          <cell r="A10879">
            <v>610706210</v>
          </cell>
          <cell r="B10879" t="str">
            <v>Todo Riesgo para Contratistas</v>
          </cell>
          <cell r="C10879">
            <v>0</v>
          </cell>
          <cell r="D10879">
            <v>0</v>
          </cell>
          <cell r="E10879">
            <v>0</v>
          </cell>
          <cell r="F10879">
            <v>0</v>
          </cell>
        </row>
        <row r="10880">
          <cell r="A10880">
            <v>610706211</v>
          </cell>
          <cell r="B10880" t="str">
            <v>Todo Riesgo Equipo para Contratista</v>
          </cell>
          <cell r="C10880">
            <v>0</v>
          </cell>
          <cell r="D10880">
            <v>0</v>
          </cell>
          <cell r="E10880">
            <v>0</v>
          </cell>
          <cell r="F10880">
            <v>0</v>
          </cell>
        </row>
        <row r="10881">
          <cell r="A10881">
            <v>610706212</v>
          </cell>
          <cell r="B10881" t="str">
            <v>Rotura de Maquinaria</v>
          </cell>
          <cell r="C10881">
            <v>0</v>
          </cell>
          <cell r="D10881">
            <v>0</v>
          </cell>
          <cell r="E10881">
            <v>0</v>
          </cell>
          <cell r="F10881">
            <v>0</v>
          </cell>
        </row>
        <row r="10882">
          <cell r="A10882">
            <v>610706213</v>
          </cell>
          <cell r="B10882" t="str">
            <v>Montaje contra todo Riesgos</v>
          </cell>
          <cell r="C10882">
            <v>0</v>
          </cell>
          <cell r="D10882">
            <v>0</v>
          </cell>
          <cell r="E10882">
            <v>0</v>
          </cell>
          <cell r="F10882">
            <v>0</v>
          </cell>
        </row>
        <row r="10883">
          <cell r="A10883">
            <v>610706214</v>
          </cell>
          <cell r="B10883" t="str">
            <v>Todo Riesgo Equipo ElectrÛnico</v>
          </cell>
          <cell r="C10883">
            <v>0</v>
          </cell>
          <cell r="D10883">
            <v>0</v>
          </cell>
          <cell r="E10883">
            <v>0</v>
          </cell>
          <cell r="F10883">
            <v>0</v>
          </cell>
        </row>
        <row r="10884">
          <cell r="A10884">
            <v>610706215</v>
          </cell>
          <cell r="B10884" t="str">
            <v>Calderos</v>
          </cell>
          <cell r="C10884">
            <v>0</v>
          </cell>
          <cell r="D10884">
            <v>0</v>
          </cell>
          <cell r="E10884">
            <v>0</v>
          </cell>
          <cell r="F10884">
            <v>0</v>
          </cell>
        </row>
        <row r="10885">
          <cell r="A10885">
            <v>610706216</v>
          </cell>
          <cell r="B10885" t="str">
            <v>Lucro Cesante por interrupciÛn de Negocios-</v>
          </cell>
          <cell r="C10885">
            <v>0</v>
          </cell>
          <cell r="D10885">
            <v>0</v>
          </cell>
          <cell r="E10885">
            <v>0</v>
          </cell>
          <cell r="F10885">
            <v>0</v>
          </cell>
        </row>
        <row r="10886">
          <cell r="A10886">
            <v>610706217</v>
          </cell>
          <cell r="B10886" t="str">
            <v>Lucro Cesante Rotura de Maquinaria</v>
          </cell>
          <cell r="C10886">
            <v>0</v>
          </cell>
          <cell r="D10886">
            <v>0</v>
          </cell>
          <cell r="E10886">
            <v>0</v>
          </cell>
          <cell r="F10886">
            <v>0</v>
          </cell>
        </row>
        <row r="10887">
          <cell r="A10887">
            <v>610706218</v>
          </cell>
          <cell r="B10887" t="str">
            <v>Responsabilidad Civil</v>
          </cell>
          <cell r="C10887">
            <v>0</v>
          </cell>
          <cell r="D10887">
            <v>0</v>
          </cell>
          <cell r="E10887">
            <v>0</v>
          </cell>
          <cell r="F10887">
            <v>0</v>
          </cell>
        </row>
        <row r="10888">
          <cell r="A10888">
            <v>610706219</v>
          </cell>
          <cell r="B10888" t="str">
            <v>Riesgos Profesionales</v>
          </cell>
          <cell r="C10888">
            <v>0</v>
          </cell>
          <cell r="D10888">
            <v>0</v>
          </cell>
          <cell r="E10888">
            <v>0</v>
          </cell>
          <cell r="F10888">
            <v>0</v>
          </cell>
        </row>
        <row r="10889">
          <cell r="A10889">
            <v>610706220</v>
          </cell>
          <cell r="B10889" t="str">
            <v>Ganadero</v>
          </cell>
          <cell r="C10889">
            <v>0</v>
          </cell>
          <cell r="D10889">
            <v>0</v>
          </cell>
          <cell r="E10889">
            <v>0</v>
          </cell>
          <cell r="F10889">
            <v>0</v>
          </cell>
        </row>
        <row r="10890">
          <cell r="A10890">
            <v>610706221</v>
          </cell>
          <cell r="B10890" t="str">
            <v>AgrÌcola</v>
          </cell>
          <cell r="C10890">
            <v>0</v>
          </cell>
          <cell r="D10890">
            <v>0</v>
          </cell>
          <cell r="E10890">
            <v>0</v>
          </cell>
          <cell r="F10890">
            <v>0</v>
          </cell>
        </row>
        <row r="10891">
          <cell r="A10891">
            <v>610706222</v>
          </cell>
          <cell r="B10891" t="str">
            <v>Domiciliario</v>
          </cell>
          <cell r="C10891">
            <v>0</v>
          </cell>
          <cell r="D10891">
            <v>0</v>
          </cell>
          <cell r="E10891">
            <v>0</v>
          </cell>
          <cell r="F10891">
            <v>0</v>
          </cell>
        </row>
        <row r="10892">
          <cell r="A10892">
            <v>610706223</v>
          </cell>
          <cell r="B10892" t="str">
            <v>CrÈdito Interno</v>
          </cell>
          <cell r="C10892">
            <v>0</v>
          </cell>
          <cell r="D10892">
            <v>0</v>
          </cell>
          <cell r="E10892">
            <v>0</v>
          </cell>
          <cell r="F10892">
            <v>0</v>
          </cell>
        </row>
        <row r="10893">
          <cell r="A10893">
            <v>610706224</v>
          </cell>
          <cell r="B10893" t="str">
            <v>CrÈdito a la ExportaciÛn</v>
          </cell>
          <cell r="C10893">
            <v>0</v>
          </cell>
          <cell r="D10893">
            <v>0</v>
          </cell>
          <cell r="E10893">
            <v>0</v>
          </cell>
          <cell r="F10893">
            <v>0</v>
          </cell>
        </row>
        <row r="10894">
          <cell r="A10894">
            <v>610706225</v>
          </cell>
          <cell r="B10894" t="str">
            <v>Miscelaneos</v>
          </cell>
          <cell r="C10894">
            <v>0</v>
          </cell>
          <cell r="D10894">
            <v>0</v>
          </cell>
          <cell r="E10894">
            <v>0</v>
          </cell>
          <cell r="F10894">
            <v>0</v>
          </cell>
        </row>
        <row r="10895">
          <cell r="A10895">
            <v>610707</v>
          </cell>
          <cell r="B10895" t="str">
            <v>POR SEGUROS ESPECIALES</v>
          </cell>
          <cell r="C10895">
            <v>0</v>
          </cell>
          <cell r="D10895">
            <v>0</v>
          </cell>
          <cell r="E10895">
            <v>0</v>
          </cell>
          <cell r="F10895">
            <v>0</v>
          </cell>
        </row>
        <row r="10896">
          <cell r="A10896">
            <v>6107071</v>
          </cell>
          <cell r="B10896" t="str">
            <v>MONEDA NACIONAL</v>
          </cell>
          <cell r="C10896">
            <v>0</v>
          </cell>
          <cell r="D10896">
            <v>0</v>
          </cell>
          <cell r="E10896">
            <v>0</v>
          </cell>
          <cell r="F10896">
            <v>0</v>
          </cell>
        </row>
        <row r="10897">
          <cell r="A10897">
            <v>6107072</v>
          </cell>
          <cell r="B10897" t="str">
            <v>MONEDA EXTRANJERA</v>
          </cell>
          <cell r="C10897">
            <v>0</v>
          </cell>
          <cell r="D10897">
            <v>0</v>
          </cell>
          <cell r="E10897">
            <v>0</v>
          </cell>
          <cell r="F10897">
            <v>0</v>
          </cell>
        </row>
        <row r="10898">
          <cell r="A10898">
            <v>6108</v>
          </cell>
          <cell r="B10898" t="str">
            <v>RESPONSABILIDAD POR REAFIANZAMIENTO CEDIDO A</v>
          </cell>
          <cell r="C10898">
            <v>0</v>
          </cell>
          <cell r="D10898">
            <v>0</v>
          </cell>
          <cell r="E10898">
            <v>0</v>
          </cell>
          <cell r="F10898">
            <v>0</v>
          </cell>
        </row>
        <row r="10899">
          <cell r="A10899">
            <v>610801</v>
          </cell>
          <cell r="B10899" t="str">
            <v>DE FIANZAS FIDELIDAD</v>
          </cell>
          <cell r="C10899">
            <v>0</v>
          </cell>
          <cell r="D10899">
            <v>0</v>
          </cell>
          <cell r="E10899">
            <v>0</v>
          </cell>
          <cell r="F10899">
            <v>0</v>
          </cell>
        </row>
        <row r="10900">
          <cell r="A10900">
            <v>6108011</v>
          </cell>
          <cell r="B10900" t="str">
            <v>MONEDA NACIONAL</v>
          </cell>
          <cell r="C10900">
            <v>0</v>
          </cell>
          <cell r="D10900">
            <v>0</v>
          </cell>
          <cell r="E10900">
            <v>0</v>
          </cell>
          <cell r="F10900">
            <v>0</v>
          </cell>
        </row>
        <row r="10901">
          <cell r="A10901">
            <v>6108012</v>
          </cell>
          <cell r="B10901" t="str">
            <v>MONEDA EXTRANJERA</v>
          </cell>
          <cell r="C10901">
            <v>0</v>
          </cell>
          <cell r="D10901">
            <v>0</v>
          </cell>
          <cell r="E10901">
            <v>0</v>
          </cell>
          <cell r="F10901">
            <v>0</v>
          </cell>
        </row>
        <row r="10902">
          <cell r="A10902">
            <v>610802</v>
          </cell>
          <cell r="B10902" t="str">
            <v>DE FIANZAS GARANTIAS</v>
          </cell>
          <cell r="C10902">
            <v>0</v>
          </cell>
          <cell r="D10902">
            <v>0</v>
          </cell>
          <cell r="E10902">
            <v>0</v>
          </cell>
          <cell r="F10902">
            <v>0</v>
          </cell>
        </row>
        <row r="10903">
          <cell r="A10903">
            <v>6108021</v>
          </cell>
          <cell r="B10903" t="str">
            <v>MONEDA NACIONAL</v>
          </cell>
          <cell r="C10903">
            <v>0</v>
          </cell>
          <cell r="D10903">
            <v>0</v>
          </cell>
          <cell r="E10903">
            <v>0</v>
          </cell>
          <cell r="F10903">
            <v>0</v>
          </cell>
        </row>
        <row r="10904">
          <cell r="A10904">
            <v>6108022</v>
          </cell>
          <cell r="B10904" t="str">
            <v>MONEDA EXTRANJERA</v>
          </cell>
          <cell r="C10904">
            <v>0</v>
          </cell>
          <cell r="D10904">
            <v>0</v>
          </cell>
          <cell r="E10904">
            <v>0</v>
          </cell>
          <cell r="F10904">
            <v>0</v>
          </cell>
        </row>
        <row r="10905">
          <cell r="A10905">
            <v>610803</v>
          </cell>
          <cell r="B10905" t="str">
            <v>DE FIANZAS MOTORISTAS</v>
          </cell>
          <cell r="C10905">
            <v>0</v>
          </cell>
          <cell r="D10905">
            <v>0</v>
          </cell>
          <cell r="E10905">
            <v>0</v>
          </cell>
          <cell r="F10905">
            <v>0</v>
          </cell>
        </row>
        <row r="10906">
          <cell r="A10906">
            <v>6108031</v>
          </cell>
          <cell r="B10906" t="str">
            <v>MONEDA NACIONAL</v>
          </cell>
          <cell r="C10906">
            <v>0</v>
          </cell>
          <cell r="D10906">
            <v>0</v>
          </cell>
          <cell r="E10906">
            <v>0</v>
          </cell>
          <cell r="F10906">
            <v>0</v>
          </cell>
        </row>
        <row r="10907">
          <cell r="A10907">
            <v>6108032</v>
          </cell>
          <cell r="B10907" t="str">
            <v>MONEDA EXTRANJERA</v>
          </cell>
          <cell r="C10907">
            <v>0</v>
          </cell>
          <cell r="D10907">
            <v>0</v>
          </cell>
          <cell r="E10907">
            <v>0</v>
          </cell>
          <cell r="F10907">
            <v>0</v>
          </cell>
        </row>
        <row r="10908">
          <cell r="A10908">
            <v>6109</v>
          </cell>
          <cell r="B10908" t="str">
            <v>RESPONSABILIDADES POR REAFIANZAMIENTO CEDIDO A</v>
          </cell>
          <cell r="C10908">
            <v>98717880.299999997</v>
          </cell>
          <cell r="D10908">
            <v>0</v>
          </cell>
          <cell r="E10908">
            <v>3321472.22</v>
          </cell>
          <cell r="F10908">
            <v>95396408.079999998</v>
          </cell>
        </row>
        <row r="10909">
          <cell r="A10909">
            <v>610901</v>
          </cell>
          <cell r="B10909" t="str">
            <v>DE FIANZAS FIDELIDAD</v>
          </cell>
          <cell r="C10909">
            <v>0</v>
          </cell>
          <cell r="D10909">
            <v>0</v>
          </cell>
          <cell r="E10909">
            <v>0</v>
          </cell>
          <cell r="F10909">
            <v>0</v>
          </cell>
        </row>
        <row r="10910">
          <cell r="A10910">
            <v>6109011</v>
          </cell>
          <cell r="B10910" t="str">
            <v>MONEDA NACIONAL</v>
          </cell>
          <cell r="C10910">
            <v>0</v>
          </cell>
          <cell r="D10910">
            <v>0</v>
          </cell>
          <cell r="E10910">
            <v>0</v>
          </cell>
          <cell r="F10910">
            <v>0</v>
          </cell>
        </row>
        <row r="10911">
          <cell r="A10911">
            <v>6109012</v>
          </cell>
          <cell r="B10911" t="str">
            <v>MONEDA EXTRANJERA</v>
          </cell>
          <cell r="C10911">
            <v>0</v>
          </cell>
          <cell r="D10911">
            <v>0</v>
          </cell>
          <cell r="E10911">
            <v>0</v>
          </cell>
          <cell r="F10911">
            <v>0</v>
          </cell>
        </row>
        <row r="10912">
          <cell r="A10912">
            <v>610902</v>
          </cell>
          <cell r="B10912" t="str">
            <v>DE FIANZAS GARANTIAS</v>
          </cell>
          <cell r="C10912">
            <v>98717880.299999997</v>
          </cell>
          <cell r="D10912">
            <v>0</v>
          </cell>
          <cell r="E10912">
            <v>3321472.22</v>
          </cell>
          <cell r="F10912">
            <v>95396408.079999998</v>
          </cell>
        </row>
        <row r="10913">
          <cell r="A10913">
            <v>6109021</v>
          </cell>
          <cell r="B10913" t="str">
            <v>MONEDA NACIONAL</v>
          </cell>
          <cell r="C10913">
            <v>98717880.299999997</v>
          </cell>
          <cell r="D10913">
            <v>0</v>
          </cell>
          <cell r="E10913">
            <v>3321472.22</v>
          </cell>
          <cell r="F10913">
            <v>95396408.079999998</v>
          </cell>
        </row>
        <row r="10914">
          <cell r="A10914">
            <v>6109022</v>
          </cell>
          <cell r="B10914" t="str">
            <v>MONEDA EXTRANJERA</v>
          </cell>
          <cell r="C10914">
            <v>0</v>
          </cell>
          <cell r="D10914">
            <v>0</v>
          </cell>
          <cell r="E10914">
            <v>0</v>
          </cell>
          <cell r="F10914">
            <v>0</v>
          </cell>
        </row>
        <row r="10915">
          <cell r="A10915">
            <v>610903</v>
          </cell>
          <cell r="B10915" t="str">
            <v>DE FIANZAS MOTORISTAS</v>
          </cell>
          <cell r="C10915">
            <v>0</v>
          </cell>
          <cell r="D10915">
            <v>0</v>
          </cell>
          <cell r="E10915">
            <v>0</v>
          </cell>
          <cell r="F10915">
            <v>0</v>
          </cell>
        </row>
        <row r="10916">
          <cell r="A10916">
            <v>6109031</v>
          </cell>
          <cell r="B10916" t="str">
            <v>MONEDA NACIONAL</v>
          </cell>
          <cell r="C10916">
            <v>0</v>
          </cell>
          <cell r="D10916">
            <v>0</v>
          </cell>
          <cell r="E10916">
            <v>0</v>
          </cell>
          <cell r="F10916">
            <v>0</v>
          </cell>
        </row>
        <row r="10917">
          <cell r="A10917">
            <v>6109032</v>
          </cell>
          <cell r="B10917" t="str">
            <v>MONEDA EXTRANJERA</v>
          </cell>
          <cell r="C10917">
            <v>0</v>
          </cell>
          <cell r="D10917">
            <v>0</v>
          </cell>
          <cell r="E10917">
            <v>0</v>
          </cell>
          <cell r="F10917">
            <v>0</v>
          </cell>
        </row>
        <row r="10918">
          <cell r="A10918">
            <v>6110</v>
          </cell>
          <cell r="B10918" t="str">
            <v>RESPONSABILIDADES POR REAFIANZAMIENTO CEDIDO A</v>
          </cell>
          <cell r="C10918">
            <v>0</v>
          </cell>
          <cell r="D10918">
            <v>0</v>
          </cell>
          <cell r="E10918">
            <v>0</v>
          </cell>
          <cell r="F10918">
            <v>0</v>
          </cell>
        </row>
        <row r="10919">
          <cell r="A10919">
            <v>611001</v>
          </cell>
          <cell r="B10919" t="str">
            <v>DE FIANZAS FIDELIDAD</v>
          </cell>
          <cell r="C10919">
            <v>0</v>
          </cell>
          <cell r="D10919">
            <v>0</v>
          </cell>
          <cell r="E10919">
            <v>0</v>
          </cell>
          <cell r="F10919">
            <v>0</v>
          </cell>
        </row>
        <row r="10920">
          <cell r="A10920">
            <v>6110011</v>
          </cell>
          <cell r="B10920" t="str">
            <v>MONEDA NACIONAL</v>
          </cell>
          <cell r="C10920">
            <v>0</v>
          </cell>
          <cell r="D10920">
            <v>0</v>
          </cell>
          <cell r="E10920">
            <v>0</v>
          </cell>
          <cell r="F10920">
            <v>0</v>
          </cell>
        </row>
        <row r="10921">
          <cell r="A10921">
            <v>6110012</v>
          </cell>
          <cell r="B10921" t="str">
            <v>MONEDA EXTRANJERA</v>
          </cell>
          <cell r="C10921">
            <v>0</v>
          </cell>
          <cell r="D10921">
            <v>0</v>
          </cell>
          <cell r="E10921">
            <v>0</v>
          </cell>
          <cell r="F10921">
            <v>0</v>
          </cell>
        </row>
        <row r="10922">
          <cell r="A10922">
            <v>611002</v>
          </cell>
          <cell r="B10922" t="str">
            <v>DE FIANZAS GARANTIAS</v>
          </cell>
          <cell r="C10922">
            <v>0</v>
          </cell>
          <cell r="D10922">
            <v>0</v>
          </cell>
          <cell r="E10922">
            <v>0</v>
          </cell>
          <cell r="F10922">
            <v>0</v>
          </cell>
        </row>
        <row r="10923">
          <cell r="A10923">
            <v>6110021</v>
          </cell>
          <cell r="B10923" t="str">
            <v>MONEDA NACIONAL</v>
          </cell>
          <cell r="C10923">
            <v>0</v>
          </cell>
          <cell r="D10923">
            <v>0</v>
          </cell>
          <cell r="E10923">
            <v>0</v>
          </cell>
          <cell r="F10923">
            <v>0</v>
          </cell>
        </row>
        <row r="10924">
          <cell r="A10924">
            <v>6110022</v>
          </cell>
          <cell r="B10924" t="str">
            <v>MONEDA EXTRANJERA</v>
          </cell>
          <cell r="C10924">
            <v>0</v>
          </cell>
          <cell r="D10924">
            <v>0</v>
          </cell>
          <cell r="E10924">
            <v>0</v>
          </cell>
          <cell r="F10924">
            <v>0</v>
          </cell>
        </row>
        <row r="10925">
          <cell r="A10925">
            <v>611003</v>
          </cell>
          <cell r="B10925" t="str">
            <v>DE FIANZAS MOTORISTAS</v>
          </cell>
          <cell r="C10925">
            <v>0</v>
          </cell>
          <cell r="D10925">
            <v>0</v>
          </cell>
          <cell r="E10925">
            <v>0</v>
          </cell>
          <cell r="F10925">
            <v>0</v>
          </cell>
        </row>
        <row r="10926">
          <cell r="A10926">
            <v>6110031</v>
          </cell>
          <cell r="B10926" t="str">
            <v>MONEDA NACIONAL</v>
          </cell>
          <cell r="C10926">
            <v>0</v>
          </cell>
          <cell r="D10926">
            <v>0</v>
          </cell>
          <cell r="E10926">
            <v>0</v>
          </cell>
          <cell r="F10926">
            <v>0</v>
          </cell>
        </row>
        <row r="10927">
          <cell r="A10927">
            <v>6110032</v>
          </cell>
          <cell r="B10927" t="str">
            <v>MONEDA EXTRANJERA</v>
          </cell>
          <cell r="C10927">
            <v>0</v>
          </cell>
          <cell r="D10927">
            <v>0</v>
          </cell>
          <cell r="E10927">
            <v>0</v>
          </cell>
          <cell r="F10927">
            <v>0</v>
          </cell>
        </row>
        <row r="10928">
          <cell r="A10928">
            <v>6111</v>
          </cell>
          <cell r="B10928" t="str">
            <v>RESPONSABILIDADES POR RETROCESIONES A SOCIEDADES</v>
          </cell>
          <cell r="C10928">
            <v>0</v>
          </cell>
          <cell r="D10928">
            <v>0</v>
          </cell>
          <cell r="E10928">
            <v>0</v>
          </cell>
          <cell r="F10928">
            <v>0</v>
          </cell>
        </row>
        <row r="10929">
          <cell r="A10929">
            <v>611101</v>
          </cell>
          <cell r="B10929" t="str">
            <v>DE SEGUROS DE VIDA</v>
          </cell>
          <cell r="C10929">
            <v>0</v>
          </cell>
          <cell r="D10929">
            <v>0</v>
          </cell>
          <cell r="E10929">
            <v>0</v>
          </cell>
          <cell r="F10929">
            <v>0</v>
          </cell>
        </row>
        <row r="10930">
          <cell r="A10930">
            <v>6111011</v>
          </cell>
          <cell r="B10930" t="str">
            <v>DE SEGUROS DE VIDA MONEDA NACIONAL</v>
          </cell>
          <cell r="C10930">
            <v>0</v>
          </cell>
          <cell r="D10930">
            <v>0</v>
          </cell>
          <cell r="E10930">
            <v>0</v>
          </cell>
          <cell r="F10930">
            <v>0</v>
          </cell>
        </row>
        <row r="10931">
          <cell r="A10931">
            <v>611101101</v>
          </cell>
          <cell r="B10931" t="str">
            <v>INDIVIDUAL</v>
          </cell>
          <cell r="C10931">
            <v>0</v>
          </cell>
          <cell r="D10931">
            <v>0</v>
          </cell>
          <cell r="E10931">
            <v>0</v>
          </cell>
          <cell r="F10931">
            <v>0</v>
          </cell>
        </row>
        <row r="10932">
          <cell r="A10932">
            <v>611101102</v>
          </cell>
          <cell r="B10932" t="str">
            <v>POPULAR</v>
          </cell>
          <cell r="C10932">
            <v>0</v>
          </cell>
          <cell r="D10932">
            <v>0</v>
          </cell>
          <cell r="E10932">
            <v>0</v>
          </cell>
          <cell r="F10932">
            <v>0</v>
          </cell>
        </row>
        <row r="10933">
          <cell r="A10933">
            <v>611101103</v>
          </cell>
          <cell r="B10933" t="str">
            <v>COLECTIVO</v>
          </cell>
          <cell r="C10933">
            <v>0</v>
          </cell>
          <cell r="D10933">
            <v>0</v>
          </cell>
          <cell r="E10933">
            <v>0</v>
          </cell>
          <cell r="F10933">
            <v>0</v>
          </cell>
        </row>
        <row r="10934">
          <cell r="A10934">
            <v>611101104</v>
          </cell>
          <cell r="B10934" t="str">
            <v>OTROS PLANES</v>
          </cell>
          <cell r="C10934">
            <v>0</v>
          </cell>
          <cell r="D10934">
            <v>0</v>
          </cell>
          <cell r="E10934">
            <v>0</v>
          </cell>
          <cell r="F10934">
            <v>0</v>
          </cell>
        </row>
        <row r="10935">
          <cell r="A10935">
            <v>6111012</v>
          </cell>
          <cell r="B10935" t="str">
            <v>DE SEGUROS DE VIDA -MONEDA EXTRANJERA</v>
          </cell>
          <cell r="C10935">
            <v>0</v>
          </cell>
          <cell r="D10935">
            <v>0</v>
          </cell>
          <cell r="E10935">
            <v>0</v>
          </cell>
          <cell r="F10935">
            <v>0</v>
          </cell>
        </row>
        <row r="10936">
          <cell r="A10936">
            <v>611101201</v>
          </cell>
          <cell r="B10936" t="str">
            <v>INDIVIDUAL</v>
          </cell>
          <cell r="C10936">
            <v>0</v>
          </cell>
          <cell r="D10936">
            <v>0</v>
          </cell>
          <cell r="E10936">
            <v>0</v>
          </cell>
          <cell r="F10936">
            <v>0</v>
          </cell>
        </row>
        <row r="10937">
          <cell r="A10937">
            <v>611101202</v>
          </cell>
          <cell r="B10937" t="str">
            <v>POPULAR</v>
          </cell>
          <cell r="C10937">
            <v>0</v>
          </cell>
          <cell r="D10937">
            <v>0</v>
          </cell>
          <cell r="E10937">
            <v>0</v>
          </cell>
          <cell r="F10937">
            <v>0</v>
          </cell>
        </row>
        <row r="10938">
          <cell r="A10938">
            <v>611101203</v>
          </cell>
          <cell r="B10938" t="str">
            <v>COLECTIVO</v>
          </cell>
          <cell r="C10938">
            <v>0</v>
          </cell>
          <cell r="D10938">
            <v>0</v>
          </cell>
          <cell r="E10938">
            <v>0</v>
          </cell>
          <cell r="F10938">
            <v>0</v>
          </cell>
        </row>
        <row r="10939">
          <cell r="A10939">
            <v>611101204</v>
          </cell>
          <cell r="B10939" t="str">
            <v>OTROS PLANES</v>
          </cell>
          <cell r="C10939">
            <v>0</v>
          </cell>
          <cell r="D10939">
            <v>0</v>
          </cell>
          <cell r="E10939">
            <v>0</v>
          </cell>
          <cell r="F10939">
            <v>0</v>
          </cell>
        </row>
        <row r="10940">
          <cell r="A10940">
            <v>611102</v>
          </cell>
          <cell r="B10940" t="str">
            <v>POR SEGUROS PREVISIONALES RENTAS Y PENSIONES</v>
          </cell>
          <cell r="C10940">
            <v>0</v>
          </cell>
          <cell r="D10940">
            <v>0</v>
          </cell>
          <cell r="E10940">
            <v>0</v>
          </cell>
          <cell r="F10940">
            <v>0</v>
          </cell>
        </row>
        <row r="10941">
          <cell r="A10941">
            <v>6111021</v>
          </cell>
          <cell r="B10941" t="str">
            <v>MONEDA NACIONAL</v>
          </cell>
          <cell r="C10941">
            <v>0</v>
          </cell>
          <cell r="D10941">
            <v>0</v>
          </cell>
          <cell r="E10941">
            <v>0</v>
          </cell>
          <cell r="F10941">
            <v>0</v>
          </cell>
        </row>
        <row r="10942">
          <cell r="A10942">
            <v>6111022</v>
          </cell>
          <cell r="B10942" t="str">
            <v>MONEDA EXTRANJERA</v>
          </cell>
          <cell r="C10942">
            <v>0</v>
          </cell>
          <cell r="D10942">
            <v>0</v>
          </cell>
          <cell r="E10942">
            <v>0</v>
          </cell>
          <cell r="F10942">
            <v>0</v>
          </cell>
        </row>
        <row r="10943">
          <cell r="A10943">
            <v>611103</v>
          </cell>
          <cell r="B10943" t="str">
            <v>DE ACCIDENTES Y ENFERMEDAD</v>
          </cell>
          <cell r="C10943">
            <v>0</v>
          </cell>
          <cell r="D10943">
            <v>0</v>
          </cell>
          <cell r="E10943">
            <v>0</v>
          </cell>
          <cell r="F10943">
            <v>0</v>
          </cell>
        </row>
        <row r="10944">
          <cell r="A10944">
            <v>6111031</v>
          </cell>
          <cell r="B10944" t="str">
            <v>DE ACCIDENTES Y ENFERMEDAD MONEDA NACIONAL</v>
          </cell>
          <cell r="C10944">
            <v>0</v>
          </cell>
          <cell r="D10944">
            <v>0</v>
          </cell>
          <cell r="E10944">
            <v>0</v>
          </cell>
          <cell r="F10944">
            <v>0</v>
          </cell>
        </row>
        <row r="10945">
          <cell r="A10945">
            <v>611103101</v>
          </cell>
          <cell r="B10945" t="str">
            <v>SALUD Y HOSPITALIZACION</v>
          </cell>
          <cell r="C10945">
            <v>0</v>
          </cell>
          <cell r="D10945">
            <v>0</v>
          </cell>
          <cell r="E10945">
            <v>0</v>
          </cell>
          <cell r="F10945">
            <v>0</v>
          </cell>
        </row>
        <row r="10946">
          <cell r="A10946">
            <v>611103102</v>
          </cell>
          <cell r="B10946" t="str">
            <v>ACCIDENTES PERSONALES</v>
          </cell>
          <cell r="C10946">
            <v>0</v>
          </cell>
          <cell r="D10946">
            <v>0</v>
          </cell>
          <cell r="E10946">
            <v>0</v>
          </cell>
          <cell r="F10946">
            <v>0</v>
          </cell>
        </row>
        <row r="10947">
          <cell r="A10947">
            <v>611103103</v>
          </cell>
          <cell r="B10947" t="str">
            <v>ACCIDENTES VIAJES AEREOS</v>
          </cell>
          <cell r="C10947">
            <v>0</v>
          </cell>
          <cell r="D10947">
            <v>0</v>
          </cell>
          <cell r="E10947">
            <v>0</v>
          </cell>
          <cell r="F10947">
            <v>0</v>
          </cell>
        </row>
        <row r="10948">
          <cell r="A10948">
            <v>6111032</v>
          </cell>
          <cell r="B10948" t="str">
            <v>DE ACCIDENTES Y ENFERMEDAD MONEDA EXTRANJERA</v>
          </cell>
          <cell r="C10948">
            <v>0</v>
          </cell>
          <cell r="D10948">
            <v>0</v>
          </cell>
          <cell r="E10948">
            <v>0</v>
          </cell>
          <cell r="F10948">
            <v>0</v>
          </cell>
        </row>
        <row r="10949">
          <cell r="A10949">
            <v>611103201</v>
          </cell>
          <cell r="B10949" t="str">
            <v>SALUD Y HOSPITALIZACION</v>
          </cell>
          <cell r="C10949">
            <v>0</v>
          </cell>
          <cell r="D10949">
            <v>0</v>
          </cell>
          <cell r="E10949">
            <v>0</v>
          </cell>
          <cell r="F10949">
            <v>0</v>
          </cell>
        </row>
        <row r="10950">
          <cell r="A10950">
            <v>611103202</v>
          </cell>
          <cell r="B10950" t="str">
            <v>ACCIDENTES PERSONALES</v>
          </cell>
          <cell r="C10950">
            <v>0</v>
          </cell>
          <cell r="D10950">
            <v>0</v>
          </cell>
          <cell r="E10950">
            <v>0</v>
          </cell>
          <cell r="F10950">
            <v>0</v>
          </cell>
        </row>
        <row r="10951">
          <cell r="A10951">
            <v>611103203</v>
          </cell>
          <cell r="B10951" t="str">
            <v>ACCIDENTES VIAJES AEREOS -</v>
          </cell>
          <cell r="C10951">
            <v>0</v>
          </cell>
          <cell r="D10951">
            <v>0</v>
          </cell>
          <cell r="E10951">
            <v>0</v>
          </cell>
          <cell r="F10951">
            <v>0</v>
          </cell>
        </row>
        <row r="10952">
          <cell r="A10952">
            <v>611104</v>
          </cell>
          <cell r="B10952" t="str">
            <v>POR SEGUROS DE INCENDIO Y LINEAS ALIADAS</v>
          </cell>
          <cell r="C10952">
            <v>0</v>
          </cell>
          <cell r="D10952">
            <v>0</v>
          </cell>
          <cell r="E10952">
            <v>0</v>
          </cell>
          <cell r="F10952">
            <v>0</v>
          </cell>
        </row>
        <row r="10953">
          <cell r="A10953">
            <v>6111041</v>
          </cell>
          <cell r="B10953" t="str">
            <v>MONEDA NACIONAL</v>
          </cell>
          <cell r="C10953">
            <v>0</v>
          </cell>
          <cell r="D10953">
            <v>0</v>
          </cell>
          <cell r="E10953">
            <v>0</v>
          </cell>
          <cell r="F10953">
            <v>0</v>
          </cell>
        </row>
        <row r="10954">
          <cell r="A10954">
            <v>6111042</v>
          </cell>
          <cell r="B10954" t="str">
            <v>MONEDA EXTRANJERA</v>
          </cell>
          <cell r="C10954">
            <v>0</v>
          </cell>
          <cell r="D10954">
            <v>0</v>
          </cell>
          <cell r="E10954">
            <v>0</v>
          </cell>
          <cell r="F10954">
            <v>0</v>
          </cell>
        </row>
        <row r="10955">
          <cell r="A10955">
            <v>611105</v>
          </cell>
          <cell r="B10955" t="str">
            <v>POR SEGUROS DE AUTOMOTORES</v>
          </cell>
          <cell r="C10955">
            <v>0</v>
          </cell>
          <cell r="D10955">
            <v>0</v>
          </cell>
          <cell r="E10955">
            <v>0</v>
          </cell>
          <cell r="F10955">
            <v>0</v>
          </cell>
        </row>
        <row r="10956">
          <cell r="A10956">
            <v>6111051</v>
          </cell>
          <cell r="B10956" t="str">
            <v>MONEDA NACIONAL</v>
          </cell>
          <cell r="C10956">
            <v>0</v>
          </cell>
          <cell r="D10956">
            <v>0</v>
          </cell>
          <cell r="E10956">
            <v>0</v>
          </cell>
          <cell r="F10956">
            <v>0</v>
          </cell>
        </row>
        <row r="10957">
          <cell r="A10957">
            <v>6111052</v>
          </cell>
          <cell r="B10957" t="str">
            <v>MONEDA EXTRANJERA</v>
          </cell>
          <cell r="C10957">
            <v>0</v>
          </cell>
          <cell r="D10957">
            <v>0</v>
          </cell>
          <cell r="E10957">
            <v>0</v>
          </cell>
          <cell r="F10957">
            <v>0</v>
          </cell>
        </row>
        <row r="10958">
          <cell r="A10958">
            <v>611106</v>
          </cell>
          <cell r="B10958" t="str">
            <v>POR OTROS SEGUROS GENERALES</v>
          </cell>
          <cell r="C10958">
            <v>0</v>
          </cell>
          <cell r="D10958">
            <v>0</v>
          </cell>
          <cell r="E10958">
            <v>0</v>
          </cell>
          <cell r="F10958">
            <v>0</v>
          </cell>
        </row>
        <row r="10959">
          <cell r="A10959">
            <v>6111061</v>
          </cell>
          <cell r="B10959" t="str">
            <v>OTROS SEGUROS GENERALES - MONEDA NACIONAL</v>
          </cell>
          <cell r="C10959">
            <v>0</v>
          </cell>
          <cell r="D10959">
            <v>0</v>
          </cell>
          <cell r="E10959">
            <v>0</v>
          </cell>
          <cell r="F10959">
            <v>0</v>
          </cell>
        </row>
        <row r="10960">
          <cell r="A10960">
            <v>611106101</v>
          </cell>
          <cell r="B10960" t="str">
            <v>Rotura de Cristales</v>
          </cell>
          <cell r="C10960">
            <v>0</v>
          </cell>
          <cell r="D10960">
            <v>0</v>
          </cell>
          <cell r="E10960">
            <v>0</v>
          </cell>
          <cell r="F10960">
            <v>0</v>
          </cell>
        </row>
        <row r="10961">
          <cell r="A10961">
            <v>611106102</v>
          </cell>
          <cell r="B10961" t="str">
            <v>Transporte MarÌtimo</v>
          </cell>
          <cell r="C10961">
            <v>0</v>
          </cell>
          <cell r="D10961">
            <v>0</v>
          </cell>
          <cell r="E10961">
            <v>0</v>
          </cell>
          <cell r="F10961">
            <v>0</v>
          </cell>
        </row>
        <row r="10962">
          <cell r="A10962">
            <v>611106103</v>
          </cell>
          <cell r="B10962" t="str">
            <v>Transporte AÈreo</v>
          </cell>
          <cell r="C10962">
            <v>0</v>
          </cell>
          <cell r="D10962">
            <v>0</v>
          </cell>
          <cell r="E10962">
            <v>0</v>
          </cell>
          <cell r="F10962">
            <v>0</v>
          </cell>
        </row>
        <row r="10963">
          <cell r="A10963">
            <v>611106104</v>
          </cell>
          <cell r="B10963" t="str">
            <v>Transporte Terrestre</v>
          </cell>
          <cell r="C10963">
            <v>0</v>
          </cell>
          <cell r="D10963">
            <v>0</v>
          </cell>
          <cell r="E10963">
            <v>0</v>
          </cell>
          <cell r="F10963">
            <v>0</v>
          </cell>
        </row>
        <row r="10964">
          <cell r="A10964">
            <v>611106105</v>
          </cell>
          <cell r="B10964" t="str">
            <v>MarÌtimos Cascos</v>
          </cell>
          <cell r="C10964">
            <v>0</v>
          </cell>
          <cell r="D10964">
            <v>0</v>
          </cell>
          <cell r="E10964">
            <v>0</v>
          </cell>
          <cell r="F10964">
            <v>0</v>
          </cell>
        </row>
        <row r="10965">
          <cell r="A10965">
            <v>611106106</v>
          </cell>
          <cell r="B10965" t="str">
            <v>AviaciÛn</v>
          </cell>
          <cell r="C10965">
            <v>0</v>
          </cell>
          <cell r="D10965">
            <v>0</v>
          </cell>
          <cell r="E10965">
            <v>0</v>
          </cell>
          <cell r="F10965">
            <v>0</v>
          </cell>
        </row>
        <row r="10966">
          <cell r="A10966">
            <v>611106107</v>
          </cell>
          <cell r="B10966" t="str">
            <v>Robo y Hurto</v>
          </cell>
          <cell r="C10966">
            <v>0</v>
          </cell>
          <cell r="D10966">
            <v>0</v>
          </cell>
          <cell r="E10966">
            <v>0</v>
          </cell>
          <cell r="F10966">
            <v>0</v>
          </cell>
        </row>
        <row r="10967">
          <cell r="A10967">
            <v>611106108</v>
          </cell>
          <cell r="B10967" t="str">
            <v>Fidelidad</v>
          </cell>
          <cell r="C10967">
            <v>0</v>
          </cell>
          <cell r="D10967">
            <v>0</v>
          </cell>
          <cell r="E10967">
            <v>0</v>
          </cell>
          <cell r="F10967">
            <v>0</v>
          </cell>
        </row>
        <row r="10968">
          <cell r="A10968">
            <v>611106109</v>
          </cell>
          <cell r="B10968" t="str">
            <v>Seguros de Bancos</v>
          </cell>
          <cell r="C10968">
            <v>0</v>
          </cell>
          <cell r="D10968">
            <v>0</v>
          </cell>
          <cell r="E10968">
            <v>0</v>
          </cell>
          <cell r="F10968">
            <v>0</v>
          </cell>
        </row>
        <row r="10969">
          <cell r="A10969">
            <v>611106110</v>
          </cell>
          <cell r="B10969" t="str">
            <v>Todo Riesgo para Contratistas</v>
          </cell>
          <cell r="C10969">
            <v>0</v>
          </cell>
          <cell r="D10969">
            <v>0</v>
          </cell>
          <cell r="E10969">
            <v>0</v>
          </cell>
          <cell r="F10969">
            <v>0</v>
          </cell>
        </row>
        <row r="10970">
          <cell r="A10970">
            <v>611106111</v>
          </cell>
          <cell r="B10970" t="str">
            <v>Todo Riesgo Equipo para Contratista</v>
          </cell>
          <cell r="C10970">
            <v>0</v>
          </cell>
          <cell r="D10970">
            <v>0</v>
          </cell>
          <cell r="E10970">
            <v>0</v>
          </cell>
          <cell r="F10970">
            <v>0</v>
          </cell>
        </row>
        <row r="10971">
          <cell r="A10971">
            <v>611106112</v>
          </cell>
          <cell r="B10971" t="str">
            <v>Rotura de Maquinaria</v>
          </cell>
          <cell r="C10971">
            <v>0</v>
          </cell>
          <cell r="D10971">
            <v>0</v>
          </cell>
          <cell r="E10971">
            <v>0</v>
          </cell>
          <cell r="F10971">
            <v>0</v>
          </cell>
        </row>
        <row r="10972">
          <cell r="A10972">
            <v>611106113</v>
          </cell>
          <cell r="B10972" t="str">
            <v>Montaje contra todo Riesgos</v>
          </cell>
          <cell r="C10972">
            <v>0</v>
          </cell>
          <cell r="D10972">
            <v>0</v>
          </cell>
          <cell r="E10972">
            <v>0</v>
          </cell>
          <cell r="F10972">
            <v>0</v>
          </cell>
        </row>
        <row r="10973">
          <cell r="A10973">
            <v>611106114</v>
          </cell>
          <cell r="B10973" t="str">
            <v>Todo Riesgo Equipo ElectrÛnico</v>
          </cell>
          <cell r="C10973">
            <v>0</v>
          </cell>
          <cell r="D10973">
            <v>0</v>
          </cell>
          <cell r="E10973">
            <v>0</v>
          </cell>
          <cell r="F10973">
            <v>0</v>
          </cell>
        </row>
        <row r="10974">
          <cell r="A10974">
            <v>611106115</v>
          </cell>
          <cell r="B10974" t="str">
            <v>Calderos</v>
          </cell>
          <cell r="C10974">
            <v>0</v>
          </cell>
          <cell r="D10974">
            <v>0</v>
          </cell>
          <cell r="E10974">
            <v>0</v>
          </cell>
          <cell r="F10974">
            <v>0</v>
          </cell>
        </row>
        <row r="10975">
          <cell r="A10975">
            <v>611106116</v>
          </cell>
          <cell r="B10975" t="str">
            <v>Lucro Cesante por interrupciÛn de Negocios</v>
          </cell>
          <cell r="C10975">
            <v>0</v>
          </cell>
          <cell r="D10975">
            <v>0</v>
          </cell>
          <cell r="E10975">
            <v>0</v>
          </cell>
          <cell r="F10975">
            <v>0</v>
          </cell>
        </row>
        <row r="10976">
          <cell r="A10976">
            <v>611106117</v>
          </cell>
          <cell r="B10976" t="str">
            <v>Lucro Cesante Rotura de Maquinaria</v>
          </cell>
          <cell r="C10976">
            <v>0</v>
          </cell>
          <cell r="D10976">
            <v>0</v>
          </cell>
          <cell r="E10976">
            <v>0</v>
          </cell>
          <cell r="F10976">
            <v>0</v>
          </cell>
        </row>
        <row r="10977">
          <cell r="A10977">
            <v>611106118</v>
          </cell>
          <cell r="B10977" t="str">
            <v>Responsabilidad Civil</v>
          </cell>
          <cell r="C10977">
            <v>0</v>
          </cell>
          <cell r="D10977">
            <v>0</v>
          </cell>
          <cell r="E10977">
            <v>0</v>
          </cell>
          <cell r="F10977">
            <v>0</v>
          </cell>
        </row>
        <row r="10978">
          <cell r="A10978">
            <v>611106119</v>
          </cell>
          <cell r="B10978" t="str">
            <v>Riesgos Profesionales</v>
          </cell>
          <cell r="C10978">
            <v>0</v>
          </cell>
          <cell r="D10978">
            <v>0</v>
          </cell>
          <cell r="E10978">
            <v>0</v>
          </cell>
          <cell r="F10978">
            <v>0</v>
          </cell>
        </row>
        <row r="10979">
          <cell r="A10979">
            <v>611106120</v>
          </cell>
          <cell r="B10979" t="str">
            <v>Ganadero</v>
          </cell>
          <cell r="C10979">
            <v>0</v>
          </cell>
          <cell r="D10979">
            <v>0</v>
          </cell>
          <cell r="E10979">
            <v>0</v>
          </cell>
          <cell r="F10979">
            <v>0</v>
          </cell>
        </row>
        <row r="10980">
          <cell r="A10980">
            <v>611106121</v>
          </cell>
          <cell r="B10980" t="str">
            <v>AgrÌcola</v>
          </cell>
          <cell r="C10980">
            <v>0</v>
          </cell>
          <cell r="D10980">
            <v>0</v>
          </cell>
          <cell r="E10980">
            <v>0</v>
          </cell>
          <cell r="F10980">
            <v>0</v>
          </cell>
        </row>
        <row r="10981">
          <cell r="A10981">
            <v>611106122</v>
          </cell>
          <cell r="B10981" t="str">
            <v>Domiciliario</v>
          </cell>
          <cell r="C10981">
            <v>0</v>
          </cell>
          <cell r="D10981">
            <v>0</v>
          </cell>
          <cell r="E10981">
            <v>0</v>
          </cell>
          <cell r="F10981">
            <v>0</v>
          </cell>
        </row>
        <row r="10982">
          <cell r="A10982">
            <v>611106123</v>
          </cell>
          <cell r="B10982" t="str">
            <v>CrÈdito Interno</v>
          </cell>
          <cell r="C10982">
            <v>0</v>
          </cell>
          <cell r="D10982">
            <v>0</v>
          </cell>
          <cell r="E10982">
            <v>0</v>
          </cell>
          <cell r="F10982">
            <v>0</v>
          </cell>
        </row>
        <row r="10983">
          <cell r="A10983">
            <v>611106124</v>
          </cell>
          <cell r="B10983" t="str">
            <v>CrÈdito a la ExportaciÛn</v>
          </cell>
          <cell r="C10983">
            <v>0</v>
          </cell>
          <cell r="D10983">
            <v>0</v>
          </cell>
          <cell r="E10983">
            <v>0</v>
          </cell>
          <cell r="F10983">
            <v>0</v>
          </cell>
        </row>
        <row r="10984">
          <cell r="A10984">
            <v>611106125</v>
          </cell>
          <cell r="B10984" t="str">
            <v>Miscelaneos</v>
          </cell>
          <cell r="C10984">
            <v>0</v>
          </cell>
          <cell r="D10984">
            <v>0</v>
          </cell>
          <cell r="E10984">
            <v>0</v>
          </cell>
          <cell r="F10984">
            <v>0</v>
          </cell>
        </row>
        <row r="10985">
          <cell r="A10985">
            <v>6111062</v>
          </cell>
          <cell r="B10985" t="str">
            <v>OTROS SEGUROS GENERALES - MONEDA EXTRANJERA</v>
          </cell>
          <cell r="C10985">
            <v>0</v>
          </cell>
          <cell r="D10985">
            <v>0</v>
          </cell>
          <cell r="E10985">
            <v>0</v>
          </cell>
          <cell r="F10985">
            <v>0</v>
          </cell>
        </row>
        <row r="10986">
          <cell r="A10986">
            <v>611106201</v>
          </cell>
          <cell r="B10986" t="str">
            <v>Rotura de Cristales</v>
          </cell>
          <cell r="C10986">
            <v>0</v>
          </cell>
          <cell r="D10986">
            <v>0</v>
          </cell>
          <cell r="E10986">
            <v>0</v>
          </cell>
          <cell r="F10986">
            <v>0</v>
          </cell>
        </row>
        <row r="10987">
          <cell r="A10987">
            <v>611106202</v>
          </cell>
          <cell r="B10987" t="str">
            <v>Transporte MarÌtimo</v>
          </cell>
          <cell r="C10987">
            <v>0</v>
          </cell>
          <cell r="D10987">
            <v>0</v>
          </cell>
          <cell r="E10987">
            <v>0</v>
          </cell>
          <cell r="F10987">
            <v>0</v>
          </cell>
        </row>
        <row r="10988">
          <cell r="A10988">
            <v>611106203</v>
          </cell>
          <cell r="B10988" t="str">
            <v>Transporte AÈreo</v>
          </cell>
          <cell r="C10988">
            <v>0</v>
          </cell>
          <cell r="D10988">
            <v>0</v>
          </cell>
          <cell r="E10988">
            <v>0</v>
          </cell>
          <cell r="F10988">
            <v>0</v>
          </cell>
        </row>
        <row r="10989">
          <cell r="A10989">
            <v>611106204</v>
          </cell>
          <cell r="B10989" t="str">
            <v>Transporte Terrestre</v>
          </cell>
          <cell r="C10989">
            <v>0</v>
          </cell>
          <cell r="D10989">
            <v>0</v>
          </cell>
          <cell r="E10989">
            <v>0</v>
          </cell>
          <cell r="F10989">
            <v>0</v>
          </cell>
        </row>
        <row r="10990">
          <cell r="A10990">
            <v>611106205</v>
          </cell>
          <cell r="B10990" t="str">
            <v>MarÌtimos Cascos</v>
          </cell>
          <cell r="C10990">
            <v>0</v>
          </cell>
          <cell r="D10990">
            <v>0</v>
          </cell>
          <cell r="E10990">
            <v>0</v>
          </cell>
          <cell r="F10990">
            <v>0</v>
          </cell>
        </row>
        <row r="10991">
          <cell r="A10991">
            <v>611106206</v>
          </cell>
          <cell r="B10991" t="str">
            <v>aviaciÛn</v>
          </cell>
          <cell r="C10991">
            <v>0</v>
          </cell>
          <cell r="D10991">
            <v>0</v>
          </cell>
          <cell r="E10991">
            <v>0</v>
          </cell>
          <cell r="F10991">
            <v>0</v>
          </cell>
        </row>
        <row r="10992">
          <cell r="A10992">
            <v>611106207</v>
          </cell>
          <cell r="B10992" t="str">
            <v>Robo y Hurto</v>
          </cell>
          <cell r="C10992">
            <v>0</v>
          </cell>
          <cell r="D10992">
            <v>0</v>
          </cell>
          <cell r="E10992">
            <v>0</v>
          </cell>
          <cell r="F10992">
            <v>0</v>
          </cell>
        </row>
        <row r="10993">
          <cell r="A10993">
            <v>611106208</v>
          </cell>
          <cell r="B10993" t="str">
            <v>Fidelidad</v>
          </cell>
          <cell r="C10993">
            <v>0</v>
          </cell>
          <cell r="D10993">
            <v>0</v>
          </cell>
          <cell r="E10993">
            <v>0</v>
          </cell>
          <cell r="F10993">
            <v>0</v>
          </cell>
        </row>
        <row r="10994">
          <cell r="A10994">
            <v>611106209</v>
          </cell>
          <cell r="B10994" t="str">
            <v>Seguros de Bancos</v>
          </cell>
          <cell r="C10994">
            <v>0</v>
          </cell>
          <cell r="D10994">
            <v>0</v>
          </cell>
          <cell r="E10994">
            <v>0</v>
          </cell>
          <cell r="F10994">
            <v>0</v>
          </cell>
        </row>
        <row r="10995">
          <cell r="A10995">
            <v>611106210</v>
          </cell>
          <cell r="B10995" t="str">
            <v>Todo Riesgo para Contratistas</v>
          </cell>
          <cell r="C10995">
            <v>0</v>
          </cell>
          <cell r="D10995">
            <v>0</v>
          </cell>
          <cell r="E10995">
            <v>0</v>
          </cell>
          <cell r="F10995">
            <v>0</v>
          </cell>
        </row>
        <row r="10996">
          <cell r="A10996">
            <v>611106211</v>
          </cell>
          <cell r="B10996" t="str">
            <v>Todo Riesgo Equipo para Contratista</v>
          </cell>
          <cell r="C10996">
            <v>0</v>
          </cell>
          <cell r="D10996">
            <v>0</v>
          </cell>
          <cell r="E10996">
            <v>0</v>
          </cell>
          <cell r="F10996">
            <v>0</v>
          </cell>
        </row>
        <row r="10997">
          <cell r="A10997">
            <v>611106212</v>
          </cell>
          <cell r="B10997" t="str">
            <v>Rotura de Maquinaria</v>
          </cell>
          <cell r="C10997">
            <v>0</v>
          </cell>
          <cell r="D10997">
            <v>0</v>
          </cell>
          <cell r="E10997">
            <v>0</v>
          </cell>
          <cell r="F10997">
            <v>0</v>
          </cell>
        </row>
        <row r="10998">
          <cell r="A10998">
            <v>611106213</v>
          </cell>
          <cell r="B10998" t="str">
            <v>Montaje contra todo Riesgos</v>
          </cell>
          <cell r="C10998">
            <v>0</v>
          </cell>
          <cell r="D10998">
            <v>0</v>
          </cell>
          <cell r="E10998">
            <v>0</v>
          </cell>
          <cell r="F10998">
            <v>0</v>
          </cell>
        </row>
        <row r="10999">
          <cell r="A10999">
            <v>611106214</v>
          </cell>
          <cell r="B10999" t="str">
            <v>Todo Riesgo Equipo ElectrÛnico</v>
          </cell>
          <cell r="C10999">
            <v>0</v>
          </cell>
          <cell r="D10999">
            <v>0</v>
          </cell>
          <cell r="E10999">
            <v>0</v>
          </cell>
          <cell r="F10999">
            <v>0</v>
          </cell>
        </row>
        <row r="11000">
          <cell r="A11000">
            <v>611106215</v>
          </cell>
          <cell r="B11000" t="str">
            <v>Calderos</v>
          </cell>
          <cell r="C11000">
            <v>0</v>
          </cell>
          <cell r="D11000">
            <v>0</v>
          </cell>
          <cell r="E11000">
            <v>0</v>
          </cell>
          <cell r="F11000">
            <v>0</v>
          </cell>
        </row>
        <row r="11001">
          <cell r="A11001">
            <v>611106216</v>
          </cell>
          <cell r="B11001" t="str">
            <v>Lucro Cesante por interrupciÛn de Negocios</v>
          </cell>
          <cell r="C11001">
            <v>0</v>
          </cell>
          <cell r="D11001">
            <v>0</v>
          </cell>
          <cell r="E11001">
            <v>0</v>
          </cell>
          <cell r="F11001">
            <v>0</v>
          </cell>
        </row>
        <row r="11002">
          <cell r="A11002">
            <v>611106217</v>
          </cell>
          <cell r="B11002" t="str">
            <v>Lucro Cesante Rotura de Maquinaria</v>
          </cell>
          <cell r="C11002">
            <v>0</v>
          </cell>
          <cell r="D11002">
            <v>0</v>
          </cell>
          <cell r="E11002">
            <v>0</v>
          </cell>
          <cell r="F11002">
            <v>0</v>
          </cell>
        </row>
        <row r="11003">
          <cell r="A11003">
            <v>611106218</v>
          </cell>
          <cell r="B11003" t="str">
            <v>Responsabilidad Civil</v>
          </cell>
          <cell r="C11003">
            <v>0</v>
          </cell>
          <cell r="D11003">
            <v>0</v>
          </cell>
          <cell r="E11003">
            <v>0</v>
          </cell>
          <cell r="F11003">
            <v>0</v>
          </cell>
        </row>
        <row r="11004">
          <cell r="A11004">
            <v>611106219</v>
          </cell>
          <cell r="B11004" t="str">
            <v>Riesgos Profesionales</v>
          </cell>
          <cell r="C11004">
            <v>0</v>
          </cell>
          <cell r="D11004">
            <v>0</v>
          </cell>
          <cell r="E11004">
            <v>0</v>
          </cell>
          <cell r="F11004">
            <v>0</v>
          </cell>
        </row>
        <row r="11005">
          <cell r="A11005">
            <v>611106220</v>
          </cell>
          <cell r="B11005" t="str">
            <v>Ganadero</v>
          </cell>
          <cell r="C11005">
            <v>0</v>
          </cell>
          <cell r="D11005">
            <v>0</v>
          </cell>
          <cell r="E11005">
            <v>0</v>
          </cell>
          <cell r="F11005">
            <v>0</v>
          </cell>
        </row>
        <row r="11006">
          <cell r="A11006">
            <v>611106221</v>
          </cell>
          <cell r="B11006" t="str">
            <v>AgrÌcola</v>
          </cell>
          <cell r="C11006">
            <v>0</v>
          </cell>
          <cell r="D11006">
            <v>0</v>
          </cell>
          <cell r="E11006">
            <v>0</v>
          </cell>
          <cell r="F11006">
            <v>0</v>
          </cell>
        </row>
        <row r="11007">
          <cell r="A11007">
            <v>611106222</v>
          </cell>
          <cell r="B11007" t="str">
            <v>Domiciliario</v>
          </cell>
          <cell r="C11007">
            <v>0</v>
          </cell>
          <cell r="D11007">
            <v>0</v>
          </cell>
          <cell r="E11007">
            <v>0</v>
          </cell>
          <cell r="F11007">
            <v>0</v>
          </cell>
        </row>
        <row r="11008">
          <cell r="A11008">
            <v>611106223</v>
          </cell>
          <cell r="B11008" t="str">
            <v>CrÈdito Interno</v>
          </cell>
          <cell r="C11008">
            <v>0</v>
          </cell>
          <cell r="D11008">
            <v>0</v>
          </cell>
          <cell r="E11008">
            <v>0</v>
          </cell>
          <cell r="F11008">
            <v>0</v>
          </cell>
        </row>
        <row r="11009">
          <cell r="A11009">
            <v>611106224</v>
          </cell>
          <cell r="B11009" t="str">
            <v>CrÈdito a la ExportaciÛn</v>
          </cell>
          <cell r="C11009">
            <v>0</v>
          </cell>
          <cell r="D11009">
            <v>0</v>
          </cell>
          <cell r="E11009">
            <v>0</v>
          </cell>
          <cell r="F11009">
            <v>0</v>
          </cell>
        </row>
        <row r="11010">
          <cell r="A11010">
            <v>611106225</v>
          </cell>
          <cell r="B11010" t="str">
            <v>Miscelaneos</v>
          </cell>
          <cell r="C11010">
            <v>0</v>
          </cell>
          <cell r="D11010">
            <v>0</v>
          </cell>
          <cell r="E11010">
            <v>0</v>
          </cell>
          <cell r="F11010">
            <v>0</v>
          </cell>
        </row>
        <row r="11011">
          <cell r="A11011">
            <v>611107</v>
          </cell>
          <cell r="B11011" t="str">
            <v>POR SEGUROS ESPECIALES</v>
          </cell>
          <cell r="C11011">
            <v>0</v>
          </cell>
          <cell r="D11011">
            <v>0</v>
          </cell>
          <cell r="E11011">
            <v>0</v>
          </cell>
          <cell r="F11011">
            <v>0</v>
          </cell>
        </row>
        <row r="11012">
          <cell r="A11012">
            <v>6111071</v>
          </cell>
          <cell r="B11012" t="str">
            <v>MONEDA NACIONAL</v>
          </cell>
          <cell r="C11012">
            <v>0</v>
          </cell>
          <cell r="D11012">
            <v>0</v>
          </cell>
          <cell r="E11012">
            <v>0</v>
          </cell>
          <cell r="F11012">
            <v>0</v>
          </cell>
        </row>
        <row r="11013">
          <cell r="A11013">
            <v>6111072</v>
          </cell>
          <cell r="B11013" t="str">
            <v>MONEDA EXTRANJERA</v>
          </cell>
          <cell r="C11013">
            <v>0</v>
          </cell>
          <cell r="D11013">
            <v>0</v>
          </cell>
          <cell r="E11013">
            <v>0</v>
          </cell>
          <cell r="F11013">
            <v>0</v>
          </cell>
        </row>
        <row r="11014">
          <cell r="A11014">
            <v>6112</v>
          </cell>
          <cell r="B11014" t="str">
            <v>RESPONSABILIDADES POR RETROCESIONES A SOCIEDADES</v>
          </cell>
          <cell r="C11014">
            <v>0</v>
          </cell>
          <cell r="D11014">
            <v>0</v>
          </cell>
          <cell r="E11014">
            <v>0</v>
          </cell>
          <cell r="F11014">
            <v>0</v>
          </cell>
        </row>
        <row r="11015">
          <cell r="A11015">
            <v>611201</v>
          </cell>
          <cell r="B11015" t="str">
            <v>DE SEGUROS DE VIDA</v>
          </cell>
          <cell r="C11015">
            <v>0</v>
          </cell>
          <cell r="D11015">
            <v>0</v>
          </cell>
          <cell r="E11015">
            <v>0</v>
          </cell>
          <cell r="F11015">
            <v>0</v>
          </cell>
        </row>
        <row r="11016">
          <cell r="A11016">
            <v>6112011</v>
          </cell>
          <cell r="B11016" t="str">
            <v>DE SEGUROS DE VIDA MONEDA NACIONAL</v>
          </cell>
          <cell r="C11016">
            <v>0</v>
          </cell>
          <cell r="D11016">
            <v>0</v>
          </cell>
          <cell r="E11016">
            <v>0</v>
          </cell>
          <cell r="F11016">
            <v>0</v>
          </cell>
        </row>
        <row r="11017">
          <cell r="A11017">
            <v>611201101</v>
          </cell>
          <cell r="B11017" t="str">
            <v>INDIVIDUAL</v>
          </cell>
          <cell r="C11017">
            <v>0</v>
          </cell>
          <cell r="D11017">
            <v>0</v>
          </cell>
          <cell r="E11017">
            <v>0</v>
          </cell>
          <cell r="F11017">
            <v>0</v>
          </cell>
        </row>
        <row r="11018">
          <cell r="A11018">
            <v>611201102</v>
          </cell>
          <cell r="B11018" t="str">
            <v>POPULAR</v>
          </cell>
          <cell r="C11018">
            <v>0</v>
          </cell>
          <cell r="D11018">
            <v>0</v>
          </cell>
          <cell r="E11018">
            <v>0</v>
          </cell>
          <cell r="F11018">
            <v>0</v>
          </cell>
        </row>
        <row r="11019">
          <cell r="A11019">
            <v>611201103</v>
          </cell>
          <cell r="B11019" t="str">
            <v>COLECTIVO</v>
          </cell>
          <cell r="C11019">
            <v>0</v>
          </cell>
          <cell r="D11019">
            <v>0</v>
          </cell>
          <cell r="E11019">
            <v>0</v>
          </cell>
          <cell r="F11019">
            <v>0</v>
          </cell>
        </row>
        <row r="11020">
          <cell r="A11020">
            <v>611201104</v>
          </cell>
          <cell r="B11020" t="str">
            <v>OTROS PLANES</v>
          </cell>
          <cell r="C11020">
            <v>0</v>
          </cell>
          <cell r="D11020">
            <v>0</v>
          </cell>
          <cell r="E11020">
            <v>0</v>
          </cell>
          <cell r="F11020">
            <v>0</v>
          </cell>
        </row>
        <row r="11021">
          <cell r="A11021">
            <v>6112012</v>
          </cell>
          <cell r="B11021" t="str">
            <v>DE SEGUROS DE VIDA -MONEDA EXTRANJERA</v>
          </cell>
          <cell r="C11021">
            <v>0</v>
          </cell>
          <cell r="D11021">
            <v>0</v>
          </cell>
          <cell r="E11021">
            <v>0</v>
          </cell>
          <cell r="F11021">
            <v>0</v>
          </cell>
        </row>
        <row r="11022">
          <cell r="A11022">
            <v>611201201</v>
          </cell>
          <cell r="B11022" t="str">
            <v>INDIVIDUAL</v>
          </cell>
          <cell r="C11022">
            <v>0</v>
          </cell>
          <cell r="D11022">
            <v>0</v>
          </cell>
          <cell r="E11022">
            <v>0</v>
          </cell>
          <cell r="F11022">
            <v>0</v>
          </cell>
        </row>
        <row r="11023">
          <cell r="A11023">
            <v>611201202</v>
          </cell>
          <cell r="B11023" t="str">
            <v>POPULAR</v>
          </cell>
          <cell r="C11023">
            <v>0</v>
          </cell>
          <cell r="D11023">
            <v>0</v>
          </cell>
          <cell r="E11023">
            <v>0</v>
          </cell>
          <cell r="F11023">
            <v>0</v>
          </cell>
        </row>
        <row r="11024">
          <cell r="A11024">
            <v>611201203</v>
          </cell>
          <cell r="B11024" t="str">
            <v>COLECTIVO</v>
          </cell>
          <cell r="C11024">
            <v>0</v>
          </cell>
          <cell r="D11024">
            <v>0</v>
          </cell>
          <cell r="E11024">
            <v>0</v>
          </cell>
          <cell r="F11024">
            <v>0</v>
          </cell>
        </row>
        <row r="11025">
          <cell r="A11025">
            <v>611201204</v>
          </cell>
          <cell r="B11025" t="str">
            <v>OTROS PLANES</v>
          </cell>
          <cell r="C11025">
            <v>0</v>
          </cell>
          <cell r="D11025">
            <v>0</v>
          </cell>
          <cell r="E11025">
            <v>0</v>
          </cell>
          <cell r="F11025">
            <v>0</v>
          </cell>
        </row>
        <row r="11026">
          <cell r="A11026">
            <v>611202</v>
          </cell>
          <cell r="B11026" t="str">
            <v>POR SEGUROS PREVISIONALES RENTAS Y PENSIONES</v>
          </cell>
          <cell r="C11026">
            <v>0</v>
          </cell>
          <cell r="D11026">
            <v>0</v>
          </cell>
          <cell r="E11026">
            <v>0</v>
          </cell>
          <cell r="F11026">
            <v>0</v>
          </cell>
        </row>
        <row r="11027">
          <cell r="A11027">
            <v>6112021</v>
          </cell>
          <cell r="B11027" t="str">
            <v>MONEDA NACIONAL</v>
          </cell>
          <cell r="C11027">
            <v>0</v>
          </cell>
          <cell r="D11027">
            <v>0</v>
          </cell>
          <cell r="E11027">
            <v>0</v>
          </cell>
          <cell r="F11027">
            <v>0</v>
          </cell>
        </row>
        <row r="11028">
          <cell r="A11028">
            <v>6112022</v>
          </cell>
          <cell r="B11028" t="str">
            <v>MONEDA EXTRANJERA</v>
          </cell>
          <cell r="C11028">
            <v>0</v>
          </cell>
          <cell r="D11028">
            <v>0</v>
          </cell>
          <cell r="E11028">
            <v>0</v>
          </cell>
          <cell r="F11028">
            <v>0</v>
          </cell>
        </row>
        <row r="11029">
          <cell r="A11029">
            <v>611203</v>
          </cell>
          <cell r="B11029" t="str">
            <v>DE ACCIDENTES Y ENFERMEDAD</v>
          </cell>
          <cell r="C11029">
            <v>0</v>
          </cell>
          <cell r="D11029">
            <v>0</v>
          </cell>
          <cell r="E11029">
            <v>0</v>
          </cell>
          <cell r="F11029">
            <v>0</v>
          </cell>
        </row>
        <row r="11030">
          <cell r="A11030">
            <v>6112031</v>
          </cell>
          <cell r="B11030" t="str">
            <v>DE ACCIDENTES Y ENFERMEDAD MONEDA NACIONAL</v>
          </cell>
          <cell r="C11030">
            <v>0</v>
          </cell>
          <cell r="D11030">
            <v>0</v>
          </cell>
          <cell r="E11030">
            <v>0</v>
          </cell>
          <cell r="F11030">
            <v>0</v>
          </cell>
        </row>
        <row r="11031">
          <cell r="A11031">
            <v>611203101</v>
          </cell>
          <cell r="B11031" t="str">
            <v>SALUD Y HOSPITALIZACION -</v>
          </cell>
          <cell r="C11031">
            <v>0</v>
          </cell>
          <cell r="D11031">
            <v>0</v>
          </cell>
          <cell r="E11031">
            <v>0</v>
          </cell>
          <cell r="F11031">
            <v>0</v>
          </cell>
        </row>
        <row r="11032">
          <cell r="A11032">
            <v>611203102</v>
          </cell>
          <cell r="B11032" t="str">
            <v>ACCIDENTES PERSONALES</v>
          </cell>
          <cell r="C11032">
            <v>0</v>
          </cell>
          <cell r="D11032">
            <v>0</v>
          </cell>
          <cell r="E11032">
            <v>0</v>
          </cell>
          <cell r="F11032">
            <v>0</v>
          </cell>
        </row>
        <row r="11033">
          <cell r="A11033">
            <v>611203103</v>
          </cell>
          <cell r="B11033" t="str">
            <v>ACCIDENTES VIAJES AEREOS -</v>
          </cell>
          <cell r="C11033">
            <v>0</v>
          </cell>
          <cell r="D11033">
            <v>0</v>
          </cell>
          <cell r="E11033">
            <v>0</v>
          </cell>
          <cell r="F11033">
            <v>0</v>
          </cell>
        </row>
        <row r="11034">
          <cell r="A11034">
            <v>6112032</v>
          </cell>
          <cell r="B11034" t="str">
            <v>DE ACCIDENTES Y ENFERMEDAD MONEDA EXTRANJERA</v>
          </cell>
          <cell r="C11034">
            <v>0</v>
          </cell>
          <cell r="D11034">
            <v>0</v>
          </cell>
          <cell r="E11034">
            <v>0</v>
          </cell>
          <cell r="F11034">
            <v>0</v>
          </cell>
        </row>
        <row r="11035">
          <cell r="A11035">
            <v>611203201</v>
          </cell>
          <cell r="B11035" t="str">
            <v>SALUD Y HOSPITALIZACION -</v>
          </cell>
          <cell r="C11035">
            <v>0</v>
          </cell>
          <cell r="D11035">
            <v>0</v>
          </cell>
          <cell r="E11035">
            <v>0</v>
          </cell>
          <cell r="F11035">
            <v>0</v>
          </cell>
        </row>
        <row r="11036">
          <cell r="A11036">
            <v>611203202</v>
          </cell>
          <cell r="B11036" t="str">
            <v>ACCIDENTES PERSONALES</v>
          </cell>
          <cell r="C11036">
            <v>0</v>
          </cell>
          <cell r="D11036">
            <v>0</v>
          </cell>
          <cell r="E11036">
            <v>0</v>
          </cell>
          <cell r="F11036">
            <v>0</v>
          </cell>
        </row>
        <row r="11037">
          <cell r="A11037">
            <v>611203203</v>
          </cell>
          <cell r="B11037" t="str">
            <v>ACCIDENTES VIAJES AEREOS -</v>
          </cell>
          <cell r="C11037">
            <v>0</v>
          </cell>
          <cell r="D11037">
            <v>0</v>
          </cell>
          <cell r="E11037">
            <v>0</v>
          </cell>
          <cell r="F11037">
            <v>0</v>
          </cell>
        </row>
        <row r="11038">
          <cell r="A11038">
            <v>611204</v>
          </cell>
          <cell r="B11038" t="str">
            <v>POR SEGUROS DE INCENDIO Y LINEAS ALIADAS</v>
          </cell>
          <cell r="C11038">
            <v>0</v>
          </cell>
          <cell r="D11038">
            <v>0</v>
          </cell>
          <cell r="E11038">
            <v>0</v>
          </cell>
          <cell r="F11038">
            <v>0</v>
          </cell>
        </row>
        <row r="11039">
          <cell r="A11039">
            <v>6112041</v>
          </cell>
          <cell r="B11039" t="str">
            <v>MONEDA NACIONAL</v>
          </cell>
          <cell r="C11039">
            <v>0</v>
          </cell>
          <cell r="D11039">
            <v>0</v>
          </cell>
          <cell r="E11039">
            <v>0</v>
          </cell>
          <cell r="F11039">
            <v>0</v>
          </cell>
        </row>
        <row r="11040">
          <cell r="A11040">
            <v>6112042</v>
          </cell>
          <cell r="B11040" t="str">
            <v>MONEDA EXTRANJERA</v>
          </cell>
          <cell r="C11040">
            <v>0</v>
          </cell>
          <cell r="D11040">
            <v>0</v>
          </cell>
          <cell r="E11040">
            <v>0</v>
          </cell>
          <cell r="F11040">
            <v>0</v>
          </cell>
        </row>
        <row r="11041">
          <cell r="A11041">
            <v>611205</v>
          </cell>
          <cell r="B11041" t="str">
            <v>POR SEGUROS DE AUTOMOTORES</v>
          </cell>
          <cell r="C11041">
            <v>0</v>
          </cell>
          <cell r="D11041">
            <v>0</v>
          </cell>
          <cell r="E11041">
            <v>0</v>
          </cell>
          <cell r="F11041">
            <v>0</v>
          </cell>
        </row>
        <row r="11042">
          <cell r="A11042">
            <v>6112051</v>
          </cell>
          <cell r="B11042" t="str">
            <v>MONEDA NACIONAL</v>
          </cell>
          <cell r="C11042">
            <v>0</v>
          </cell>
          <cell r="D11042">
            <v>0</v>
          </cell>
          <cell r="E11042">
            <v>0</v>
          </cell>
          <cell r="F11042">
            <v>0</v>
          </cell>
        </row>
        <row r="11043">
          <cell r="A11043">
            <v>6112052</v>
          </cell>
          <cell r="B11043" t="str">
            <v>MONEDA EXTRANJERA</v>
          </cell>
          <cell r="C11043">
            <v>0</v>
          </cell>
          <cell r="D11043">
            <v>0</v>
          </cell>
          <cell r="E11043">
            <v>0</v>
          </cell>
          <cell r="F11043">
            <v>0</v>
          </cell>
        </row>
        <row r="11044">
          <cell r="A11044">
            <v>611206</v>
          </cell>
          <cell r="B11044" t="str">
            <v>POR OTROS SEGUROS GENERALES</v>
          </cell>
          <cell r="C11044">
            <v>0</v>
          </cell>
          <cell r="D11044">
            <v>0</v>
          </cell>
          <cell r="E11044">
            <v>0</v>
          </cell>
          <cell r="F11044">
            <v>0</v>
          </cell>
        </row>
        <row r="11045">
          <cell r="A11045">
            <v>6112061</v>
          </cell>
          <cell r="B11045" t="str">
            <v>OTROS SEGUROS GENERALES - MONEDA NACIONAL</v>
          </cell>
          <cell r="C11045">
            <v>0</v>
          </cell>
          <cell r="D11045">
            <v>0</v>
          </cell>
          <cell r="E11045">
            <v>0</v>
          </cell>
          <cell r="F11045">
            <v>0</v>
          </cell>
        </row>
        <row r="11046">
          <cell r="A11046">
            <v>611206101</v>
          </cell>
          <cell r="B11046" t="str">
            <v>Rotura de Cristales</v>
          </cell>
          <cell r="C11046">
            <v>0</v>
          </cell>
          <cell r="D11046">
            <v>0</v>
          </cell>
          <cell r="E11046">
            <v>0</v>
          </cell>
          <cell r="F11046">
            <v>0</v>
          </cell>
        </row>
        <row r="11047">
          <cell r="A11047">
            <v>611206102</v>
          </cell>
          <cell r="B11047" t="str">
            <v>Transporte MarÌtimo</v>
          </cell>
          <cell r="C11047">
            <v>0</v>
          </cell>
          <cell r="D11047">
            <v>0</v>
          </cell>
          <cell r="E11047">
            <v>0</v>
          </cell>
          <cell r="F11047">
            <v>0</v>
          </cell>
        </row>
        <row r="11048">
          <cell r="A11048">
            <v>611206103</v>
          </cell>
          <cell r="B11048" t="str">
            <v>Transporte AÈreo</v>
          </cell>
          <cell r="C11048">
            <v>0</v>
          </cell>
          <cell r="D11048">
            <v>0</v>
          </cell>
          <cell r="E11048">
            <v>0</v>
          </cell>
          <cell r="F11048">
            <v>0</v>
          </cell>
        </row>
        <row r="11049">
          <cell r="A11049">
            <v>611206104</v>
          </cell>
          <cell r="B11049" t="str">
            <v>Transporte Terrestre</v>
          </cell>
          <cell r="C11049">
            <v>0</v>
          </cell>
          <cell r="D11049">
            <v>0</v>
          </cell>
          <cell r="E11049">
            <v>0</v>
          </cell>
          <cell r="F11049">
            <v>0</v>
          </cell>
        </row>
        <row r="11050">
          <cell r="A11050">
            <v>611206105</v>
          </cell>
          <cell r="B11050" t="str">
            <v>MarÌtimos Cascos</v>
          </cell>
          <cell r="C11050">
            <v>0</v>
          </cell>
          <cell r="D11050">
            <v>0</v>
          </cell>
          <cell r="E11050">
            <v>0</v>
          </cell>
          <cell r="F11050">
            <v>0</v>
          </cell>
        </row>
        <row r="11051">
          <cell r="A11051">
            <v>611206106</v>
          </cell>
          <cell r="B11051" t="str">
            <v>AviaciÛn</v>
          </cell>
          <cell r="C11051">
            <v>0</v>
          </cell>
          <cell r="D11051">
            <v>0</v>
          </cell>
          <cell r="E11051">
            <v>0</v>
          </cell>
          <cell r="F11051">
            <v>0</v>
          </cell>
        </row>
        <row r="11052">
          <cell r="A11052">
            <v>611206107</v>
          </cell>
          <cell r="B11052" t="str">
            <v>Robo y Hurto</v>
          </cell>
          <cell r="C11052">
            <v>0</v>
          </cell>
          <cell r="D11052">
            <v>0</v>
          </cell>
          <cell r="E11052">
            <v>0</v>
          </cell>
          <cell r="F11052">
            <v>0</v>
          </cell>
        </row>
        <row r="11053">
          <cell r="A11053">
            <v>611206108</v>
          </cell>
          <cell r="B11053" t="str">
            <v>Fidelidad</v>
          </cell>
          <cell r="C11053">
            <v>0</v>
          </cell>
          <cell r="D11053">
            <v>0</v>
          </cell>
          <cell r="E11053">
            <v>0</v>
          </cell>
          <cell r="F11053">
            <v>0</v>
          </cell>
        </row>
        <row r="11054">
          <cell r="A11054">
            <v>611206109</v>
          </cell>
          <cell r="B11054" t="str">
            <v>Seguros de Bancos</v>
          </cell>
          <cell r="C11054">
            <v>0</v>
          </cell>
          <cell r="D11054">
            <v>0</v>
          </cell>
          <cell r="E11054">
            <v>0</v>
          </cell>
          <cell r="F11054">
            <v>0</v>
          </cell>
        </row>
        <row r="11055">
          <cell r="A11055">
            <v>611206110</v>
          </cell>
          <cell r="B11055" t="str">
            <v>Todo Riesgo para Contratistas</v>
          </cell>
          <cell r="C11055">
            <v>0</v>
          </cell>
          <cell r="D11055">
            <v>0</v>
          </cell>
          <cell r="E11055">
            <v>0</v>
          </cell>
          <cell r="F11055">
            <v>0</v>
          </cell>
        </row>
        <row r="11056">
          <cell r="A11056">
            <v>611206111</v>
          </cell>
          <cell r="B11056" t="str">
            <v>Todo Riesgo Equipo para Contratista</v>
          </cell>
          <cell r="C11056">
            <v>0</v>
          </cell>
          <cell r="D11056">
            <v>0</v>
          </cell>
          <cell r="E11056">
            <v>0</v>
          </cell>
          <cell r="F11056">
            <v>0</v>
          </cell>
        </row>
        <row r="11057">
          <cell r="A11057">
            <v>611206112</v>
          </cell>
          <cell r="B11057" t="str">
            <v>Rotura de Maquinaria</v>
          </cell>
          <cell r="C11057">
            <v>0</v>
          </cell>
          <cell r="D11057">
            <v>0</v>
          </cell>
          <cell r="E11057">
            <v>0</v>
          </cell>
          <cell r="F11057">
            <v>0</v>
          </cell>
        </row>
        <row r="11058">
          <cell r="A11058">
            <v>611206113</v>
          </cell>
          <cell r="B11058" t="str">
            <v>Montaje contra todo Riesgos</v>
          </cell>
          <cell r="C11058">
            <v>0</v>
          </cell>
          <cell r="D11058">
            <v>0</v>
          </cell>
          <cell r="E11058">
            <v>0</v>
          </cell>
          <cell r="F11058">
            <v>0</v>
          </cell>
        </row>
        <row r="11059">
          <cell r="A11059">
            <v>611206114</v>
          </cell>
          <cell r="B11059" t="str">
            <v>Todo Riesgo Equipo ElectrÛnico</v>
          </cell>
          <cell r="C11059">
            <v>0</v>
          </cell>
          <cell r="D11059">
            <v>0</v>
          </cell>
          <cell r="E11059">
            <v>0</v>
          </cell>
          <cell r="F11059">
            <v>0</v>
          </cell>
        </row>
        <row r="11060">
          <cell r="A11060">
            <v>611206115</v>
          </cell>
          <cell r="B11060" t="str">
            <v>Calderos</v>
          </cell>
          <cell r="C11060">
            <v>0</v>
          </cell>
          <cell r="D11060">
            <v>0</v>
          </cell>
          <cell r="E11060">
            <v>0</v>
          </cell>
          <cell r="F11060">
            <v>0</v>
          </cell>
        </row>
        <row r="11061">
          <cell r="A11061">
            <v>611206116</v>
          </cell>
          <cell r="B11061" t="str">
            <v>Lucro Cesante por interrupciÛn de Negocios</v>
          </cell>
          <cell r="C11061">
            <v>0</v>
          </cell>
          <cell r="D11061">
            <v>0</v>
          </cell>
          <cell r="E11061">
            <v>0</v>
          </cell>
          <cell r="F11061">
            <v>0</v>
          </cell>
        </row>
        <row r="11062">
          <cell r="A11062">
            <v>611206117</v>
          </cell>
          <cell r="B11062" t="str">
            <v>Lucro Cesante Rotura de Maquinaria</v>
          </cell>
          <cell r="C11062">
            <v>0</v>
          </cell>
          <cell r="D11062">
            <v>0</v>
          </cell>
          <cell r="E11062">
            <v>0</v>
          </cell>
          <cell r="F11062">
            <v>0</v>
          </cell>
        </row>
        <row r="11063">
          <cell r="A11063">
            <v>611206118</v>
          </cell>
          <cell r="B11063" t="str">
            <v>Responsabilidad Civil</v>
          </cell>
          <cell r="C11063">
            <v>0</v>
          </cell>
          <cell r="D11063">
            <v>0</v>
          </cell>
          <cell r="E11063">
            <v>0</v>
          </cell>
          <cell r="F11063">
            <v>0</v>
          </cell>
        </row>
        <row r="11064">
          <cell r="A11064">
            <v>611206119</v>
          </cell>
          <cell r="B11064" t="str">
            <v>Riesgos Profesionales</v>
          </cell>
          <cell r="C11064">
            <v>0</v>
          </cell>
          <cell r="D11064">
            <v>0</v>
          </cell>
          <cell r="E11064">
            <v>0</v>
          </cell>
          <cell r="F11064">
            <v>0</v>
          </cell>
        </row>
        <row r="11065">
          <cell r="A11065">
            <v>611206120</v>
          </cell>
          <cell r="B11065" t="str">
            <v>Ganadero</v>
          </cell>
          <cell r="C11065">
            <v>0</v>
          </cell>
          <cell r="D11065">
            <v>0</v>
          </cell>
          <cell r="E11065">
            <v>0</v>
          </cell>
          <cell r="F11065">
            <v>0</v>
          </cell>
        </row>
        <row r="11066">
          <cell r="A11066">
            <v>611206121</v>
          </cell>
          <cell r="B11066" t="str">
            <v>AgrÌcola</v>
          </cell>
          <cell r="C11066">
            <v>0</v>
          </cell>
          <cell r="D11066">
            <v>0</v>
          </cell>
          <cell r="E11066">
            <v>0</v>
          </cell>
          <cell r="F11066">
            <v>0</v>
          </cell>
        </row>
        <row r="11067">
          <cell r="A11067">
            <v>611206122</v>
          </cell>
          <cell r="B11067" t="str">
            <v>Domiciliario</v>
          </cell>
          <cell r="C11067">
            <v>0</v>
          </cell>
          <cell r="D11067">
            <v>0</v>
          </cell>
          <cell r="E11067">
            <v>0</v>
          </cell>
          <cell r="F11067">
            <v>0</v>
          </cell>
        </row>
        <row r="11068">
          <cell r="A11068">
            <v>611206123</v>
          </cell>
          <cell r="B11068" t="str">
            <v>CrÈdito Interno</v>
          </cell>
          <cell r="C11068">
            <v>0</v>
          </cell>
          <cell r="D11068">
            <v>0</v>
          </cell>
          <cell r="E11068">
            <v>0</v>
          </cell>
          <cell r="F11068">
            <v>0</v>
          </cell>
        </row>
        <row r="11069">
          <cell r="A11069">
            <v>611206124</v>
          </cell>
          <cell r="B11069" t="str">
            <v>CrÈdito a la ExportaciÛn</v>
          </cell>
          <cell r="C11069">
            <v>0</v>
          </cell>
          <cell r="D11069">
            <v>0</v>
          </cell>
          <cell r="E11069">
            <v>0</v>
          </cell>
          <cell r="F11069">
            <v>0</v>
          </cell>
        </row>
        <row r="11070">
          <cell r="A11070">
            <v>611206125</v>
          </cell>
          <cell r="B11070" t="str">
            <v>Miscelaneos</v>
          </cell>
          <cell r="C11070">
            <v>0</v>
          </cell>
          <cell r="D11070">
            <v>0</v>
          </cell>
          <cell r="E11070">
            <v>0</v>
          </cell>
          <cell r="F11070">
            <v>0</v>
          </cell>
        </row>
        <row r="11071">
          <cell r="A11071">
            <v>6112062</v>
          </cell>
          <cell r="B11071" t="str">
            <v>OTROS SEGUROS GENERALES - MONEDA EXTRANJERA</v>
          </cell>
          <cell r="C11071">
            <v>0</v>
          </cell>
          <cell r="D11071">
            <v>0</v>
          </cell>
          <cell r="E11071">
            <v>0</v>
          </cell>
          <cell r="F11071">
            <v>0</v>
          </cell>
        </row>
        <row r="11072">
          <cell r="A11072">
            <v>611206201</v>
          </cell>
          <cell r="B11072" t="str">
            <v>Rotura de Cristales</v>
          </cell>
          <cell r="C11072">
            <v>0</v>
          </cell>
          <cell r="D11072">
            <v>0</v>
          </cell>
          <cell r="E11072">
            <v>0</v>
          </cell>
          <cell r="F11072">
            <v>0</v>
          </cell>
        </row>
        <row r="11073">
          <cell r="A11073">
            <v>611206202</v>
          </cell>
          <cell r="B11073" t="str">
            <v>Transporte MarÌtimo</v>
          </cell>
          <cell r="C11073">
            <v>0</v>
          </cell>
          <cell r="D11073">
            <v>0</v>
          </cell>
          <cell r="E11073">
            <v>0</v>
          </cell>
          <cell r="F11073">
            <v>0</v>
          </cell>
        </row>
        <row r="11074">
          <cell r="A11074">
            <v>611206203</v>
          </cell>
          <cell r="B11074" t="str">
            <v>Transporte AÈreo</v>
          </cell>
          <cell r="C11074">
            <v>0</v>
          </cell>
          <cell r="D11074">
            <v>0</v>
          </cell>
          <cell r="E11074">
            <v>0</v>
          </cell>
          <cell r="F11074">
            <v>0</v>
          </cell>
        </row>
        <row r="11075">
          <cell r="A11075">
            <v>611206204</v>
          </cell>
          <cell r="B11075" t="str">
            <v>Transporte Terrestre</v>
          </cell>
          <cell r="C11075">
            <v>0</v>
          </cell>
          <cell r="D11075">
            <v>0</v>
          </cell>
          <cell r="E11075">
            <v>0</v>
          </cell>
          <cell r="F11075">
            <v>0</v>
          </cell>
        </row>
        <row r="11076">
          <cell r="A11076">
            <v>611206205</v>
          </cell>
          <cell r="B11076" t="str">
            <v>MarÌtimos Cascos</v>
          </cell>
          <cell r="C11076">
            <v>0</v>
          </cell>
          <cell r="D11076">
            <v>0</v>
          </cell>
          <cell r="E11076">
            <v>0</v>
          </cell>
          <cell r="F11076">
            <v>0</v>
          </cell>
        </row>
        <row r="11077">
          <cell r="A11077">
            <v>611206206</v>
          </cell>
          <cell r="B11077" t="str">
            <v>aviaciÛn</v>
          </cell>
          <cell r="C11077">
            <v>0</v>
          </cell>
          <cell r="D11077">
            <v>0</v>
          </cell>
          <cell r="E11077">
            <v>0</v>
          </cell>
          <cell r="F11077">
            <v>0</v>
          </cell>
        </row>
        <row r="11078">
          <cell r="A11078">
            <v>611206207</v>
          </cell>
          <cell r="B11078" t="str">
            <v>Robo y Hurto</v>
          </cell>
          <cell r="C11078">
            <v>0</v>
          </cell>
          <cell r="D11078">
            <v>0</v>
          </cell>
          <cell r="E11078">
            <v>0</v>
          </cell>
          <cell r="F11078">
            <v>0</v>
          </cell>
        </row>
        <row r="11079">
          <cell r="A11079">
            <v>611206208</v>
          </cell>
          <cell r="B11079" t="str">
            <v>Fidelidad</v>
          </cell>
          <cell r="C11079">
            <v>0</v>
          </cell>
          <cell r="D11079">
            <v>0</v>
          </cell>
          <cell r="E11079">
            <v>0</v>
          </cell>
          <cell r="F11079">
            <v>0</v>
          </cell>
        </row>
        <row r="11080">
          <cell r="A11080">
            <v>611206209</v>
          </cell>
          <cell r="B11080" t="str">
            <v>Seguros de Bancos</v>
          </cell>
          <cell r="C11080">
            <v>0</v>
          </cell>
          <cell r="D11080">
            <v>0</v>
          </cell>
          <cell r="E11080">
            <v>0</v>
          </cell>
          <cell r="F11080">
            <v>0</v>
          </cell>
        </row>
        <row r="11081">
          <cell r="A11081">
            <v>611206210</v>
          </cell>
          <cell r="B11081" t="str">
            <v>Todo Riesgo para Contratistas</v>
          </cell>
          <cell r="C11081">
            <v>0</v>
          </cell>
          <cell r="D11081">
            <v>0</v>
          </cell>
          <cell r="E11081">
            <v>0</v>
          </cell>
          <cell r="F11081">
            <v>0</v>
          </cell>
        </row>
        <row r="11082">
          <cell r="A11082">
            <v>611206211</v>
          </cell>
          <cell r="B11082" t="str">
            <v>Todo Riesgo Equipo para Contratista</v>
          </cell>
          <cell r="C11082">
            <v>0</v>
          </cell>
          <cell r="D11082">
            <v>0</v>
          </cell>
          <cell r="E11082">
            <v>0</v>
          </cell>
          <cell r="F11082">
            <v>0</v>
          </cell>
        </row>
        <row r="11083">
          <cell r="A11083">
            <v>611206212</v>
          </cell>
          <cell r="B11083" t="str">
            <v>Rotura de Maquinaria</v>
          </cell>
          <cell r="C11083">
            <v>0</v>
          </cell>
          <cell r="D11083">
            <v>0</v>
          </cell>
          <cell r="E11083">
            <v>0</v>
          </cell>
          <cell r="F11083">
            <v>0</v>
          </cell>
        </row>
        <row r="11084">
          <cell r="A11084">
            <v>611206213</v>
          </cell>
          <cell r="B11084" t="str">
            <v>Montaje contra todo Riesgos</v>
          </cell>
          <cell r="C11084">
            <v>0</v>
          </cell>
          <cell r="D11084">
            <v>0</v>
          </cell>
          <cell r="E11084">
            <v>0</v>
          </cell>
          <cell r="F11084">
            <v>0</v>
          </cell>
        </row>
        <row r="11085">
          <cell r="A11085">
            <v>611206214</v>
          </cell>
          <cell r="B11085" t="str">
            <v>Todo Riesgo Equipo ElectrÛnico</v>
          </cell>
          <cell r="C11085">
            <v>0</v>
          </cell>
          <cell r="D11085">
            <v>0</v>
          </cell>
          <cell r="E11085">
            <v>0</v>
          </cell>
          <cell r="F11085">
            <v>0</v>
          </cell>
        </row>
        <row r="11086">
          <cell r="A11086">
            <v>611206215</v>
          </cell>
          <cell r="B11086" t="str">
            <v>Calderos</v>
          </cell>
          <cell r="C11086">
            <v>0</v>
          </cell>
          <cell r="D11086">
            <v>0</v>
          </cell>
          <cell r="E11086">
            <v>0</v>
          </cell>
          <cell r="F11086">
            <v>0</v>
          </cell>
        </row>
        <row r="11087">
          <cell r="A11087">
            <v>611206216</v>
          </cell>
          <cell r="B11087" t="str">
            <v>Lucro Cesante por interrupciÛn de Negocios</v>
          </cell>
          <cell r="C11087">
            <v>0</v>
          </cell>
          <cell r="D11087">
            <v>0</v>
          </cell>
          <cell r="E11087">
            <v>0</v>
          </cell>
          <cell r="F11087">
            <v>0</v>
          </cell>
        </row>
        <row r="11088">
          <cell r="A11088">
            <v>611206217</v>
          </cell>
          <cell r="B11088" t="str">
            <v>Lucro Cesante Rotura de Maquinaria</v>
          </cell>
          <cell r="C11088">
            <v>0</v>
          </cell>
          <cell r="D11088">
            <v>0</v>
          </cell>
          <cell r="E11088">
            <v>0</v>
          </cell>
          <cell r="F11088">
            <v>0</v>
          </cell>
        </row>
        <row r="11089">
          <cell r="A11089">
            <v>611206218</v>
          </cell>
          <cell r="B11089" t="str">
            <v>Responsabilidad Civil</v>
          </cell>
          <cell r="C11089">
            <v>0</v>
          </cell>
          <cell r="D11089">
            <v>0</v>
          </cell>
          <cell r="E11089">
            <v>0</v>
          </cell>
          <cell r="F11089">
            <v>0</v>
          </cell>
        </row>
        <row r="11090">
          <cell r="A11090">
            <v>611206219</v>
          </cell>
          <cell r="B11090" t="str">
            <v>Riesgos Profesionales</v>
          </cell>
          <cell r="C11090">
            <v>0</v>
          </cell>
          <cell r="D11090">
            <v>0</v>
          </cell>
          <cell r="E11090">
            <v>0</v>
          </cell>
          <cell r="F11090">
            <v>0</v>
          </cell>
        </row>
        <row r="11091">
          <cell r="A11091">
            <v>611206220</v>
          </cell>
          <cell r="B11091" t="str">
            <v>Ganadero</v>
          </cell>
          <cell r="C11091">
            <v>0</v>
          </cell>
          <cell r="D11091">
            <v>0</v>
          </cell>
          <cell r="E11091">
            <v>0</v>
          </cell>
          <cell r="F11091">
            <v>0</v>
          </cell>
        </row>
        <row r="11092">
          <cell r="A11092">
            <v>611206221</v>
          </cell>
          <cell r="B11092" t="str">
            <v>AgrÌcola</v>
          </cell>
          <cell r="C11092">
            <v>0</v>
          </cell>
          <cell r="D11092">
            <v>0</v>
          </cell>
          <cell r="E11092">
            <v>0</v>
          </cell>
          <cell r="F11092">
            <v>0</v>
          </cell>
        </row>
        <row r="11093">
          <cell r="A11093">
            <v>611206222</v>
          </cell>
          <cell r="B11093" t="str">
            <v>Domiciliario</v>
          </cell>
          <cell r="C11093">
            <v>0</v>
          </cell>
          <cell r="D11093">
            <v>0</v>
          </cell>
          <cell r="E11093">
            <v>0</v>
          </cell>
          <cell r="F11093">
            <v>0</v>
          </cell>
        </row>
        <row r="11094">
          <cell r="A11094">
            <v>611206223</v>
          </cell>
          <cell r="B11094" t="str">
            <v>CrÈdito Interno</v>
          </cell>
          <cell r="C11094">
            <v>0</v>
          </cell>
          <cell r="D11094">
            <v>0</v>
          </cell>
          <cell r="E11094">
            <v>0</v>
          </cell>
          <cell r="F11094">
            <v>0</v>
          </cell>
        </row>
        <row r="11095">
          <cell r="A11095">
            <v>611206224</v>
          </cell>
          <cell r="B11095" t="str">
            <v>CrÈdito a la ExportaciÛn</v>
          </cell>
          <cell r="C11095">
            <v>0</v>
          </cell>
          <cell r="D11095">
            <v>0</v>
          </cell>
          <cell r="E11095">
            <v>0</v>
          </cell>
          <cell r="F11095">
            <v>0</v>
          </cell>
        </row>
        <row r="11096">
          <cell r="A11096">
            <v>611206225</v>
          </cell>
          <cell r="B11096" t="str">
            <v>Miscelaneos</v>
          </cell>
          <cell r="C11096">
            <v>0</v>
          </cell>
          <cell r="D11096">
            <v>0</v>
          </cell>
          <cell r="E11096">
            <v>0</v>
          </cell>
          <cell r="F11096">
            <v>0</v>
          </cell>
        </row>
        <row r="11097">
          <cell r="A11097">
            <v>611207</v>
          </cell>
          <cell r="B11097" t="str">
            <v>POR SEGUROS ESPECIALES</v>
          </cell>
          <cell r="C11097">
            <v>0</v>
          </cell>
          <cell r="D11097">
            <v>0</v>
          </cell>
          <cell r="E11097">
            <v>0</v>
          </cell>
          <cell r="F11097">
            <v>0</v>
          </cell>
        </row>
        <row r="11098">
          <cell r="A11098">
            <v>6112071</v>
          </cell>
          <cell r="B11098" t="str">
            <v>MONEDA NACIONAL</v>
          </cell>
          <cell r="C11098">
            <v>0</v>
          </cell>
          <cell r="D11098">
            <v>0</v>
          </cell>
          <cell r="E11098">
            <v>0</v>
          </cell>
          <cell r="F11098">
            <v>0</v>
          </cell>
        </row>
        <row r="11099">
          <cell r="A11099">
            <v>6112072</v>
          </cell>
          <cell r="B11099" t="str">
            <v>MONEDA EXTRANJERA</v>
          </cell>
          <cell r="C11099">
            <v>0</v>
          </cell>
          <cell r="D11099">
            <v>0</v>
          </cell>
          <cell r="E11099">
            <v>0</v>
          </cell>
          <cell r="F11099">
            <v>0</v>
          </cell>
        </row>
        <row r="11100">
          <cell r="A11100">
            <v>6113</v>
          </cell>
          <cell r="B11100" t="str">
            <v>RESPONSABILIDADES POR RETROCESIONES A  OTRAS</v>
          </cell>
          <cell r="C11100">
            <v>0</v>
          </cell>
          <cell r="D11100">
            <v>0</v>
          </cell>
          <cell r="E11100">
            <v>0</v>
          </cell>
          <cell r="F11100">
            <v>0</v>
          </cell>
        </row>
        <row r="11101">
          <cell r="A11101">
            <v>611301</v>
          </cell>
          <cell r="B11101" t="str">
            <v>DE SEGUROS DE VIDA</v>
          </cell>
          <cell r="C11101">
            <v>0</v>
          </cell>
          <cell r="D11101">
            <v>0</v>
          </cell>
          <cell r="E11101">
            <v>0</v>
          </cell>
          <cell r="F11101">
            <v>0</v>
          </cell>
        </row>
        <row r="11102">
          <cell r="A11102">
            <v>6113011</v>
          </cell>
          <cell r="B11102" t="str">
            <v>DE SEGUROS DE VIDA MONEDA NACIONAL</v>
          </cell>
          <cell r="C11102">
            <v>0</v>
          </cell>
          <cell r="D11102">
            <v>0</v>
          </cell>
          <cell r="E11102">
            <v>0</v>
          </cell>
          <cell r="F11102">
            <v>0</v>
          </cell>
        </row>
        <row r="11103">
          <cell r="A11103">
            <v>611301101</v>
          </cell>
          <cell r="B11103" t="str">
            <v>INDIVIDUAL</v>
          </cell>
          <cell r="C11103">
            <v>0</v>
          </cell>
          <cell r="D11103">
            <v>0</v>
          </cell>
          <cell r="E11103">
            <v>0</v>
          </cell>
          <cell r="F11103">
            <v>0</v>
          </cell>
        </row>
        <row r="11104">
          <cell r="A11104">
            <v>611301102</v>
          </cell>
          <cell r="B11104" t="str">
            <v>POPULAR</v>
          </cell>
          <cell r="C11104">
            <v>0</v>
          </cell>
          <cell r="D11104">
            <v>0</v>
          </cell>
          <cell r="E11104">
            <v>0</v>
          </cell>
          <cell r="F11104">
            <v>0</v>
          </cell>
        </row>
        <row r="11105">
          <cell r="A11105">
            <v>611301103</v>
          </cell>
          <cell r="B11105" t="str">
            <v>COLECTIVO</v>
          </cell>
          <cell r="C11105">
            <v>0</v>
          </cell>
          <cell r="D11105">
            <v>0</v>
          </cell>
          <cell r="E11105">
            <v>0</v>
          </cell>
          <cell r="F11105">
            <v>0</v>
          </cell>
        </row>
        <row r="11106">
          <cell r="A11106">
            <v>611301104</v>
          </cell>
          <cell r="B11106" t="str">
            <v>OTROS PLANES</v>
          </cell>
          <cell r="C11106">
            <v>0</v>
          </cell>
          <cell r="D11106">
            <v>0</v>
          </cell>
          <cell r="E11106">
            <v>0</v>
          </cell>
          <cell r="F11106">
            <v>0</v>
          </cell>
        </row>
        <row r="11107">
          <cell r="A11107">
            <v>6113012</v>
          </cell>
          <cell r="B11107" t="str">
            <v>DE SEGUROS DE VIDA -MONEDA EXTRANJERA</v>
          </cell>
          <cell r="C11107">
            <v>0</v>
          </cell>
          <cell r="D11107">
            <v>0</v>
          </cell>
          <cell r="E11107">
            <v>0</v>
          </cell>
          <cell r="F11107">
            <v>0</v>
          </cell>
        </row>
        <row r="11108">
          <cell r="A11108">
            <v>611301201</v>
          </cell>
          <cell r="B11108" t="str">
            <v>INDIVIDUAL</v>
          </cell>
          <cell r="C11108">
            <v>0</v>
          </cell>
          <cell r="D11108">
            <v>0</v>
          </cell>
          <cell r="E11108">
            <v>0</v>
          </cell>
          <cell r="F11108">
            <v>0</v>
          </cell>
        </row>
        <row r="11109">
          <cell r="A11109">
            <v>611301202</v>
          </cell>
          <cell r="B11109" t="str">
            <v>POPULAR</v>
          </cell>
          <cell r="C11109">
            <v>0</v>
          </cell>
          <cell r="D11109">
            <v>0</v>
          </cell>
          <cell r="E11109">
            <v>0</v>
          </cell>
          <cell r="F11109">
            <v>0</v>
          </cell>
        </row>
        <row r="11110">
          <cell r="A11110">
            <v>611301203</v>
          </cell>
          <cell r="B11110" t="str">
            <v>COLECTIVO</v>
          </cell>
          <cell r="C11110">
            <v>0</v>
          </cell>
          <cell r="D11110">
            <v>0</v>
          </cell>
          <cell r="E11110">
            <v>0</v>
          </cell>
          <cell r="F11110">
            <v>0</v>
          </cell>
        </row>
        <row r="11111">
          <cell r="A11111">
            <v>611301204</v>
          </cell>
          <cell r="B11111" t="str">
            <v>OTROS PLANES</v>
          </cell>
          <cell r="C11111">
            <v>0</v>
          </cell>
          <cell r="D11111">
            <v>0</v>
          </cell>
          <cell r="E11111">
            <v>0</v>
          </cell>
          <cell r="F11111">
            <v>0</v>
          </cell>
        </row>
        <row r="11112">
          <cell r="A11112">
            <v>611302</v>
          </cell>
          <cell r="B11112" t="str">
            <v>POR SEGUROS PREVISIONALES RENTAS Y PENSIONES</v>
          </cell>
          <cell r="C11112">
            <v>0</v>
          </cell>
          <cell r="D11112">
            <v>0</v>
          </cell>
          <cell r="E11112">
            <v>0</v>
          </cell>
          <cell r="F11112">
            <v>0</v>
          </cell>
        </row>
        <row r="11113">
          <cell r="A11113">
            <v>6113021</v>
          </cell>
          <cell r="B11113" t="str">
            <v>MONEDA NACIONAL</v>
          </cell>
          <cell r="C11113">
            <v>0</v>
          </cell>
          <cell r="D11113">
            <v>0</v>
          </cell>
          <cell r="E11113">
            <v>0</v>
          </cell>
          <cell r="F11113">
            <v>0</v>
          </cell>
        </row>
        <row r="11114">
          <cell r="A11114">
            <v>6113022</v>
          </cell>
          <cell r="B11114" t="str">
            <v>MONEDA EXTRANJERA</v>
          </cell>
          <cell r="C11114">
            <v>0</v>
          </cell>
          <cell r="D11114">
            <v>0</v>
          </cell>
          <cell r="E11114">
            <v>0</v>
          </cell>
          <cell r="F11114">
            <v>0</v>
          </cell>
        </row>
        <row r="11115">
          <cell r="A11115">
            <v>611303</v>
          </cell>
          <cell r="B11115" t="str">
            <v>DE ACCIDENTES Y ENFERMEDAD</v>
          </cell>
          <cell r="C11115">
            <v>0</v>
          </cell>
          <cell r="D11115">
            <v>0</v>
          </cell>
          <cell r="E11115">
            <v>0</v>
          </cell>
          <cell r="F11115">
            <v>0</v>
          </cell>
        </row>
        <row r="11116">
          <cell r="A11116">
            <v>6113031</v>
          </cell>
          <cell r="B11116" t="str">
            <v>DE ACCIDENTES Y ENFERMEDAD MONEDA NACIONAL</v>
          </cell>
          <cell r="C11116">
            <v>0</v>
          </cell>
          <cell r="D11116">
            <v>0</v>
          </cell>
          <cell r="E11116">
            <v>0</v>
          </cell>
          <cell r="F11116">
            <v>0</v>
          </cell>
        </row>
        <row r="11117">
          <cell r="A11117">
            <v>611303101</v>
          </cell>
          <cell r="B11117" t="str">
            <v>SALUD Y HOSPITALIZACION -</v>
          </cell>
          <cell r="C11117">
            <v>0</v>
          </cell>
          <cell r="D11117">
            <v>0</v>
          </cell>
          <cell r="E11117">
            <v>0</v>
          </cell>
          <cell r="F11117">
            <v>0</v>
          </cell>
        </row>
        <row r="11118">
          <cell r="A11118">
            <v>611303102</v>
          </cell>
          <cell r="B11118" t="str">
            <v>ACCIDENTES PERSONALES</v>
          </cell>
          <cell r="C11118">
            <v>0</v>
          </cell>
          <cell r="D11118">
            <v>0</v>
          </cell>
          <cell r="E11118">
            <v>0</v>
          </cell>
          <cell r="F11118">
            <v>0</v>
          </cell>
        </row>
        <row r="11119">
          <cell r="A11119">
            <v>611303103</v>
          </cell>
          <cell r="B11119" t="str">
            <v>ACCIDENTES VIAJES AEREOS -</v>
          </cell>
          <cell r="C11119">
            <v>0</v>
          </cell>
          <cell r="D11119">
            <v>0</v>
          </cell>
          <cell r="E11119">
            <v>0</v>
          </cell>
          <cell r="F11119">
            <v>0</v>
          </cell>
        </row>
        <row r="11120">
          <cell r="A11120">
            <v>6113032</v>
          </cell>
          <cell r="B11120" t="str">
            <v>DE ACCIDENTES Y ENFERMEDAD MONEDA EXTRANJERA</v>
          </cell>
          <cell r="C11120">
            <v>0</v>
          </cell>
          <cell r="D11120">
            <v>0</v>
          </cell>
          <cell r="E11120">
            <v>0</v>
          </cell>
          <cell r="F11120">
            <v>0</v>
          </cell>
        </row>
        <row r="11121">
          <cell r="A11121">
            <v>611303201</v>
          </cell>
          <cell r="B11121" t="str">
            <v>SALUD Y HOSPITALIZACION -</v>
          </cell>
          <cell r="C11121">
            <v>0</v>
          </cell>
          <cell r="D11121">
            <v>0</v>
          </cell>
          <cell r="E11121">
            <v>0</v>
          </cell>
          <cell r="F11121">
            <v>0</v>
          </cell>
        </row>
        <row r="11122">
          <cell r="A11122">
            <v>611303202</v>
          </cell>
          <cell r="B11122" t="str">
            <v>ACCIDENTES PERSONALES</v>
          </cell>
          <cell r="C11122">
            <v>0</v>
          </cell>
          <cell r="D11122">
            <v>0</v>
          </cell>
          <cell r="E11122">
            <v>0</v>
          </cell>
          <cell r="F11122">
            <v>0</v>
          </cell>
        </row>
        <row r="11123">
          <cell r="A11123">
            <v>611303203</v>
          </cell>
          <cell r="B11123" t="str">
            <v>ACCIDENTES VIAJES AEREOS -</v>
          </cell>
          <cell r="C11123">
            <v>0</v>
          </cell>
          <cell r="D11123">
            <v>0</v>
          </cell>
          <cell r="E11123">
            <v>0</v>
          </cell>
          <cell r="F11123">
            <v>0</v>
          </cell>
        </row>
        <row r="11124">
          <cell r="A11124">
            <v>611304</v>
          </cell>
          <cell r="B11124" t="str">
            <v>POR SEGUROS DE INCENDIO Y LINEAS ALIADAS</v>
          </cell>
          <cell r="C11124">
            <v>0</v>
          </cell>
          <cell r="D11124">
            <v>0</v>
          </cell>
          <cell r="E11124">
            <v>0</v>
          </cell>
          <cell r="F11124">
            <v>0</v>
          </cell>
        </row>
        <row r="11125">
          <cell r="A11125">
            <v>6113041</v>
          </cell>
          <cell r="B11125" t="str">
            <v>MONEDA NACIONAL</v>
          </cell>
          <cell r="C11125">
            <v>0</v>
          </cell>
          <cell r="D11125">
            <v>0</v>
          </cell>
          <cell r="E11125">
            <v>0</v>
          </cell>
          <cell r="F11125">
            <v>0</v>
          </cell>
        </row>
        <row r="11126">
          <cell r="A11126">
            <v>6113042</v>
          </cell>
          <cell r="B11126" t="str">
            <v>MONEDA EXTRANJERA</v>
          </cell>
          <cell r="C11126">
            <v>0</v>
          </cell>
          <cell r="D11126">
            <v>0</v>
          </cell>
          <cell r="E11126">
            <v>0</v>
          </cell>
          <cell r="F11126">
            <v>0</v>
          </cell>
        </row>
        <row r="11127">
          <cell r="A11127">
            <v>611305</v>
          </cell>
          <cell r="B11127" t="str">
            <v>POR SEGUROS DE AUTOMOTORES</v>
          </cell>
          <cell r="C11127">
            <v>0</v>
          </cell>
          <cell r="D11127">
            <v>0</v>
          </cell>
          <cell r="E11127">
            <v>0</v>
          </cell>
          <cell r="F11127">
            <v>0</v>
          </cell>
        </row>
        <row r="11128">
          <cell r="A11128">
            <v>6113051</v>
          </cell>
          <cell r="B11128" t="str">
            <v>MONEDA NACIONAL</v>
          </cell>
          <cell r="C11128">
            <v>0</v>
          </cell>
          <cell r="D11128">
            <v>0</v>
          </cell>
          <cell r="E11128">
            <v>0</v>
          </cell>
          <cell r="F11128">
            <v>0</v>
          </cell>
        </row>
        <row r="11129">
          <cell r="A11129">
            <v>6113052</v>
          </cell>
          <cell r="B11129" t="str">
            <v>MONEDA EXTRANJERA</v>
          </cell>
          <cell r="C11129">
            <v>0</v>
          </cell>
          <cell r="D11129">
            <v>0</v>
          </cell>
          <cell r="E11129">
            <v>0</v>
          </cell>
          <cell r="F11129">
            <v>0</v>
          </cell>
        </row>
        <row r="11130">
          <cell r="A11130">
            <v>611306</v>
          </cell>
          <cell r="B11130" t="str">
            <v>POR OTROS SEGUROS GENERALES</v>
          </cell>
          <cell r="C11130">
            <v>0</v>
          </cell>
          <cell r="D11130">
            <v>0</v>
          </cell>
          <cell r="E11130">
            <v>0</v>
          </cell>
          <cell r="F11130">
            <v>0</v>
          </cell>
        </row>
        <row r="11131">
          <cell r="A11131">
            <v>6113061</v>
          </cell>
          <cell r="B11131" t="str">
            <v>OTROS SEGUROS GENERALES - MONEDA NACIONAL</v>
          </cell>
          <cell r="C11131">
            <v>0</v>
          </cell>
          <cell r="D11131">
            <v>0</v>
          </cell>
          <cell r="E11131">
            <v>0</v>
          </cell>
          <cell r="F11131">
            <v>0</v>
          </cell>
        </row>
        <row r="11132">
          <cell r="A11132">
            <v>611306101</v>
          </cell>
          <cell r="B11132" t="str">
            <v>Rotura de Cristales</v>
          </cell>
          <cell r="C11132">
            <v>0</v>
          </cell>
          <cell r="D11132">
            <v>0</v>
          </cell>
          <cell r="E11132">
            <v>0</v>
          </cell>
          <cell r="F11132">
            <v>0</v>
          </cell>
        </row>
        <row r="11133">
          <cell r="A11133">
            <v>611306102</v>
          </cell>
          <cell r="B11133" t="str">
            <v>Transporte MarÌtimo</v>
          </cell>
          <cell r="C11133">
            <v>0</v>
          </cell>
          <cell r="D11133">
            <v>0</v>
          </cell>
          <cell r="E11133">
            <v>0</v>
          </cell>
          <cell r="F11133">
            <v>0</v>
          </cell>
        </row>
        <row r="11134">
          <cell r="A11134">
            <v>611306103</v>
          </cell>
          <cell r="B11134" t="str">
            <v>Transporte AÈreo</v>
          </cell>
          <cell r="C11134">
            <v>0</v>
          </cell>
          <cell r="D11134">
            <v>0</v>
          </cell>
          <cell r="E11134">
            <v>0</v>
          </cell>
          <cell r="F11134">
            <v>0</v>
          </cell>
        </row>
        <row r="11135">
          <cell r="A11135">
            <v>611306104</v>
          </cell>
          <cell r="B11135" t="str">
            <v>Transporte Terrestre</v>
          </cell>
          <cell r="C11135">
            <v>0</v>
          </cell>
          <cell r="D11135">
            <v>0</v>
          </cell>
          <cell r="E11135">
            <v>0</v>
          </cell>
          <cell r="F11135">
            <v>0</v>
          </cell>
        </row>
        <row r="11136">
          <cell r="A11136">
            <v>611306105</v>
          </cell>
          <cell r="B11136" t="str">
            <v>MarÌtimos Cascos</v>
          </cell>
          <cell r="C11136">
            <v>0</v>
          </cell>
          <cell r="D11136">
            <v>0</v>
          </cell>
          <cell r="E11136">
            <v>0</v>
          </cell>
          <cell r="F11136">
            <v>0</v>
          </cell>
        </row>
        <row r="11137">
          <cell r="A11137">
            <v>611306106</v>
          </cell>
          <cell r="B11137" t="str">
            <v>AviaciÛn</v>
          </cell>
          <cell r="C11137">
            <v>0</v>
          </cell>
          <cell r="D11137">
            <v>0</v>
          </cell>
          <cell r="E11137">
            <v>0</v>
          </cell>
          <cell r="F11137">
            <v>0</v>
          </cell>
        </row>
        <row r="11138">
          <cell r="A11138">
            <v>611306107</v>
          </cell>
          <cell r="B11138" t="str">
            <v>Robo y Hurto</v>
          </cell>
          <cell r="C11138">
            <v>0</v>
          </cell>
          <cell r="D11138">
            <v>0</v>
          </cell>
          <cell r="E11138">
            <v>0</v>
          </cell>
          <cell r="F11138">
            <v>0</v>
          </cell>
        </row>
        <row r="11139">
          <cell r="A11139">
            <v>611306108</v>
          </cell>
          <cell r="B11139" t="str">
            <v>Transporte Terrestre</v>
          </cell>
          <cell r="C11139">
            <v>0</v>
          </cell>
          <cell r="D11139">
            <v>0</v>
          </cell>
          <cell r="E11139">
            <v>0</v>
          </cell>
          <cell r="F11139">
            <v>0</v>
          </cell>
        </row>
        <row r="11140">
          <cell r="A11140">
            <v>611306109</v>
          </cell>
          <cell r="B11140" t="str">
            <v>Seguros de Bancos</v>
          </cell>
          <cell r="C11140">
            <v>0</v>
          </cell>
          <cell r="D11140">
            <v>0</v>
          </cell>
          <cell r="E11140">
            <v>0</v>
          </cell>
          <cell r="F11140">
            <v>0</v>
          </cell>
        </row>
        <row r="11141">
          <cell r="A11141">
            <v>611306110</v>
          </cell>
          <cell r="B11141" t="str">
            <v>Todo Riesgo para Contratistas</v>
          </cell>
          <cell r="C11141">
            <v>0</v>
          </cell>
          <cell r="D11141">
            <v>0</v>
          </cell>
          <cell r="E11141">
            <v>0</v>
          </cell>
          <cell r="F11141">
            <v>0</v>
          </cell>
        </row>
        <row r="11142">
          <cell r="A11142">
            <v>611306111</v>
          </cell>
          <cell r="B11142" t="str">
            <v>Todo Riesgo Equipo para Contratista</v>
          </cell>
          <cell r="C11142">
            <v>0</v>
          </cell>
          <cell r="D11142">
            <v>0</v>
          </cell>
          <cell r="E11142">
            <v>0</v>
          </cell>
          <cell r="F11142">
            <v>0</v>
          </cell>
        </row>
        <row r="11143">
          <cell r="A11143">
            <v>611306112</v>
          </cell>
          <cell r="B11143" t="str">
            <v>Rotura de Maquinaria</v>
          </cell>
          <cell r="C11143">
            <v>0</v>
          </cell>
          <cell r="D11143">
            <v>0</v>
          </cell>
          <cell r="E11143">
            <v>0</v>
          </cell>
          <cell r="F11143">
            <v>0</v>
          </cell>
        </row>
        <row r="11144">
          <cell r="A11144">
            <v>611306113</v>
          </cell>
          <cell r="B11144" t="str">
            <v>Montaje contra todo Riesgos</v>
          </cell>
          <cell r="C11144">
            <v>0</v>
          </cell>
          <cell r="D11144">
            <v>0</v>
          </cell>
          <cell r="E11144">
            <v>0</v>
          </cell>
          <cell r="F11144">
            <v>0</v>
          </cell>
        </row>
        <row r="11145">
          <cell r="A11145">
            <v>611306114</v>
          </cell>
          <cell r="B11145" t="str">
            <v>Todo Riesgo Equipo ElectrÛnico</v>
          </cell>
          <cell r="C11145">
            <v>0</v>
          </cell>
          <cell r="D11145">
            <v>0</v>
          </cell>
          <cell r="E11145">
            <v>0</v>
          </cell>
          <cell r="F11145">
            <v>0</v>
          </cell>
        </row>
        <row r="11146">
          <cell r="A11146">
            <v>611306115</v>
          </cell>
          <cell r="B11146" t="str">
            <v>Calderos</v>
          </cell>
          <cell r="C11146">
            <v>0</v>
          </cell>
          <cell r="D11146">
            <v>0</v>
          </cell>
          <cell r="E11146">
            <v>0</v>
          </cell>
          <cell r="F11146">
            <v>0</v>
          </cell>
        </row>
        <row r="11147">
          <cell r="A11147">
            <v>611306116</v>
          </cell>
          <cell r="B11147" t="str">
            <v>Lucro Cesante por interrupciÛn de Negocios</v>
          </cell>
          <cell r="C11147">
            <v>0</v>
          </cell>
          <cell r="D11147">
            <v>0</v>
          </cell>
          <cell r="E11147">
            <v>0</v>
          </cell>
          <cell r="F11147">
            <v>0</v>
          </cell>
        </row>
        <row r="11148">
          <cell r="A11148">
            <v>611306117</v>
          </cell>
          <cell r="B11148" t="str">
            <v>Lucro Cesante Rotura de Maquinaria</v>
          </cell>
          <cell r="C11148">
            <v>0</v>
          </cell>
          <cell r="D11148">
            <v>0</v>
          </cell>
          <cell r="E11148">
            <v>0</v>
          </cell>
          <cell r="F11148">
            <v>0</v>
          </cell>
        </row>
        <row r="11149">
          <cell r="A11149">
            <v>611306118</v>
          </cell>
          <cell r="B11149" t="str">
            <v>Responsabilidad Civil</v>
          </cell>
          <cell r="C11149">
            <v>0</v>
          </cell>
          <cell r="D11149">
            <v>0</v>
          </cell>
          <cell r="E11149">
            <v>0</v>
          </cell>
          <cell r="F11149">
            <v>0</v>
          </cell>
        </row>
        <row r="11150">
          <cell r="A11150">
            <v>611306119</v>
          </cell>
          <cell r="B11150" t="str">
            <v>Riesgos Profesionales</v>
          </cell>
          <cell r="C11150">
            <v>0</v>
          </cell>
          <cell r="D11150">
            <v>0</v>
          </cell>
          <cell r="E11150">
            <v>0</v>
          </cell>
          <cell r="F11150">
            <v>0</v>
          </cell>
        </row>
        <row r="11151">
          <cell r="A11151">
            <v>611306120</v>
          </cell>
          <cell r="B11151" t="str">
            <v>Ganadero</v>
          </cell>
          <cell r="C11151">
            <v>0</v>
          </cell>
          <cell r="D11151">
            <v>0</v>
          </cell>
          <cell r="E11151">
            <v>0</v>
          </cell>
          <cell r="F11151">
            <v>0</v>
          </cell>
        </row>
        <row r="11152">
          <cell r="A11152">
            <v>611306121</v>
          </cell>
          <cell r="B11152" t="str">
            <v>AgrÌcola</v>
          </cell>
          <cell r="C11152">
            <v>0</v>
          </cell>
          <cell r="D11152">
            <v>0</v>
          </cell>
          <cell r="E11152">
            <v>0</v>
          </cell>
          <cell r="F11152">
            <v>0</v>
          </cell>
        </row>
        <row r="11153">
          <cell r="A11153">
            <v>611306122</v>
          </cell>
          <cell r="B11153" t="str">
            <v>Domiciliario</v>
          </cell>
          <cell r="C11153">
            <v>0</v>
          </cell>
          <cell r="D11153">
            <v>0</v>
          </cell>
          <cell r="E11153">
            <v>0</v>
          </cell>
          <cell r="F11153">
            <v>0</v>
          </cell>
        </row>
        <row r="11154">
          <cell r="A11154">
            <v>611306123</v>
          </cell>
          <cell r="B11154" t="str">
            <v>CrÈdito Interno</v>
          </cell>
          <cell r="C11154">
            <v>0</v>
          </cell>
          <cell r="D11154">
            <v>0</v>
          </cell>
          <cell r="E11154">
            <v>0</v>
          </cell>
          <cell r="F11154">
            <v>0</v>
          </cell>
        </row>
        <row r="11155">
          <cell r="A11155">
            <v>611306124</v>
          </cell>
          <cell r="B11155" t="str">
            <v>CrÈdito a la ExportaciÛn</v>
          </cell>
          <cell r="C11155">
            <v>0</v>
          </cell>
          <cell r="D11155">
            <v>0</v>
          </cell>
          <cell r="E11155">
            <v>0</v>
          </cell>
          <cell r="F11155">
            <v>0</v>
          </cell>
        </row>
        <row r="11156">
          <cell r="A11156">
            <v>611306125</v>
          </cell>
          <cell r="B11156" t="str">
            <v>Miscelaneos</v>
          </cell>
          <cell r="C11156">
            <v>0</v>
          </cell>
          <cell r="D11156">
            <v>0</v>
          </cell>
          <cell r="E11156">
            <v>0</v>
          </cell>
          <cell r="F11156">
            <v>0</v>
          </cell>
        </row>
        <row r="11157">
          <cell r="A11157">
            <v>6113062</v>
          </cell>
          <cell r="B11157" t="str">
            <v>OTROS SEGUROS GENERALES - MONEDA EXTRANJERA</v>
          </cell>
          <cell r="C11157">
            <v>0</v>
          </cell>
          <cell r="D11157">
            <v>0</v>
          </cell>
          <cell r="E11157">
            <v>0</v>
          </cell>
          <cell r="F11157">
            <v>0</v>
          </cell>
        </row>
        <row r="11158">
          <cell r="A11158">
            <v>611306201</v>
          </cell>
          <cell r="B11158" t="str">
            <v>Rotura de Cristales</v>
          </cell>
          <cell r="C11158">
            <v>0</v>
          </cell>
          <cell r="D11158">
            <v>0</v>
          </cell>
          <cell r="E11158">
            <v>0</v>
          </cell>
          <cell r="F11158">
            <v>0</v>
          </cell>
        </row>
        <row r="11159">
          <cell r="A11159">
            <v>611306202</v>
          </cell>
          <cell r="B11159" t="str">
            <v>Transporte MarÌtimo</v>
          </cell>
          <cell r="C11159">
            <v>0</v>
          </cell>
          <cell r="D11159">
            <v>0</v>
          </cell>
          <cell r="E11159">
            <v>0</v>
          </cell>
          <cell r="F11159">
            <v>0</v>
          </cell>
        </row>
        <row r="11160">
          <cell r="A11160">
            <v>611306203</v>
          </cell>
          <cell r="B11160" t="str">
            <v>Transporte AÈreo</v>
          </cell>
          <cell r="C11160">
            <v>0</v>
          </cell>
          <cell r="D11160">
            <v>0</v>
          </cell>
          <cell r="E11160">
            <v>0</v>
          </cell>
          <cell r="F11160">
            <v>0</v>
          </cell>
        </row>
        <row r="11161">
          <cell r="A11161">
            <v>611306204</v>
          </cell>
          <cell r="B11161" t="str">
            <v>Transporte Terrestre</v>
          </cell>
          <cell r="C11161">
            <v>0</v>
          </cell>
          <cell r="D11161">
            <v>0</v>
          </cell>
          <cell r="E11161">
            <v>0</v>
          </cell>
          <cell r="F11161">
            <v>0</v>
          </cell>
        </row>
        <row r="11162">
          <cell r="A11162">
            <v>611306205</v>
          </cell>
          <cell r="B11162" t="str">
            <v>MarÌtimos Cascos</v>
          </cell>
          <cell r="C11162">
            <v>0</v>
          </cell>
          <cell r="D11162">
            <v>0</v>
          </cell>
          <cell r="E11162">
            <v>0</v>
          </cell>
          <cell r="F11162">
            <v>0</v>
          </cell>
        </row>
        <row r="11163">
          <cell r="A11163">
            <v>611306206</v>
          </cell>
          <cell r="B11163" t="str">
            <v>aviaciÛn</v>
          </cell>
          <cell r="C11163">
            <v>0</v>
          </cell>
          <cell r="D11163">
            <v>0</v>
          </cell>
          <cell r="E11163">
            <v>0</v>
          </cell>
          <cell r="F11163">
            <v>0</v>
          </cell>
        </row>
        <row r="11164">
          <cell r="A11164">
            <v>611306207</v>
          </cell>
          <cell r="B11164" t="str">
            <v>Robo y Hurto</v>
          </cell>
          <cell r="C11164">
            <v>0</v>
          </cell>
          <cell r="D11164">
            <v>0</v>
          </cell>
          <cell r="E11164">
            <v>0</v>
          </cell>
          <cell r="F11164">
            <v>0</v>
          </cell>
        </row>
        <row r="11165">
          <cell r="A11165">
            <v>611306208</v>
          </cell>
          <cell r="B11165" t="str">
            <v>Fidelidad</v>
          </cell>
          <cell r="C11165">
            <v>0</v>
          </cell>
          <cell r="D11165">
            <v>0</v>
          </cell>
          <cell r="E11165">
            <v>0</v>
          </cell>
          <cell r="F11165">
            <v>0</v>
          </cell>
        </row>
        <row r="11166">
          <cell r="A11166">
            <v>611306209</v>
          </cell>
          <cell r="B11166" t="str">
            <v>Seguros de Bancos</v>
          </cell>
          <cell r="C11166">
            <v>0</v>
          </cell>
          <cell r="D11166">
            <v>0</v>
          </cell>
          <cell r="E11166">
            <v>0</v>
          </cell>
          <cell r="F11166">
            <v>0</v>
          </cell>
        </row>
        <row r="11167">
          <cell r="A11167">
            <v>611306210</v>
          </cell>
          <cell r="B11167" t="str">
            <v>Todo Riesgo para Contratistas</v>
          </cell>
          <cell r="C11167">
            <v>0</v>
          </cell>
          <cell r="D11167">
            <v>0</v>
          </cell>
          <cell r="E11167">
            <v>0</v>
          </cell>
          <cell r="F11167">
            <v>0</v>
          </cell>
        </row>
        <row r="11168">
          <cell r="A11168">
            <v>611306211</v>
          </cell>
          <cell r="B11168" t="str">
            <v>Todo Riesgo Equipo para Contratista</v>
          </cell>
          <cell r="C11168">
            <v>0</v>
          </cell>
          <cell r="D11168">
            <v>0</v>
          </cell>
          <cell r="E11168">
            <v>0</v>
          </cell>
          <cell r="F11168">
            <v>0</v>
          </cell>
        </row>
        <row r="11169">
          <cell r="A11169">
            <v>611306212</v>
          </cell>
          <cell r="B11169" t="str">
            <v>Rotura de Maquinaria -</v>
          </cell>
          <cell r="C11169">
            <v>0</v>
          </cell>
          <cell r="D11169">
            <v>0</v>
          </cell>
          <cell r="E11169">
            <v>0</v>
          </cell>
          <cell r="F11169">
            <v>0</v>
          </cell>
        </row>
        <row r="11170">
          <cell r="A11170">
            <v>611306213</v>
          </cell>
          <cell r="B11170" t="str">
            <v>Montaje contra todo Riesgos -</v>
          </cell>
          <cell r="C11170">
            <v>0</v>
          </cell>
          <cell r="D11170">
            <v>0</v>
          </cell>
          <cell r="E11170">
            <v>0</v>
          </cell>
          <cell r="F11170">
            <v>0</v>
          </cell>
        </row>
        <row r="11171">
          <cell r="A11171">
            <v>611306214</v>
          </cell>
          <cell r="B11171" t="str">
            <v>Todo Riesgo Equipo ElectrÛnico</v>
          </cell>
          <cell r="C11171">
            <v>0</v>
          </cell>
          <cell r="D11171">
            <v>0</v>
          </cell>
          <cell r="E11171">
            <v>0</v>
          </cell>
          <cell r="F11171">
            <v>0</v>
          </cell>
        </row>
        <row r="11172">
          <cell r="A11172">
            <v>611306215</v>
          </cell>
          <cell r="B11172" t="str">
            <v>Calderos</v>
          </cell>
          <cell r="C11172">
            <v>0</v>
          </cell>
          <cell r="D11172">
            <v>0</v>
          </cell>
          <cell r="E11172">
            <v>0</v>
          </cell>
          <cell r="F11172">
            <v>0</v>
          </cell>
        </row>
        <row r="11173">
          <cell r="A11173">
            <v>611306216</v>
          </cell>
          <cell r="B11173" t="str">
            <v>Lucro Cesante por interrupciÛn de Negocios</v>
          </cell>
          <cell r="C11173">
            <v>0</v>
          </cell>
          <cell r="D11173">
            <v>0</v>
          </cell>
          <cell r="E11173">
            <v>0</v>
          </cell>
          <cell r="F11173">
            <v>0</v>
          </cell>
        </row>
        <row r="11174">
          <cell r="A11174">
            <v>611306217</v>
          </cell>
          <cell r="B11174" t="str">
            <v>Lucro Cesante Rotura de Maquinaria</v>
          </cell>
          <cell r="C11174">
            <v>0</v>
          </cell>
          <cell r="D11174">
            <v>0</v>
          </cell>
          <cell r="E11174">
            <v>0</v>
          </cell>
          <cell r="F11174">
            <v>0</v>
          </cell>
        </row>
        <row r="11175">
          <cell r="A11175">
            <v>611306218</v>
          </cell>
          <cell r="B11175" t="str">
            <v>Responsabilidad Civil</v>
          </cell>
          <cell r="C11175">
            <v>0</v>
          </cell>
          <cell r="D11175">
            <v>0</v>
          </cell>
          <cell r="E11175">
            <v>0</v>
          </cell>
          <cell r="F11175">
            <v>0</v>
          </cell>
        </row>
        <row r="11176">
          <cell r="A11176">
            <v>611306219</v>
          </cell>
          <cell r="B11176" t="str">
            <v>Riesgos Profesionales</v>
          </cell>
          <cell r="C11176">
            <v>0</v>
          </cell>
          <cell r="D11176">
            <v>0</v>
          </cell>
          <cell r="E11176">
            <v>0</v>
          </cell>
          <cell r="F11176">
            <v>0</v>
          </cell>
        </row>
        <row r="11177">
          <cell r="A11177">
            <v>611306220</v>
          </cell>
          <cell r="B11177" t="str">
            <v>Ganadero</v>
          </cell>
          <cell r="C11177">
            <v>0</v>
          </cell>
          <cell r="D11177">
            <v>0</v>
          </cell>
          <cell r="E11177">
            <v>0</v>
          </cell>
          <cell r="F11177">
            <v>0</v>
          </cell>
        </row>
        <row r="11178">
          <cell r="A11178">
            <v>611306221</v>
          </cell>
          <cell r="B11178" t="str">
            <v>AgrÌcola</v>
          </cell>
          <cell r="C11178">
            <v>0</v>
          </cell>
          <cell r="D11178">
            <v>0</v>
          </cell>
          <cell r="E11178">
            <v>0</v>
          </cell>
          <cell r="F11178">
            <v>0</v>
          </cell>
        </row>
        <row r="11179">
          <cell r="A11179">
            <v>611306222</v>
          </cell>
          <cell r="B11179" t="str">
            <v>Domiciliario</v>
          </cell>
          <cell r="C11179">
            <v>0</v>
          </cell>
          <cell r="D11179">
            <v>0</v>
          </cell>
          <cell r="E11179">
            <v>0</v>
          </cell>
          <cell r="F11179">
            <v>0</v>
          </cell>
        </row>
        <row r="11180">
          <cell r="A11180">
            <v>611306223</v>
          </cell>
          <cell r="B11180" t="str">
            <v>CrÈdito Interno</v>
          </cell>
          <cell r="C11180">
            <v>0</v>
          </cell>
          <cell r="D11180">
            <v>0</v>
          </cell>
          <cell r="E11180">
            <v>0</v>
          </cell>
          <cell r="F11180">
            <v>0</v>
          </cell>
        </row>
        <row r="11181">
          <cell r="A11181">
            <v>611306224</v>
          </cell>
          <cell r="B11181" t="str">
            <v>CrÈdito a la ExportaciÛn</v>
          </cell>
          <cell r="C11181">
            <v>0</v>
          </cell>
          <cell r="D11181">
            <v>0</v>
          </cell>
          <cell r="E11181">
            <v>0</v>
          </cell>
          <cell r="F11181">
            <v>0</v>
          </cell>
        </row>
        <row r="11182">
          <cell r="A11182">
            <v>611306225</v>
          </cell>
          <cell r="B11182" t="str">
            <v>Miscelaneos</v>
          </cell>
          <cell r="C11182">
            <v>0</v>
          </cell>
          <cell r="D11182">
            <v>0</v>
          </cell>
          <cell r="E11182">
            <v>0</v>
          </cell>
          <cell r="F11182">
            <v>0</v>
          </cell>
        </row>
        <row r="11183">
          <cell r="A11183">
            <v>611307</v>
          </cell>
          <cell r="B11183" t="str">
            <v>ESPECIALES</v>
          </cell>
          <cell r="C11183">
            <v>0</v>
          </cell>
          <cell r="D11183">
            <v>0</v>
          </cell>
          <cell r="E11183">
            <v>0</v>
          </cell>
          <cell r="F11183">
            <v>0</v>
          </cell>
        </row>
        <row r="11184">
          <cell r="A11184">
            <v>6113071</v>
          </cell>
          <cell r="B11184" t="str">
            <v>MONEDA NACIONAL</v>
          </cell>
          <cell r="C11184">
            <v>0</v>
          </cell>
          <cell r="D11184">
            <v>0</v>
          </cell>
          <cell r="E11184">
            <v>0</v>
          </cell>
          <cell r="F11184">
            <v>0</v>
          </cell>
        </row>
        <row r="11185">
          <cell r="A11185">
            <v>6113072</v>
          </cell>
          <cell r="B11185" t="str">
            <v>MONEDA EXTRANJERA</v>
          </cell>
          <cell r="C11185">
            <v>0</v>
          </cell>
          <cell r="D11185">
            <v>0</v>
          </cell>
          <cell r="E11185">
            <v>0</v>
          </cell>
          <cell r="F11185">
            <v>0</v>
          </cell>
        </row>
        <row r="11186">
          <cell r="A11186">
            <v>6114</v>
          </cell>
          <cell r="B11186" t="str">
            <v>RESPONSABILIDADES POR RETROCESIONES DE FIANZAS  A</v>
          </cell>
          <cell r="C11186">
            <v>0</v>
          </cell>
          <cell r="D11186">
            <v>0</v>
          </cell>
          <cell r="E11186">
            <v>0</v>
          </cell>
          <cell r="F11186">
            <v>0</v>
          </cell>
        </row>
        <row r="11187">
          <cell r="A11187">
            <v>611401</v>
          </cell>
          <cell r="B11187" t="str">
            <v>DE FIANZAS FIDELIDAD</v>
          </cell>
          <cell r="C11187">
            <v>0</v>
          </cell>
          <cell r="D11187">
            <v>0</v>
          </cell>
          <cell r="E11187">
            <v>0</v>
          </cell>
          <cell r="F11187">
            <v>0</v>
          </cell>
        </row>
        <row r="11188">
          <cell r="A11188">
            <v>6114011</v>
          </cell>
          <cell r="B11188" t="str">
            <v>MONEDA NACIONAL</v>
          </cell>
          <cell r="C11188">
            <v>0</v>
          </cell>
          <cell r="D11188">
            <v>0</v>
          </cell>
          <cell r="E11188">
            <v>0</v>
          </cell>
          <cell r="F11188">
            <v>0</v>
          </cell>
        </row>
        <row r="11189">
          <cell r="A11189">
            <v>6114012</v>
          </cell>
          <cell r="B11189" t="str">
            <v>MONEDA EXTRANJERA</v>
          </cell>
          <cell r="C11189">
            <v>0</v>
          </cell>
          <cell r="D11189">
            <v>0</v>
          </cell>
          <cell r="E11189">
            <v>0</v>
          </cell>
          <cell r="F11189">
            <v>0</v>
          </cell>
        </row>
        <row r="11190">
          <cell r="A11190">
            <v>611402</v>
          </cell>
          <cell r="B11190" t="str">
            <v>DE FIANZAS GARANTIAS</v>
          </cell>
          <cell r="C11190">
            <v>0</v>
          </cell>
          <cell r="D11190">
            <v>0</v>
          </cell>
          <cell r="E11190">
            <v>0</v>
          </cell>
          <cell r="F11190">
            <v>0</v>
          </cell>
        </row>
        <row r="11191">
          <cell r="A11191">
            <v>6114021</v>
          </cell>
          <cell r="B11191" t="str">
            <v>MONEDA NACIONAL</v>
          </cell>
          <cell r="C11191">
            <v>0</v>
          </cell>
          <cell r="D11191">
            <v>0</v>
          </cell>
          <cell r="E11191">
            <v>0</v>
          </cell>
          <cell r="F11191">
            <v>0</v>
          </cell>
        </row>
        <row r="11192">
          <cell r="A11192">
            <v>6114022</v>
          </cell>
          <cell r="B11192" t="str">
            <v>MONEDA EXTRANJERA</v>
          </cell>
          <cell r="C11192">
            <v>0</v>
          </cell>
          <cell r="D11192">
            <v>0</v>
          </cell>
          <cell r="E11192">
            <v>0</v>
          </cell>
          <cell r="F11192">
            <v>0</v>
          </cell>
        </row>
        <row r="11193">
          <cell r="A11193">
            <v>611403</v>
          </cell>
          <cell r="B11193" t="str">
            <v>DE FIANZAS MOTORISTAS</v>
          </cell>
          <cell r="C11193">
            <v>0</v>
          </cell>
          <cell r="D11193">
            <v>0</v>
          </cell>
          <cell r="E11193">
            <v>0</v>
          </cell>
          <cell r="F11193">
            <v>0</v>
          </cell>
        </row>
        <row r="11194">
          <cell r="A11194">
            <v>6114031</v>
          </cell>
          <cell r="B11194" t="str">
            <v>MONEDA NACIONAL</v>
          </cell>
          <cell r="C11194">
            <v>0</v>
          </cell>
          <cell r="D11194">
            <v>0</v>
          </cell>
          <cell r="E11194">
            <v>0</v>
          </cell>
          <cell r="F11194">
            <v>0</v>
          </cell>
        </row>
        <row r="11195">
          <cell r="A11195">
            <v>6114032</v>
          </cell>
          <cell r="B11195" t="str">
            <v>MONEDA EXTRANJERA</v>
          </cell>
          <cell r="C11195">
            <v>0</v>
          </cell>
          <cell r="D11195">
            <v>0</v>
          </cell>
          <cell r="E11195">
            <v>0</v>
          </cell>
          <cell r="F11195">
            <v>0</v>
          </cell>
        </row>
        <row r="11196">
          <cell r="A11196">
            <v>6115</v>
          </cell>
          <cell r="B11196" t="str">
            <v>RESPONSABILIDADES POR RETROCESIONES DE FIANZAS A</v>
          </cell>
          <cell r="C11196">
            <v>3887500</v>
          </cell>
          <cell r="D11196">
            <v>0</v>
          </cell>
          <cell r="E11196">
            <v>750000</v>
          </cell>
          <cell r="F11196">
            <v>3137500</v>
          </cell>
        </row>
        <row r="11197">
          <cell r="A11197">
            <v>611501</v>
          </cell>
          <cell r="B11197" t="str">
            <v>DE FIANZAS FIDELIDAD</v>
          </cell>
          <cell r="C11197">
            <v>0</v>
          </cell>
          <cell r="D11197">
            <v>0</v>
          </cell>
          <cell r="E11197">
            <v>0</v>
          </cell>
          <cell r="F11197">
            <v>0</v>
          </cell>
        </row>
        <row r="11198">
          <cell r="A11198">
            <v>6115011</v>
          </cell>
          <cell r="B11198" t="str">
            <v>MONEDA NACIONAL</v>
          </cell>
          <cell r="C11198">
            <v>0</v>
          </cell>
          <cell r="D11198">
            <v>0</v>
          </cell>
          <cell r="E11198">
            <v>0</v>
          </cell>
          <cell r="F11198">
            <v>0</v>
          </cell>
        </row>
        <row r="11199">
          <cell r="A11199">
            <v>6115012</v>
          </cell>
          <cell r="B11199" t="str">
            <v>MONEDA EXTRANJERA</v>
          </cell>
          <cell r="C11199">
            <v>0</v>
          </cell>
          <cell r="D11199">
            <v>0</v>
          </cell>
          <cell r="E11199">
            <v>0</v>
          </cell>
          <cell r="F11199">
            <v>0</v>
          </cell>
        </row>
        <row r="11200">
          <cell r="A11200">
            <v>611502</v>
          </cell>
          <cell r="B11200" t="str">
            <v>DE FIANZAS GARANTIAS</v>
          </cell>
          <cell r="C11200">
            <v>3887500</v>
          </cell>
          <cell r="D11200">
            <v>0</v>
          </cell>
          <cell r="E11200">
            <v>750000</v>
          </cell>
          <cell r="F11200">
            <v>3137500</v>
          </cell>
        </row>
        <row r="11201">
          <cell r="A11201">
            <v>6115021</v>
          </cell>
          <cell r="B11201" t="str">
            <v>MONEDA NACIONAL</v>
          </cell>
          <cell r="C11201">
            <v>3887500</v>
          </cell>
          <cell r="D11201">
            <v>0</v>
          </cell>
          <cell r="E11201">
            <v>750000</v>
          </cell>
          <cell r="F11201">
            <v>3137500</v>
          </cell>
        </row>
        <row r="11202">
          <cell r="A11202">
            <v>6115022</v>
          </cell>
          <cell r="B11202" t="str">
            <v>MONEDA EXTRANJERA</v>
          </cell>
          <cell r="C11202">
            <v>0</v>
          </cell>
          <cell r="D11202">
            <v>0</v>
          </cell>
          <cell r="E11202">
            <v>0</v>
          </cell>
          <cell r="F11202">
            <v>0</v>
          </cell>
        </row>
        <row r="11203">
          <cell r="A11203">
            <v>611503</v>
          </cell>
          <cell r="B11203" t="str">
            <v>DE FIANZAS MOTORISTAS</v>
          </cell>
          <cell r="C11203">
            <v>0</v>
          </cell>
          <cell r="D11203">
            <v>0</v>
          </cell>
          <cell r="E11203">
            <v>0</v>
          </cell>
          <cell r="F11203">
            <v>0</v>
          </cell>
        </row>
        <row r="11204">
          <cell r="A11204">
            <v>6115031</v>
          </cell>
          <cell r="B11204" t="str">
            <v>MONEDA NACIONAL</v>
          </cell>
          <cell r="C11204">
            <v>0</v>
          </cell>
          <cell r="D11204">
            <v>0</v>
          </cell>
          <cell r="E11204">
            <v>0</v>
          </cell>
          <cell r="F11204">
            <v>0</v>
          </cell>
        </row>
        <row r="11205">
          <cell r="A11205">
            <v>6115032</v>
          </cell>
          <cell r="B11205" t="str">
            <v>MONEDA EXTRANJERA</v>
          </cell>
          <cell r="C11205">
            <v>0</v>
          </cell>
          <cell r="D11205">
            <v>0</v>
          </cell>
          <cell r="E11205">
            <v>0</v>
          </cell>
          <cell r="F11205">
            <v>0</v>
          </cell>
        </row>
        <row r="11206">
          <cell r="A11206">
            <v>6116</v>
          </cell>
          <cell r="B11206" t="str">
            <v>RESPONSABILIDADES POR RETROCESIONES DE FIANZAS A</v>
          </cell>
          <cell r="C11206">
            <v>0</v>
          </cell>
          <cell r="D11206">
            <v>0</v>
          </cell>
          <cell r="E11206">
            <v>0</v>
          </cell>
          <cell r="F11206">
            <v>0</v>
          </cell>
        </row>
        <row r="11207">
          <cell r="A11207">
            <v>611601</v>
          </cell>
          <cell r="B11207" t="str">
            <v>DE FIANZAS FIDELIDAD</v>
          </cell>
          <cell r="C11207">
            <v>0</v>
          </cell>
          <cell r="D11207">
            <v>0</v>
          </cell>
          <cell r="E11207">
            <v>0</v>
          </cell>
          <cell r="F11207">
            <v>0</v>
          </cell>
        </row>
        <row r="11208">
          <cell r="A11208">
            <v>6116011</v>
          </cell>
          <cell r="B11208" t="str">
            <v>MONEDA NACIONAL</v>
          </cell>
          <cell r="C11208">
            <v>0</v>
          </cell>
          <cell r="D11208">
            <v>0</v>
          </cell>
          <cell r="E11208">
            <v>0</v>
          </cell>
          <cell r="F11208">
            <v>0</v>
          </cell>
        </row>
        <row r="11209">
          <cell r="A11209">
            <v>6116012</v>
          </cell>
          <cell r="B11209" t="str">
            <v>MONEDA EXTRANJERA</v>
          </cell>
          <cell r="C11209">
            <v>0</v>
          </cell>
          <cell r="D11209">
            <v>0</v>
          </cell>
          <cell r="E11209">
            <v>0</v>
          </cell>
          <cell r="F11209">
            <v>0</v>
          </cell>
        </row>
        <row r="11210">
          <cell r="A11210">
            <v>611602</v>
          </cell>
          <cell r="B11210" t="str">
            <v>DE FIANZAS GARANTIAS</v>
          </cell>
          <cell r="C11210">
            <v>0</v>
          </cell>
          <cell r="D11210">
            <v>0</v>
          </cell>
          <cell r="E11210">
            <v>0</v>
          </cell>
          <cell r="F11210">
            <v>0</v>
          </cell>
        </row>
        <row r="11211">
          <cell r="A11211">
            <v>6116021</v>
          </cell>
          <cell r="B11211" t="str">
            <v>MONEDA NACIONAL</v>
          </cell>
          <cell r="C11211">
            <v>0</v>
          </cell>
          <cell r="D11211">
            <v>0</v>
          </cell>
          <cell r="E11211">
            <v>0</v>
          </cell>
          <cell r="F11211">
            <v>0</v>
          </cell>
        </row>
        <row r="11212">
          <cell r="A11212">
            <v>6116022</v>
          </cell>
          <cell r="B11212" t="str">
            <v>MONEDA EXTRANJERA</v>
          </cell>
          <cell r="C11212">
            <v>0</v>
          </cell>
          <cell r="D11212">
            <v>0</v>
          </cell>
          <cell r="E11212">
            <v>0</v>
          </cell>
          <cell r="F11212">
            <v>0</v>
          </cell>
        </row>
        <row r="11213">
          <cell r="A11213">
            <v>611603</v>
          </cell>
          <cell r="B11213" t="str">
            <v>DE FIANZAS MOTORISTAS</v>
          </cell>
          <cell r="C11213">
            <v>0</v>
          </cell>
          <cell r="D11213">
            <v>0</v>
          </cell>
          <cell r="E11213">
            <v>0</v>
          </cell>
          <cell r="F11213">
            <v>0</v>
          </cell>
        </row>
        <row r="11214">
          <cell r="A11214">
            <v>6116031</v>
          </cell>
          <cell r="B11214" t="str">
            <v>MONEDA NACIONAL</v>
          </cell>
          <cell r="C11214">
            <v>0</v>
          </cell>
          <cell r="D11214">
            <v>0</v>
          </cell>
          <cell r="E11214">
            <v>0</v>
          </cell>
          <cell r="F11214">
            <v>0</v>
          </cell>
        </row>
        <row r="11215">
          <cell r="A11215">
            <v>6116032</v>
          </cell>
          <cell r="B11215" t="str">
            <v>MONEDA EXTRANJERA</v>
          </cell>
          <cell r="C11215">
            <v>0</v>
          </cell>
          <cell r="D11215">
            <v>0</v>
          </cell>
          <cell r="E11215">
            <v>0</v>
          </cell>
          <cell r="F11215">
            <v>0</v>
          </cell>
        </row>
        <row r="11216">
          <cell r="A11216">
            <v>6117</v>
          </cell>
          <cell r="B11216" t="str">
            <v>RESPONSABILIDAD POR LITIGIOS Y DEMANDAS</v>
          </cell>
          <cell r="C11216">
            <v>0</v>
          </cell>
          <cell r="D11216">
            <v>0</v>
          </cell>
          <cell r="E11216">
            <v>0</v>
          </cell>
          <cell r="F11216">
            <v>0</v>
          </cell>
        </row>
        <row r="11217">
          <cell r="A11217">
            <v>611701</v>
          </cell>
          <cell r="B11217" t="str">
            <v>POR CAUSAS RELACIONADAS AL GIRO DEL NEGOCIO</v>
          </cell>
          <cell r="C11217">
            <v>0</v>
          </cell>
          <cell r="D11217">
            <v>0</v>
          </cell>
          <cell r="E11217">
            <v>0</v>
          </cell>
          <cell r="F11217">
            <v>0</v>
          </cell>
        </row>
        <row r="11218">
          <cell r="A11218">
            <v>6117011</v>
          </cell>
          <cell r="B11218" t="str">
            <v>Moneda nacional</v>
          </cell>
          <cell r="C11218">
            <v>0</v>
          </cell>
          <cell r="D11218">
            <v>0</v>
          </cell>
          <cell r="E11218">
            <v>0</v>
          </cell>
          <cell r="F11218">
            <v>0</v>
          </cell>
        </row>
        <row r="11219">
          <cell r="A11219">
            <v>6117012</v>
          </cell>
          <cell r="B11219" t="str">
            <v>Moneda extranjera</v>
          </cell>
          <cell r="C11219">
            <v>0</v>
          </cell>
          <cell r="D11219">
            <v>0</v>
          </cell>
          <cell r="E11219">
            <v>0</v>
          </cell>
          <cell r="F11219">
            <v>0</v>
          </cell>
        </row>
        <row r="11220">
          <cell r="A11220">
            <v>611702</v>
          </cell>
          <cell r="B11220" t="str">
            <v>POR OTRAS CAUSAS</v>
          </cell>
          <cell r="C11220">
            <v>0</v>
          </cell>
          <cell r="D11220">
            <v>0</v>
          </cell>
          <cell r="E11220">
            <v>0</v>
          </cell>
          <cell r="F11220">
            <v>0</v>
          </cell>
        </row>
        <row r="11221">
          <cell r="A11221">
            <v>6117021</v>
          </cell>
          <cell r="B11221" t="str">
            <v>Moneda nacional</v>
          </cell>
          <cell r="C11221">
            <v>0</v>
          </cell>
          <cell r="D11221">
            <v>0</v>
          </cell>
          <cell r="E11221">
            <v>0</v>
          </cell>
          <cell r="F11221">
            <v>0</v>
          </cell>
        </row>
        <row r="11222">
          <cell r="A11222">
            <v>6117022</v>
          </cell>
          <cell r="B11222" t="str">
            <v>Moneda extranjera</v>
          </cell>
          <cell r="C11222">
            <v>0</v>
          </cell>
          <cell r="D11222">
            <v>0</v>
          </cell>
          <cell r="E11222">
            <v>0</v>
          </cell>
          <cell r="F11222">
            <v>0</v>
          </cell>
        </row>
        <row r="11223">
          <cell r="A11223">
            <v>62</v>
          </cell>
          <cell r="B11223" t="str">
            <v>DERECHOS POR FIANZAS EMITIDAS</v>
          </cell>
          <cell r="C11223">
            <v>525449255.82999998</v>
          </cell>
          <cell r="D11223">
            <v>0</v>
          </cell>
          <cell r="E11223">
            <v>210702349.55000001</v>
          </cell>
          <cell r="F11223">
            <v>314746906.27999997</v>
          </cell>
        </row>
        <row r="11224">
          <cell r="A11224">
            <v>6201</v>
          </cell>
          <cell r="B11224" t="str">
            <v>DERECHOS POR FIANZAS EMITIDAS</v>
          </cell>
          <cell r="C11224">
            <v>525449255.82999998</v>
          </cell>
          <cell r="D11224">
            <v>0</v>
          </cell>
          <cell r="E11224">
            <v>210702349.55000001</v>
          </cell>
          <cell r="F11224">
            <v>314746906.27999997</v>
          </cell>
        </row>
        <row r="11225">
          <cell r="A11225">
            <v>620101</v>
          </cell>
          <cell r="B11225" t="str">
            <v>FIDELIDAD</v>
          </cell>
          <cell r="C11225">
            <v>0</v>
          </cell>
          <cell r="D11225">
            <v>0</v>
          </cell>
          <cell r="E11225">
            <v>0</v>
          </cell>
          <cell r="F11225">
            <v>0</v>
          </cell>
        </row>
        <row r="11226">
          <cell r="A11226">
            <v>6201011</v>
          </cell>
          <cell r="B11226" t="str">
            <v>MONEDA NACIONAL</v>
          </cell>
          <cell r="C11226">
            <v>0</v>
          </cell>
          <cell r="D11226">
            <v>0</v>
          </cell>
          <cell r="E11226">
            <v>0</v>
          </cell>
          <cell r="F11226">
            <v>0</v>
          </cell>
        </row>
        <row r="11227">
          <cell r="A11227">
            <v>6201012</v>
          </cell>
          <cell r="B11227" t="str">
            <v>MONEDA EXTRANJERA</v>
          </cell>
          <cell r="C11227">
            <v>0</v>
          </cell>
          <cell r="D11227">
            <v>0</v>
          </cell>
          <cell r="E11227">
            <v>0</v>
          </cell>
          <cell r="F11227">
            <v>0</v>
          </cell>
        </row>
        <row r="11228">
          <cell r="A11228">
            <v>620102</v>
          </cell>
          <cell r="B11228" t="str">
            <v>GARANTIA</v>
          </cell>
          <cell r="C11228">
            <v>525449255.82999998</v>
          </cell>
          <cell r="D11228">
            <v>0</v>
          </cell>
          <cell r="E11228">
            <v>210702349.55000001</v>
          </cell>
          <cell r="F11228">
            <v>314746906.27999997</v>
          </cell>
        </row>
        <row r="11229">
          <cell r="A11229">
            <v>6201021</v>
          </cell>
          <cell r="B11229" t="str">
            <v>MONEDA NACIONAL</v>
          </cell>
          <cell r="C11229">
            <v>525449255.82999998</v>
          </cell>
          <cell r="D11229">
            <v>0</v>
          </cell>
          <cell r="E11229">
            <v>210702349.55000001</v>
          </cell>
          <cell r="F11229">
            <v>314746906.27999997</v>
          </cell>
        </row>
        <row r="11230">
          <cell r="A11230">
            <v>6201022</v>
          </cell>
          <cell r="B11230" t="str">
            <v>MONEDA EXTRANJERA</v>
          </cell>
          <cell r="C11230">
            <v>0</v>
          </cell>
          <cell r="D11230">
            <v>0</v>
          </cell>
          <cell r="E11230">
            <v>0</v>
          </cell>
          <cell r="F11230">
            <v>0</v>
          </cell>
        </row>
        <row r="11231">
          <cell r="A11231">
            <v>620103</v>
          </cell>
          <cell r="B11231" t="str">
            <v>MOTORISTAS</v>
          </cell>
          <cell r="C11231">
            <v>0</v>
          </cell>
          <cell r="D11231">
            <v>0</v>
          </cell>
          <cell r="E11231">
            <v>0</v>
          </cell>
          <cell r="F11231">
            <v>0</v>
          </cell>
        </row>
        <row r="11232">
          <cell r="A11232">
            <v>6201031</v>
          </cell>
          <cell r="B11232" t="str">
            <v>MONEDA NACIONAL</v>
          </cell>
          <cell r="C11232">
            <v>0</v>
          </cell>
          <cell r="D11232">
            <v>0</v>
          </cell>
          <cell r="E11232">
            <v>0</v>
          </cell>
          <cell r="F11232">
            <v>0</v>
          </cell>
        </row>
        <row r="11233">
          <cell r="A11233">
            <v>6201032</v>
          </cell>
          <cell r="B11233" t="str">
            <v>MONEDA EXTRANJERA</v>
          </cell>
          <cell r="C11233">
            <v>0</v>
          </cell>
          <cell r="D11233">
            <v>0</v>
          </cell>
          <cell r="E11233">
            <v>0</v>
          </cell>
          <cell r="F11233">
            <v>0</v>
          </cell>
        </row>
        <row r="11234">
          <cell r="A11234">
            <v>6299</v>
          </cell>
          <cell r="B11234" t="str">
            <v>PROVISIONES POR FIANZAS EMITIDAS (cr)</v>
          </cell>
          <cell r="C11234">
            <v>0</v>
          </cell>
          <cell r="D11234">
            <v>0</v>
          </cell>
          <cell r="E11234">
            <v>0</v>
          </cell>
          <cell r="F11234">
            <v>0</v>
          </cell>
        </row>
        <row r="11235">
          <cell r="A11235">
            <v>629901</v>
          </cell>
          <cell r="B11235" t="str">
            <v>FIDELIDAD</v>
          </cell>
          <cell r="C11235">
            <v>0</v>
          </cell>
          <cell r="D11235">
            <v>0</v>
          </cell>
          <cell r="E11235">
            <v>0</v>
          </cell>
          <cell r="F11235">
            <v>0</v>
          </cell>
        </row>
        <row r="11236">
          <cell r="A11236">
            <v>6299011</v>
          </cell>
          <cell r="B11236" t="str">
            <v>MONEDA NACIONAL</v>
          </cell>
          <cell r="C11236">
            <v>0</v>
          </cell>
          <cell r="D11236">
            <v>0</v>
          </cell>
          <cell r="E11236">
            <v>0</v>
          </cell>
          <cell r="F11236">
            <v>0</v>
          </cell>
        </row>
        <row r="11237">
          <cell r="A11237">
            <v>6299012</v>
          </cell>
          <cell r="B11237" t="str">
            <v>MONEDA EXTRANJERA</v>
          </cell>
          <cell r="C11237">
            <v>0</v>
          </cell>
          <cell r="D11237">
            <v>0</v>
          </cell>
          <cell r="E11237">
            <v>0</v>
          </cell>
          <cell r="F11237">
            <v>0</v>
          </cell>
        </row>
        <row r="11238">
          <cell r="A11238">
            <v>629902</v>
          </cell>
          <cell r="B11238" t="str">
            <v>GARANTIA</v>
          </cell>
          <cell r="C11238">
            <v>0</v>
          </cell>
          <cell r="D11238">
            <v>0</v>
          </cell>
          <cell r="E11238">
            <v>0</v>
          </cell>
          <cell r="F11238">
            <v>0</v>
          </cell>
        </row>
        <row r="11239">
          <cell r="A11239">
            <v>6299021</v>
          </cell>
          <cell r="B11239" t="str">
            <v>MONEDA NACIONAL</v>
          </cell>
          <cell r="C11239">
            <v>0</v>
          </cell>
          <cell r="D11239">
            <v>0</v>
          </cell>
          <cell r="E11239">
            <v>0</v>
          </cell>
          <cell r="F11239">
            <v>0</v>
          </cell>
        </row>
        <row r="11240">
          <cell r="A11240">
            <v>6299022</v>
          </cell>
          <cell r="B11240" t="str">
            <v>MONEDA EXTRANJERA</v>
          </cell>
          <cell r="C11240">
            <v>0</v>
          </cell>
          <cell r="D11240">
            <v>0</v>
          </cell>
          <cell r="E11240">
            <v>0</v>
          </cell>
          <cell r="F11240">
            <v>0</v>
          </cell>
        </row>
        <row r="11241">
          <cell r="A11241">
            <v>629903</v>
          </cell>
          <cell r="B11241" t="str">
            <v>MOTORISTAS</v>
          </cell>
          <cell r="C11241">
            <v>0</v>
          </cell>
          <cell r="D11241">
            <v>0</v>
          </cell>
          <cell r="E11241">
            <v>0</v>
          </cell>
          <cell r="F11241">
            <v>0</v>
          </cell>
        </row>
        <row r="11242">
          <cell r="A11242">
            <v>6299031</v>
          </cell>
          <cell r="B11242" t="str">
            <v>MONEDA NACIONAL</v>
          </cell>
          <cell r="C11242">
            <v>0</v>
          </cell>
          <cell r="D11242">
            <v>0</v>
          </cell>
          <cell r="E11242">
            <v>0</v>
          </cell>
          <cell r="F11242">
            <v>0</v>
          </cell>
        </row>
        <row r="11243">
          <cell r="A11243">
            <v>6299032</v>
          </cell>
          <cell r="B11243" t="str">
            <v>MONEDA EXTRANJERA</v>
          </cell>
          <cell r="C11243">
            <v>0</v>
          </cell>
          <cell r="D11243">
            <v>0</v>
          </cell>
          <cell r="E11243">
            <v>0</v>
          </cell>
          <cell r="F11243">
            <v>0</v>
          </cell>
        </row>
        <row r="11244">
          <cell r="A11244">
            <v>7</v>
          </cell>
          <cell r="B11244" t="str">
            <v>CONTINGENTES Y COMPROMISOS POR CONTRA</v>
          </cell>
          <cell r="C11244">
            <v>-2882681370.6599998</v>
          </cell>
          <cell r="D11244">
            <v>215716321.21000001</v>
          </cell>
          <cell r="E11244">
            <v>62091160.560000002</v>
          </cell>
          <cell r="F11244">
            <v>-2729056210.0100002</v>
          </cell>
        </row>
        <row r="11245">
          <cell r="A11245">
            <v>71</v>
          </cell>
          <cell r="B11245" t="str">
            <v>CONTINGENTES Y COMPROMISOS POR CONTRA</v>
          </cell>
          <cell r="C11245">
            <v>-2547337497.9200001</v>
          </cell>
          <cell r="D11245">
            <v>5013971.66</v>
          </cell>
          <cell r="E11245">
            <v>62091160.560000002</v>
          </cell>
          <cell r="F11245">
            <v>-2604414686.8200002</v>
          </cell>
        </row>
        <row r="11246">
          <cell r="A11246">
            <v>72</v>
          </cell>
          <cell r="B11246" t="str">
            <v>COMPROMISOS POR FIANZAS EMITIDAS POR  CONTRA</v>
          </cell>
          <cell r="C11246">
            <v>-335343872.74000001</v>
          </cell>
          <cell r="D11246">
            <v>210702349.55000001</v>
          </cell>
          <cell r="E11246">
            <v>0</v>
          </cell>
          <cell r="F11246">
            <v>-124641523.19</v>
          </cell>
        </row>
        <row r="11247">
          <cell r="A11247">
            <v>8</v>
          </cell>
          <cell r="B11247" t="str">
            <v>CUENTAS DE CONTROL</v>
          </cell>
          <cell r="C11247">
            <v>718247669.97000003</v>
          </cell>
          <cell r="D11247">
            <v>565120</v>
          </cell>
          <cell r="E11247">
            <v>39558024.780000001</v>
          </cell>
          <cell r="F11247">
            <v>679254765.19000006</v>
          </cell>
        </row>
        <row r="11248">
          <cell r="A11248">
            <v>81</v>
          </cell>
          <cell r="B11248" t="str">
            <v>CUENTAS DE CONTROL DEUDORAS</v>
          </cell>
          <cell r="C11248">
            <v>718247669.97000003</v>
          </cell>
          <cell r="D11248">
            <v>565120</v>
          </cell>
          <cell r="E11248">
            <v>39558024.780000001</v>
          </cell>
          <cell r="F11248">
            <v>679254765.19000006</v>
          </cell>
        </row>
        <row r="11249">
          <cell r="A11249">
            <v>8101</v>
          </cell>
          <cell r="B11249" t="str">
            <v>RIESGOS CATASTROFICOS, COASEGUROS Y DEDUCIBLES</v>
          </cell>
          <cell r="C11249">
            <v>655493646.91999996</v>
          </cell>
          <cell r="D11249">
            <v>565120</v>
          </cell>
          <cell r="E11249">
            <v>39186055</v>
          </cell>
          <cell r="F11249">
            <v>616872711.91999996</v>
          </cell>
        </row>
        <row r="11250">
          <cell r="A11250">
            <v>810101</v>
          </cell>
          <cell r="B11250" t="str">
            <v>RIESGOS CATASTROFICOS DIRECTOS</v>
          </cell>
          <cell r="C11250">
            <v>452713000</v>
          </cell>
          <cell r="D11250">
            <v>0</v>
          </cell>
          <cell r="E11250">
            <v>34927000</v>
          </cell>
          <cell r="F11250">
            <v>417786000</v>
          </cell>
        </row>
        <row r="11251">
          <cell r="A11251">
            <v>8101010</v>
          </cell>
          <cell r="B11251" t="str">
            <v>RIESGOS CATASTROFICOS DIRECTOS</v>
          </cell>
          <cell r="C11251">
            <v>452713000</v>
          </cell>
          <cell r="D11251">
            <v>0</v>
          </cell>
          <cell r="E11251">
            <v>34927000</v>
          </cell>
          <cell r="F11251">
            <v>417786000</v>
          </cell>
        </row>
        <row r="11252">
          <cell r="A11252">
            <v>810102</v>
          </cell>
          <cell r="B11252" t="str">
            <v>RIESGOS CATASTROFICOS CEDIDOS</v>
          </cell>
          <cell r="C11252">
            <v>163903593.91999999</v>
          </cell>
          <cell r="D11252">
            <v>565120</v>
          </cell>
          <cell r="E11252">
            <v>0</v>
          </cell>
          <cell r="F11252">
            <v>164468713.91999999</v>
          </cell>
        </row>
        <row r="11253">
          <cell r="A11253">
            <v>8101020</v>
          </cell>
          <cell r="B11253" t="str">
            <v>RIESGOS CATASTROFICOS CEDIDOS</v>
          </cell>
          <cell r="C11253">
            <v>163903593.91999999</v>
          </cell>
          <cell r="D11253">
            <v>565120</v>
          </cell>
          <cell r="E11253">
            <v>0</v>
          </cell>
          <cell r="F11253">
            <v>164468713.91999999</v>
          </cell>
        </row>
        <row r="11254">
          <cell r="A11254">
            <v>810102005</v>
          </cell>
          <cell r="B11254" t="str">
            <v>Resp cedidas a Soc Locales de pols. con terremoto</v>
          </cell>
          <cell r="C11254">
            <v>0</v>
          </cell>
          <cell r="D11254">
            <v>0</v>
          </cell>
          <cell r="E11254">
            <v>0</v>
          </cell>
          <cell r="F11254">
            <v>0</v>
          </cell>
        </row>
        <row r="11255">
          <cell r="A11255">
            <v>810102006</v>
          </cell>
          <cell r="B11255" t="str">
            <v>Resp cedida a soc de primer orden del exterior con terremoto</v>
          </cell>
          <cell r="C11255">
            <v>128737560</v>
          </cell>
          <cell r="D11255">
            <v>565120</v>
          </cell>
          <cell r="E11255">
            <v>0</v>
          </cell>
          <cell r="F11255">
            <v>129302680</v>
          </cell>
        </row>
        <row r="11256">
          <cell r="A11256">
            <v>810102007</v>
          </cell>
          <cell r="B11256" t="str">
            <v>Resp ced a otras sociedades del exterior con terremoto</v>
          </cell>
          <cell r="C11256">
            <v>0</v>
          </cell>
          <cell r="D11256">
            <v>0</v>
          </cell>
          <cell r="E11256">
            <v>0</v>
          </cell>
          <cell r="F11256">
            <v>0</v>
          </cell>
        </row>
        <row r="11257">
          <cell r="A11257">
            <v>810102011</v>
          </cell>
          <cell r="B11257" t="str">
            <v>Resp por retrocesiones a soc locales con terremoto</v>
          </cell>
          <cell r="C11257">
            <v>0</v>
          </cell>
          <cell r="D11257">
            <v>0</v>
          </cell>
          <cell r="E11257">
            <v>0</v>
          </cell>
          <cell r="F11257">
            <v>0</v>
          </cell>
        </row>
        <row r="11258">
          <cell r="A11258">
            <v>810102012</v>
          </cell>
          <cell r="B11258" t="str">
            <v>Resp por retroces a soc de primer orden del ext con terrem</v>
          </cell>
          <cell r="C11258">
            <v>0</v>
          </cell>
          <cell r="D11258">
            <v>0</v>
          </cell>
          <cell r="E11258">
            <v>0</v>
          </cell>
          <cell r="F11258">
            <v>0</v>
          </cell>
        </row>
        <row r="11259">
          <cell r="A11259">
            <v>810102013</v>
          </cell>
          <cell r="B11259" t="str">
            <v>Resp por retrocesiones a otras soc del ext con terremoto</v>
          </cell>
          <cell r="C11259">
            <v>0</v>
          </cell>
          <cell r="D11259">
            <v>0</v>
          </cell>
          <cell r="E11259">
            <v>0</v>
          </cell>
          <cell r="F11259">
            <v>0</v>
          </cell>
        </row>
        <row r="11260">
          <cell r="A11260">
            <v>810102014</v>
          </cell>
          <cell r="B11260" t="str">
            <v>Contrato de Exceso de Pérdida</v>
          </cell>
          <cell r="C11260">
            <v>35000000</v>
          </cell>
          <cell r="D11260">
            <v>0</v>
          </cell>
          <cell r="E11260">
            <v>0</v>
          </cell>
          <cell r="F11260">
            <v>35000000</v>
          </cell>
        </row>
        <row r="11261">
          <cell r="A11261">
            <v>810102015</v>
          </cell>
          <cell r="B11261" t="str">
            <v>Siniestros por cobrar por cesiones a reaseguradores</v>
          </cell>
          <cell r="C11261">
            <v>0</v>
          </cell>
          <cell r="D11261">
            <v>0</v>
          </cell>
          <cell r="E11261">
            <v>0</v>
          </cell>
          <cell r="F11261">
            <v>0</v>
          </cell>
        </row>
        <row r="11262">
          <cell r="A11262">
            <v>810102016</v>
          </cell>
          <cell r="B11262" t="str">
            <v>Rva para Reclamos en trámite a cargo de reaseguradores</v>
          </cell>
          <cell r="C11262">
            <v>166033.92000000001</v>
          </cell>
          <cell r="D11262">
            <v>0</v>
          </cell>
          <cell r="E11262">
            <v>0</v>
          </cell>
          <cell r="F11262">
            <v>166033.92000000001</v>
          </cell>
        </row>
        <row r="11263">
          <cell r="A11263">
            <v>810103</v>
          </cell>
          <cell r="B11263" t="str">
            <v>RIESGOS CATASTROFICOS TOMADOS</v>
          </cell>
          <cell r="C11263">
            <v>0</v>
          </cell>
          <cell r="D11263">
            <v>0</v>
          </cell>
          <cell r="E11263">
            <v>0</v>
          </cell>
          <cell r="F11263">
            <v>0</v>
          </cell>
        </row>
        <row r="11264">
          <cell r="A11264">
            <v>8101030</v>
          </cell>
          <cell r="B11264" t="str">
            <v>RIESGOS CATASTROFICOS TOMADOS</v>
          </cell>
          <cell r="C11264">
            <v>0</v>
          </cell>
          <cell r="D11264">
            <v>0</v>
          </cell>
          <cell r="E11264">
            <v>0</v>
          </cell>
          <cell r="F11264">
            <v>0</v>
          </cell>
        </row>
        <row r="11265">
          <cell r="A11265">
            <v>810104</v>
          </cell>
          <cell r="B11265" t="str">
            <v>COASEGUROS</v>
          </cell>
          <cell r="C11265">
            <v>32397544</v>
          </cell>
          <cell r="D11265">
            <v>0</v>
          </cell>
          <cell r="E11265">
            <v>3549212</v>
          </cell>
          <cell r="F11265">
            <v>28848332</v>
          </cell>
        </row>
        <row r="11266">
          <cell r="A11266">
            <v>8101040</v>
          </cell>
          <cell r="B11266" t="str">
            <v>COASEGUROS</v>
          </cell>
          <cell r="C11266">
            <v>32397544</v>
          </cell>
          <cell r="D11266">
            <v>0</v>
          </cell>
          <cell r="E11266">
            <v>3549212</v>
          </cell>
          <cell r="F11266">
            <v>28848332</v>
          </cell>
        </row>
        <row r="11267">
          <cell r="A11267">
            <v>810105</v>
          </cell>
          <cell r="B11267" t="str">
            <v>DEDUCIBLES</v>
          </cell>
          <cell r="C11267">
            <v>6479509</v>
          </cell>
          <cell r="D11267">
            <v>0</v>
          </cell>
          <cell r="E11267">
            <v>709843</v>
          </cell>
          <cell r="F11267">
            <v>5769666</v>
          </cell>
        </row>
        <row r="11268">
          <cell r="A11268">
            <v>8101050</v>
          </cell>
          <cell r="B11268" t="str">
            <v>DEDUCIBLES</v>
          </cell>
          <cell r="C11268">
            <v>6479509</v>
          </cell>
          <cell r="D11268">
            <v>0</v>
          </cell>
          <cell r="E11268">
            <v>709843</v>
          </cell>
          <cell r="F11268">
            <v>5769666</v>
          </cell>
        </row>
        <row r="11269">
          <cell r="A11269">
            <v>8102</v>
          </cell>
          <cell r="B11269" t="str">
            <v>DOCUMENTOS Y VALORES RECIBIDOS EN GARANTIA</v>
          </cell>
          <cell r="C11269">
            <v>6035345.5700000003</v>
          </cell>
          <cell r="D11269">
            <v>0</v>
          </cell>
          <cell r="E11269">
            <v>365969.78</v>
          </cell>
          <cell r="F11269">
            <v>5669375.79</v>
          </cell>
        </row>
        <row r="11270">
          <cell r="A11270">
            <v>810201</v>
          </cell>
          <cell r="B11270" t="str">
            <v>GARANTIAS DE TITULOS VALORES</v>
          </cell>
          <cell r="C11270">
            <v>4717007.32</v>
          </cell>
          <cell r="D11270">
            <v>0</v>
          </cell>
          <cell r="E11270">
            <v>365969.78</v>
          </cell>
          <cell r="F11270">
            <v>4351037.54</v>
          </cell>
        </row>
        <row r="11271">
          <cell r="A11271">
            <v>8102010</v>
          </cell>
          <cell r="B11271" t="str">
            <v>GARANTIAS DE TITULOS VALORES</v>
          </cell>
          <cell r="C11271">
            <v>4717007.32</v>
          </cell>
          <cell r="D11271">
            <v>0</v>
          </cell>
          <cell r="E11271">
            <v>365969.78</v>
          </cell>
          <cell r="F11271">
            <v>4351037.54</v>
          </cell>
        </row>
        <row r="11272">
          <cell r="A11272">
            <v>810201001</v>
          </cell>
          <cell r="B11272" t="str">
            <v>Contragarantias en efectivo de fianzas otorgadas</v>
          </cell>
          <cell r="C11272">
            <v>4717007.32</v>
          </cell>
          <cell r="D11272">
            <v>0</v>
          </cell>
          <cell r="E11272">
            <v>365969.78</v>
          </cell>
          <cell r="F11272">
            <v>4351037.54</v>
          </cell>
        </row>
        <row r="11273">
          <cell r="A11273">
            <v>810202</v>
          </cell>
          <cell r="B11273" t="str">
            <v>GARANTIAS PRENDARIAS</v>
          </cell>
          <cell r="C11273">
            <v>618441.37</v>
          </cell>
          <cell r="D11273">
            <v>0</v>
          </cell>
          <cell r="E11273">
            <v>0</v>
          </cell>
          <cell r="F11273">
            <v>618441.37</v>
          </cell>
        </row>
        <row r="11274">
          <cell r="A11274">
            <v>8102020</v>
          </cell>
          <cell r="B11274" t="str">
            <v>GARANTIAS PRENDARIAS</v>
          </cell>
          <cell r="C11274">
            <v>618441.37</v>
          </cell>
          <cell r="D11274">
            <v>0</v>
          </cell>
          <cell r="E11274">
            <v>0</v>
          </cell>
          <cell r="F11274">
            <v>618441.37</v>
          </cell>
        </row>
        <row r="11275">
          <cell r="A11275">
            <v>810203</v>
          </cell>
          <cell r="B11275" t="str">
            <v>GARANTIAS HIPOTECARIAS</v>
          </cell>
          <cell r="C11275">
            <v>699896.88</v>
          </cell>
          <cell r="D11275">
            <v>0</v>
          </cell>
          <cell r="E11275">
            <v>0</v>
          </cell>
          <cell r="F11275">
            <v>699896.88</v>
          </cell>
        </row>
        <row r="11276">
          <cell r="A11276">
            <v>8102030</v>
          </cell>
          <cell r="B11276" t="str">
            <v>GARANTIAS HIPOTECARIAS</v>
          </cell>
          <cell r="C11276">
            <v>699896.88</v>
          </cell>
          <cell r="D11276">
            <v>0</v>
          </cell>
          <cell r="E11276">
            <v>0</v>
          </cell>
          <cell r="F11276">
            <v>699896.88</v>
          </cell>
        </row>
        <row r="11277">
          <cell r="A11277">
            <v>810204</v>
          </cell>
          <cell r="B11277" t="str">
            <v>GARANTIAS DE POLIZAS</v>
          </cell>
          <cell r="C11277">
            <v>0</v>
          </cell>
          <cell r="D11277">
            <v>0</v>
          </cell>
          <cell r="E11277">
            <v>0</v>
          </cell>
          <cell r="F11277">
            <v>0</v>
          </cell>
        </row>
        <row r="11278">
          <cell r="A11278">
            <v>8102040</v>
          </cell>
          <cell r="B11278" t="str">
            <v>GARANTIAS DE POLIZAS</v>
          </cell>
          <cell r="C11278">
            <v>0</v>
          </cell>
          <cell r="D11278">
            <v>0</v>
          </cell>
          <cell r="E11278">
            <v>0</v>
          </cell>
          <cell r="F11278">
            <v>0</v>
          </cell>
        </row>
        <row r="11279">
          <cell r="A11279">
            <v>8103</v>
          </cell>
          <cell r="B11279" t="str">
            <v>VALORES Y BIENES DADOS EN CUSTODIA</v>
          </cell>
          <cell r="C11279">
            <v>20099183.280000001</v>
          </cell>
          <cell r="D11279">
            <v>0</v>
          </cell>
          <cell r="E11279">
            <v>0</v>
          </cell>
          <cell r="F11279">
            <v>20099183.280000001</v>
          </cell>
        </row>
        <row r="11280">
          <cell r="A11280">
            <v>810301</v>
          </cell>
          <cell r="B11280" t="str">
            <v>TITULOS VALORES DADOS EN CUSTODIA</v>
          </cell>
          <cell r="C11280">
            <v>12342609.92</v>
          </cell>
          <cell r="D11280">
            <v>0</v>
          </cell>
          <cell r="E11280">
            <v>0</v>
          </cell>
          <cell r="F11280">
            <v>12342609.92</v>
          </cell>
        </row>
        <row r="11281">
          <cell r="A11281">
            <v>8103010</v>
          </cell>
          <cell r="B11281" t="str">
            <v>TITULOS VALORES DADOS EN CUSTODIA</v>
          </cell>
          <cell r="C11281">
            <v>12342609.92</v>
          </cell>
          <cell r="D11281">
            <v>0</v>
          </cell>
          <cell r="E11281">
            <v>0</v>
          </cell>
          <cell r="F11281">
            <v>12342609.92</v>
          </cell>
        </row>
        <row r="11282">
          <cell r="A11282">
            <v>810302</v>
          </cell>
          <cell r="B11282" t="str">
            <v>BIENES EN CUSTODIA</v>
          </cell>
          <cell r="C11282">
            <v>0</v>
          </cell>
          <cell r="D11282">
            <v>0</v>
          </cell>
          <cell r="E11282">
            <v>0</v>
          </cell>
          <cell r="F11282">
            <v>0</v>
          </cell>
        </row>
        <row r="11283">
          <cell r="A11283">
            <v>8103020</v>
          </cell>
          <cell r="B11283" t="str">
            <v>BIENES EN CUSTODIA</v>
          </cell>
          <cell r="C11283">
            <v>0</v>
          </cell>
          <cell r="D11283">
            <v>0</v>
          </cell>
          <cell r="E11283">
            <v>0</v>
          </cell>
          <cell r="F11283">
            <v>0</v>
          </cell>
        </row>
        <row r="11284">
          <cell r="A11284">
            <v>810303</v>
          </cell>
          <cell r="B11284" t="str">
            <v>DOCUMENTOS EN CUSTODIA</v>
          </cell>
          <cell r="C11284">
            <v>7756573.3600000003</v>
          </cell>
          <cell r="D11284">
            <v>0</v>
          </cell>
          <cell r="E11284">
            <v>0</v>
          </cell>
          <cell r="F11284">
            <v>7756573.3600000003</v>
          </cell>
        </row>
        <row r="11285">
          <cell r="A11285">
            <v>8103030</v>
          </cell>
          <cell r="B11285" t="str">
            <v>DOCUMENTOS EN CUSTODIA</v>
          </cell>
          <cell r="C11285">
            <v>7756573.3600000003</v>
          </cell>
          <cell r="D11285">
            <v>0</v>
          </cell>
          <cell r="E11285">
            <v>0</v>
          </cell>
          <cell r="F11285">
            <v>7756573.3600000003</v>
          </cell>
        </row>
        <row r="11286">
          <cell r="A11286">
            <v>8104</v>
          </cell>
          <cell r="B11286" t="str">
            <v>OPERACIONES CON PARTES RELACIONADAS</v>
          </cell>
          <cell r="C11286">
            <v>0</v>
          </cell>
          <cell r="D11286">
            <v>0</v>
          </cell>
          <cell r="E11286">
            <v>0</v>
          </cell>
          <cell r="F11286">
            <v>0</v>
          </cell>
        </row>
        <row r="11287">
          <cell r="A11287">
            <v>810401</v>
          </cell>
          <cell r="B11287" t="str">
            <v>PRESTAMOS CON PARTES RELACIONADAS</v>
          </cell>
          <cell r="C11287">
            <v>0</v>
          </cell>
          <cell r="D11287">
            <v>0</v>
          </cell>
          <cell r="E11287">
            <v>0</v>
          </cell>
          <cell r="F11287">
            <v>0</v>
          </cell>
        </row>
        <row r="11288">
          <cell r="A11288">
            <v>8104010</v>
          </cell>
          <cell r="B11288" t="str">
            <v>PRESTAMOS CON PARTES RELACIONADAS</v>
          </cell>
          <cell r="C11288">
            <v>0</v>
          </cell>
          <cell r="D11288">
            <v>0</v>
          </cell>
          <cell r="E11288">
            <v>0</v>
          </cell>
          <cell r="F11288">
            <v>0</v>
          </cell>
        </row>
        <row r="11289">
          <cell r="A11289">
            <v>8105</v>
          </cell>
          <cell r="B11289" t="str">
            <v>DOCUMENTOS Y VALORES DADOS EN GARANTIA</v>
          </cell>
          <cell r="C11289">
            <v>0</v>
          </cell>
          <cell r="D11289">
            <v>0</v>
          </cell>
          <cell r="E11289">
            <v>0</v>
          </cell>
          <cell r="F11289">
            <v>0</v>
          </cell>
        </row>
        <row r="11290">
          <cell r="A11290">
            <v>810501</v>
          </cell>
          <cell r="B11290" t="str">
            <v>DOCUMENTOS Y VALORES DADOS EN GARANTIA</v>
          </cell>
          <cell r="C11290">
            <v>0</v>
          </cell>
          <cell r="D11290">
            <v>0</v>
          </cell>
          <cell r="E11290">
            <v>0</v>
          </cell>
          <cell r="F11290">
            <v>0</v>
          </cell>
        </row>
        <row r="11291">
          <cell r="A11291">
            <v>8105010</v>
          </cell>
          <cell r="B11291" t="str">
            <v>DOCUMENTOS Y VALORES DADOS EN GARANTIA</v>
          </cell>
          <cell r="C11291">
            <v>0</v>
          </cell>
          <cell r="D11291">
            <v>0</v>
          </cell>
          <cell r="E11291">
            <v>0</v>
          </cell>
          <cell r="F11291">
            <v>0</v>
          </cell>
        </row>
        <row r="11292">
          <cell r="A11292">
            <v>8106</v>
          </cell>
          <cell r="B11292" t="str">
            <v>SALVAMENTOS POR REALIZAR</v>
          </cell>
          <cell r="C11292">
            <v>0</v>
          </cell>
          <cell r="D11292">
            <v>0</v>
          </cell>
          <cell r="E11292">
            <v>0</v>
          </cell>
          <cell r="F11292">
            <v>0</v>
          </cell>
        </row>
        <row r="11293">
          <cell r="A11293">
            <v>810601</v>
          </cell>
          <cell r="B11293" t="str">
            <v>SALVAMENTOS POR REALIZAR</v>
          </cell>
          <cell r="C11293">
            <v>0</v>
          </cell>
          <cell r="D11293">
            <v>0</v>
          </cell>
          <cell r="E11293">
            <v>0</v>
          </cell>
          <cell r="F11293">
            <v>0</v>
          </cell>
        </row>
        <row r="11294">
          <cell r="A11294">
            <v>8106010</v>
          </cell>
          <cell r="B11294" t="str">
            <v>SALVAMENTOS POR REALIZAR</v>
          </cell>
          <cell r="C11294">
            <v>0</v>
          </cell>
          <cell r="D11294">
            <v>0</v>
          </cell>
          <cell r="E11294">
            <v>0</v>
          </cell>
          <cell r="F11294">
            <v>0</v>
          </cell>
        </row>
        <row r="11295">
          <cell r="A11295">
            <v>8109</v>
          </cell>
          <cell r="B11295" t="str">
            <v>CUENTAS DE CONTROL DIVERSAS</v>
          </cell>
          <cell r="C11295">
            <v>36619494.200000003</v>
          </cell>
          <cell r="D11295">
            <v>0</v>
          </cell>
          <cell r="E11295">
            <v>6000</v>
          </cell>
          <cell r="F11295">
            <v>36613494.200000003</v>
          </cell>
        </row>
        <row r="11296">
          <cell r="A11296">
            <v>81090</v>
          </cell>
          <cell r="B11296" t="str">
            <v>CUENTAS DE CONTROL DIVERSAS</v>
          </cell>
          <cell r="C11296">
            <v>16519410.369999999</v>
          </cell>
          <cell r="D11296">
            <v>0</v>
          </cell>
          <cell r="E11296">
            <v>6000</v>
          </cell>
          <cell r="F11296">
            <v>16513410.369999999</v>
          </cell>
        </row>
        <row r="11297">
          <cell r="A11297">
            <v>810901</v>
          </cell>
          <cell r="B11297" t="str">
            <v>INVERSIONES EN VALORES RETIRADAS DEL ACTIVO</v>
          </cell>
          <cell r="C11297">
            <v>0</v>
          </cell>
          <cell r="D11297">
            <v>0</v>
          </cell>
          <cell r="E11297">
            <v>0</v>
          </cell>
          <cell r="F11297">
            <v>0</v>
          </cell>
        </row>
        <row r="11298">
          <cell r="A11298">
            <v>8109010</v>
          </cell>
          <cell r="B11298" t="str">
            <v>INVERSIONES EN VALORES RETIRADAS DEL ACTIVO</v>
          </cell>
          <cell r="C11298">
            <v>0</v>
          </cell>
          <cell r="D11298">
            <v>0</v>
          </cell>
          <cell r="E11298">
            <v>0</v>
          </cell>
          <cell r="F11298">
            <v>0</v>
          </cell>
        </row>
        <row r="11299">
          <cell r="A11299">
            <v>810902</v>
          </cell>
          <cell r="B11299" t="str">
            <v>PRESTAMOS INCOBRABLES RETIRADOS DEL ACTIVO</v>
          </cell>
          <cell r="C11299">
            <v>4300763.26</v>
          </cell>
          <cell r="D11299">
            <v>0</v>
          </cell>
          <cell r="E11299">
            <v>6000</v>
          </cell>
          <cell r="F11299">
            <v>4294763.26</v>
          </cell>
        </row>
        <row r="11300">
          <cell r="A11300">
            <v>8109020</v>
          </cell>
          <cell r="B11300" t="str">
            <v>Préstamos incobrables retirados del activo</v>
          </cell>
          <cell r="C11300">
            <v>4300763.26</v>
          </cell>
          <cell r="D11300">
            <v>0</v>
          </cell>
          <cell r="E11300">
            <v>6000</v>
          </cell>
          <cell r="F11300">
            <v>4294763.26</v>
          </cell>
        </row>
        <row r="11301">
          <cell r="A11301">
            <v>810902001</v>
          </cell>
          <cell r="B11301" t="str">
            <v>Prestamos incobrables retirados del activo año 2013</v>
          </cell>
          <cell r="C11301">
            <v>2837347.72</v>
          </cell>
          <cell r="D11301">
            <v>0</v>
          </cell>
          <cell r="E11301">
            <v>0</v>
          </cell>
          <cell r="F11301">
            <v>2837347.72</v>
          </cell>
        </row>
        <row r="11302">
          <cell r="A11302">
            <v>810902002</v>
          </cell>
          <cell r="B11302" t="str">
            <v>Prestamos incobrables retirados del activo año 2020</v>
          </cell>
          <cell r="C11302">
            <v>1463415.54</v>
          </cell>
          <cell r="D11302">
            <v>0</v>
          </cell>
          <cell r="E11302">
            <v>6000</v>
          </cell>
          <cell r="F11302">
            <v>1457415.54</v>
          </cell>
        </row>
        <row r="11303">
          <cell r="A11303">
            <v>810903</v>
          </cell>
          <cell r="B11303" t="str">
            <v>DEUDORES INSOLVENTES POR FIANZAS HONRADAS RETIRADAS</v>
          </cell>
          <cell r="C11303">
            <v>0</v>
          </cell>
          <cell r="D11303">
            <v>0</v>
          </cell>
          <cell r="E11303">
            <v>0</v>
          </cell>
          <cell r="F11303">
            <v>0</v>
          </cell>
        </row>
        <row r="11304">
          <cell r="A11304">
            <v>8109030</v>
          </cell>
          <cell r="B11304" t="str">
            <v>DEUDORES INSOLVENTES POR FIANZAS HONRADAS RETIRADAS</v>
          </cell>
          <cell r="C11304">
            <v>0</v>
          </cell>
          <cell r="D11304">
            <v>0</v>
          </cell>
          <cell r="E11304">
            <v>0</v>
          </cell>
          <cell r="F11304">
            <v>0</v>
          </cell>
        </row>
        <row r="11305">
          <cell r="A11305">
            <v>810904</v>
          </cell>
          <cell r="B11305" t="str">
            <v>CUENTAS POR COBRAR RETIRADAS DEL ACTIVO</v>
          </cell>
          <cell r="C11305">
            <v>12218647.109999999</v>
          </cell>
          <cell r="D11305">
            <v>0</v>
          </cell>
          <cell r="E11305">
            <v>0</v>
          </cell>
          <cell r="F11305">
            <v>12218647.109999999</v>
          </cell>
        </row>
        <row r="11306">
          <cell r="A11306">
            <v>8109040</v>
          </cell>
          <cell r="B11306" t="str">
            <v>CUENTAS POR COBRAR RETIRADAS DEL ACTIVO</v>
          </cell>
          <cell r="C11306">
            <v>12218647.109999999</v>
          </cell>
          <cell r="D11306">
            <v>0</v>
          </cell>
          <cell r="E11306">
            <v>0</v>
          </cell>
          <cell r="F11306">
            <v>12218647.109999999</v>
          </cell>
        </row>
        <row r="11307">
          <cell r="A11307">
            <v>810905</v>
          </cell>
          <cell r="B11307" t="str">
            <v>INTERESES EN SUSPENSO DE PRESTAMOS VENCIDOS</v>
          </cell>
          <cell r="C11307">
            <v>0</v>
          </cell>
          <cell r="D11307">
            <v>0</v>
          </cell>
          <cell r="E11307">
            <v>0</v>
          </cell>
          <cell r="F11307">
            <v>0</v>
          </cell>
        </row>
        <row r="11308">
          <cell r="A11308">
            <v>8109050</v>
          </cell>
          <cell r="B11308" t="str">
            <v>Intereses en suspenso de prestamos vencidos</v>
          </cell>
          <cell r="C11308">
            <v>0</v>
          </cell>
          <cell r="D11308">
            <v>0</v>
          </cell>
          <cell r="E11308">
            <v>0</v>
          </cell>
          <cell r="F11308">
            <v>0</v>
          </cell>
        </row>
        <row r="11309">
          <cell r="A11309">
            <v>810906</v>
          </cell>
          <cell r="B11309" t="str">
            <v>INTERESES EN SUSPENSO DE PRESTAMOS EN COBRO JUDICIAL</v>
          </cell>
          <cell r="C11309">
            <v>0</v>
          </cell>
          <cell r="D11309">
            <v>0</v>
          </cell>
          <cell r="E11309">
            <v>0</v>
          </cell>
          <cell r="F11309">
            <v>0</v>
          </cell>
        </row>
        <row r="11310">
          <cell r="A11310">
            <v>8109060</v>
          </cell>
          <cell r="B11310" t="str">
            <v>INTERESES EN SUSPENSO DE PRESTAMOS EN COBRO JUDICIAL</v>
          </cell>
          <cell r="C11310">
            <v>0</v>
          </cell>
          <cell r="D11310">
            <v>0</v>
          </cell>
          <cell r="E11310">
            <v>0</v>
          </cell>
          <cell r="F11310">
            <v>0</v>
          </cell>
        </row>
        <row r="11311">
          <cell r="A11311">
            <v>810907</v>
          </cell>
          <cell r="B11311" t="str">
            <v>RENDIMIENTOS DE INVERSIONES RETIRADOS DEL ACTIVO</v>
          </cell>
          <cell r="C11311">
            <v>0</v>
          </cell>
          <cell r="D11311">
            <v>0</v>
          </cell>
          <cell r="E11311">
            <v>0</v>
          </cell>
          <cell r="F11311">
            <v>0</v>
          </cell>
        </row>
        <row r="11312">
          <cell r="A11312">
            <v>8109070</v>
          </cell>
          <cell r="B11312" t="str">
            <v>RENDIMIENTO DE INVERSIONES RETIRADOS DEL ACTIVO</v>
          </cell>
          <cell r="C11312">
            <v>0</v>
          </cell>
          <cell r="D11312">
            <v>0</v>
          </cell>
          <cell r="E11312">
            <v>0</v>
          </cell>
          <cell r="F11312">
            <v>0</v>
          </cell>
        </row>
        <row r="11313">
          <cell r="A11313">
            <v>810908</v>
          </cell>
          <cell r="B11313" t="str">
            <v>RENDIMIENTO DE PRESTAMOS RETIRADOS DEL ACTIVO</v>
          </cell>
          <cell r="C11313">
            <v>0</v>
          </cell>
          <cell r="D11313">
            <v>0</v>
          </cell>
          <cell r="E11313">
            <v>0</v>
          </cell>
          <cell r="F11313">
            <v>0</v>
          </cell>
        </row>
        <row r="11314">
          <cell r="A11314">
            <v>8109080</v>
          </cell>
          <cell r="B11314" t="str">
            <v>RENDIMIENTO DE PRESTAMOS RETIRADOS DEL ACTIVO</v>
          </cell>
          <cell r="C11314">
            <v>0</v>
          </cell>
          <cell r="D11314">
            <v>0</v>
          </cell>
          <cell r="E11314">
            <v>0</v>
          </cell>
          <cell r="F11314">
            <v>0</v>
          </cell>
        </row>
        <row r="11315">
          <cell r="A11315">
            <v>810909</v>
          </cell>
          <cell r="B11315" t="str">
            <v>ACTIVO DEPRECIADO</v>
          </cell>
          <cell r="C11315">
            <v>0</v>
          </cell>
          <cell r="D11315">
            <v>0</v>
          </cell>
          <cell r="E11315">
            <v>0</v>
          </cell>
          <cell r="F11315">
            <v>0</v>
          </cell>
        </row>
        <row r="11316">
          <cell r="A11316">
            <v>8109090</v>
          </cell>
          <cell r="B11316" t="str">
            <v>ACTIVO DEPRECIADO</v>
          </cell>
          <cell r="C11316">
            <v>0</v>
          </cell>
          <cell r="D11316">
            <v>0</v>
          </cell>
          <cell r="E11316">
            <v>0</v>
          </cell>
          <cell r="F11316">
            <v>0</v>
          </cell>
        </row>
        <row r="11317">
          <cell r="A11317">
            <v>810910</v>
          </cell>
          <cell r="B11317" t="str">
            <v>CARTERA DE INVERSIONES Y PREST CLASIFICADOS PARA SU VENTA</v>
          </cell>
          <cell r="C11317">
            <v>0</v>
          </cell>
          <cell r="D11317">
            <v>0</v>
          </cell>
          <cell r="E11317">
            <v>0</v>
          </cell>
          <cell r="F11317">
            <v>0</v>
          </cell>
        </row>
        <row r="11318">
          <cell r="A11318">
            <v>8109100</v>
          </cell>
          <cell r="B11318" t="str">
            <v>CARTERA DE INVERSIONES Y PRESTAMOS CLASIFICADOS PARA</v>
          </cell>
          <cell r="C11318">
            <v>0</v>
          </cell>
          <cell r="D11318">
            <v>0</v>
          </cell>
          <cell r="E11318">
            <v>0</v>
          </cell>
          <cell r="F11318">
            <v>0</v>
          </cell>
        </row>
        <row r="11319">
          <cell r="A11319">
            <v>810911</v>
          </cell>
          <cell r="B11319" t="str">
            <v>CARTERA DE INVERSIONES VENDIDA</v>
          </cell>
          <cell r="C11319">
            <v>0</v>
          </cell>
          <cell r="D11319">
            <v>0</v>
          </cell>
          <cell r="E11319">
            <v>0</v>
          </cell>
          <cell r="F11319">
            <v>0</v>
          </cell>
        </row>
        <row r="11320">
          <cell r="A11320">
            <v>8109110</v>
          </cell>
          <cell r="B11320" t="str">
            <v>CARTERA DE INVERSIONES VENDIDAS</v>
          </cell>
          <cell r="C11320">
            <v>0</v>
          </cell>
          <cell r="D11320">
            <v>0</v>
          </cell>
          <cell r="E11320">
            <v>0</v>
          </cell>
          <cell r="F11320">
            <v>0</v>
          </cell>
        </row>
        <row r="11321">
          <cell r="A11321">
            <v>810912</v>
          </cell>
          <cell r="B11321" t="str">
            <v>PRESTAMOS OBTENIDOS NO UTILIZADOS</v>
          </cell>
          <cell r="C11321">
            <v>0</v>
          </cell>
          <cell r="D11321">
            <v>0</v>
          </cell>
          <cell r="E11321">
            <v>0</v>
          </cell>
          <cell r="F11321">
            <v>0</v>
          </cell>
        </row>
        <row r="11322">
          <cell r="A11322">
            <v>8109120</v>
          </cell>
          <cell r="B11322" t="str">
            <v>PRESTAMOS OBTENIDOS NO UTILIZADOS</v>
          </cell>
          <cell r="C11322">
            <v>0</v>
          </cell>
          <cell r="D11322">
            <v>0</v>
          </cell>
          <cell r="E11322">
            <v>0</v>
          </cell>
          <cell r="F11322">
            <v>0</v>
          </cell>
        </row>
        <row r="11323">
          <cell r="A11323">
            <v>810913</v>
          </cell>
          <cell r="B11323" t="str">
            <v>CREDITOS AUTORIZADOS NO ESCRITURADOS</v>
          </cell>
          <cell r="C11323">
            <v>0</v>
          </cell>
          <cell r="D11323">
            <v>0</v>
          </cell>
          <cell r="E11323">
            <v>0</v>
          </cell>
          <cell r="F11323">
            <v>0</v>
          </cell>
        </row>
        <row r="11324">
          <cell r="A11324">
            <v>8109130</v>
          </cell>
          <cell r="B11324" t="str">
            <v>CREDITOS AUTORIZADOS NO ESCRITURADOS</v>
          </cell>
          <cell r="C11324">
            <v>0</v>
          </cell>
          <cell r="D11324">
            <v>0</v>
          </cell>
          <cell r="E11324">
            <v>0</v>
          </cell>
          <cell r="F11324">
            <v>0</v>
          </cell>
        </row>
        <row r="11325">
          <cell r="A11325">
            <v>810914</v>
          </cell>
          <cell r="B11325" t="str">
            <v>CUPONES DE TITULOS VALORES PROPIOS</v>
          </cell>
          <cell r="C11325">
            <v>0</v>
          </cell>
          <cell r="D11325">
            <v>0</v>
          </cell>
          <cell r="E11325">
            <v>0</v>
          </cell>
          <cell r="F11325">
            <v>0</v>
          </cell>
        </row>
        <row r="11326">
          <cell r="A11326">
            <v>8109140</v>
          </cell>
          <cell r="B11326" t="str">
            <v>Cupones de titulos valores propios</v>
          </cell>
          <cell r="C11326">
            <v>0</v>
          </cell>
          <cell r="D11326">
            <v>0</v>
          </cell>
          <cell r="E11326">
            <v>0</v>
          </cell>
          <cell r="F11326">
            <v>0</v>
          </cell>
        </row>
        <row r="11327">
          <cell r="A11327">
            <v>810915</v>
          </cell>
          <cell r="B11327" t="str">
            <v>OTROS</v>
          </cell>
          <cell r="C11327">
            <v>20100083.829999998</v>
          </cell>
          <cell r="D11327">
            <v>0</v>
          </cell>
          <cell r="E11327">
            <v>0</v>
          </cell>
          <cell r="F11327">
            <v>20100083.829999998</v>
          </cell>
        </row>
        <row r="11328">
          <cell r="A11328">
            <v>8109150</v>
          </cell>
          <cell r="B11328" t="str">
            <v>OTROS</v>
          </cell>
          <cell r="C11328">
            <v>20100083.829999998</v>
          </cell>
          <cell r="D11328">
            <v>0</v>
          </cell>
          <cell r="E11328">
            <v>0</v>
          </cell>
          <cell r="F11328">
            <v>20100083.829999998</v>
          </cell>
        </row>
        <row r="11329">
          <cell r="A11329">
            <v>810915001</v>
          </cell>
          <cell r="B11329" t="str">
            <v>DOCUMENTOS Y VALORES RECIBIDOS EN CUSTODIA</v>
          </cell>
          <cell r="C11329">
            <v>0</v>
          </cell>
          <cell r="D11329">
            <v>0</v>
          </cell>
          <cell r="E11329">
            <v>0</v>
          </cell>
          <cell r="F11329">
            <v>0</v>
          </cell>
        </row>
        <row r="11330">
          <cell r="A11330">
            <v>810915002</v>
          </cell>
          <cell r="B11330" t="str">
            <v>ACCIONES Y PARTICIPACIONES SUSCRITOS DE OTRAS</v>
          </cell>
          <cell r="C11330">
            <v>0</v>
          </cell>
          <cell r="D11330">
            <v>0</v>
          </cell>
          <cell r="E11330">
            <v>0</v>
          </cell>
          <cell r="F11330">
            <v>0</v>
          </cell>
        </row>
        <row r="11331">
          <cell r="A11331">
            <v>810915003</v>
          </cell>
          <cell r="B11331" t="str">
            <v>TITULOS VALORES VENDIDOS CON CONTRATO DE RECOMPRA</v>
          </cell>
          <cell r="C11331">
            <v>0</v>
          </cell>
          <cell r="D11331">
            <v>0</v>
          </cell>
          <cell r="E11331">
            <v>0</v>
          </cell>
          <cell r="F11331">
            <v>0</v>
          </cell>
        </row>
        <row r="11332">
          <cell r="A11332">
            <v>810915004</v>
          </cell>
          <cell r="B11332" t="str">
            <v>DISPONIBILIDADES POR PRESTAMOS OTORGADOS</v>
          </cell>
          <cell r="C11332">
            <v>0</v>
          </cell>
          <cell r="D11332">
            <v>0</v>
          </cell>
          <cell r="E11332">
            <v>0</v>
          </cell>
          <cell r="F11332">
            <v>0</v>
          </cell>
        </row>
        <row r="11333">
          <cell r="A11333">
            <v>810915005</v>
          </cell>
          <cell r="B11333" t="str">
            <v>CONT. POR COBRAR INMUEBLE ARRENDAMIENTO PROMESA DE</v>
          </cell>
          <cell r="C11333">
            <v>0</v>
          </cell>
          <cell r="D11333">
            <v>0</v>
          </cell>
          <cell r="E11333">
            <v>0</v>
          </cell>
          <cell r="F11333">
            <v>0</v>
          </cell>
        </row>
        <row r="11334">
          <cell r="A11334">
            <v>810915006</v>
          </cell>
          <cell r="B11334" t="str">
            <v>PRIMAS INCOBRABLES  SEGUROS</v>
          </cell>
          <cell r="C11334">
            <v>860016.07</v>
          </cell>
          <cell r="D11334">
            <v>0</v>
          </cell>
          <cell r="E11334">
            <v>0</v>
          </cell>
          <cell r="F11334">
            <v>860016.07</v>
          </cell>
        </row>
        <row r="11335">
          <cell r="A11335">
            <v>81091500602</v>
          </cell>
          <cell r="B11335" t="str">
            <v>PRIMAS DE VIDA COLECTIVO</v>
          </cell>
          <cell r="C11335">
            <v>232155.81</v>
          </cell>
          <cell r="D11335">
            <v>0</v>
          </cell>
          <cell r="E11335">
            <v>0</v>
          </cell>
          <cell r="F11335">
            <v>232155.81</v>
          </cell>
        </row>
        <row r="11336">
          <cell r="A11336">
            <v>81091500603</v>
          </cell>
          <cell r="B11336" t="str">
            <v>PRIMAS DE ACCIDENTES Y ENFERMEDADES</v>
          </cell>
          <cell r="C11336">
            <v>83378.98</v>
          </cell>
          <cell r="D11336">
            <v>0</v>
          </cell>
          <cell r="E11336">
            <v>0</v>
          </cell>
          <cell r="F11336">
            <v>83378.98</v>
          </cell>
        </row>
        <row r="11337">
          <cell r="A11337">
            <v>81091500604</v>
          </cell>
          <cell r="B11337" t="str">
            <v>PRIMAS DE INCENDIO</v>
          </cell>
          <cell r="C11337">
            <v>60387.51</v>
          </cell>
          <cell r="D11337">
            <v>0</v>
          </cell>
          <cell r="E11337">
            <v>0</v>
          </cell>
          <cell r="F11337">
            <v>60387.51</v>
          </cell>
        </row>
        <row r="11338">
          <cell r="A11338">
            <v>81091500605</v>
          </cell>
          <cell r="B11338" t="str">
            <v>PRIMAS DE AUTOMOTORES</v>
          </cell>
          <cell r="C11338">
            <v>152163.31</v>
          </cell>
          <cell r="D11338">
            <v>0</v>
          </cell>
          <cell r="E11338">
            <v>0</v>
          </cell>
          <cell r="F11338">
            <v>152163.31</v>
          </cell>
        </row>
        <row r="11339">
          <cell r="A11339">
            <v>81091500606</v>
          </cell>
          <cell r="B11339" t="str">
            <v>PRIMAS DE OTROS SEGUROS GENERALES</v>
          </cell>
          <cell r="C11339">
            <v>331930.46000000002</v>
          </cell>
          <cell r="D11339">
            <v>0</v>
          </cell>
          <cell r="E11339">
            <v>0</v>
          </cell>
          <cell r="F11339">
            <v>331930.46000000002</v>
          </cell>
        </row>
        <row r="11340">
          <cell r="A11340">
            <v>810915007</v>
          </cell>
          <cell r="B11340" t="str">
            <v>PRIMAS INCOBRABLES  FIANZAS</v>
          </cell>
          <cell r="C11340">
            <v>139545.87</v>
          </cell>
          <cell r="D11340">
            <v>0</v>
          </cell>
          <cell r="E11340">
            <v>0</v>
          </cell>
          <cell r="F11340">
            <v>139545.87</v>
          </cell>
        </row>
        <row r="11341">
          <cell r="A11341">
            <v>810915008</v>
          </cell>
          <cell r="B11341" t="str">
            <v>DEUDORES INSOLVENTES POR FIANZAS PAGADAS</v>
          </cell>
          <cell r="C11341">
            <v>15651613.16</v>
          </cell>
          <cell r="D11341">
            <v>0</v>
          </cell>
          <cell r="E11341">
            <v>0</v>
          </cell>
          <cell r="F11341">
            <v>15651613.16</v>
          </cell>
        </row>
        <row r="11342">
          <cell r="A11342">
            <v>81091500801</v>
          </cell>
          <cell r="B11342" t="str">
            <v>Terminacion por fiador Corte Suprema de Justicia</v>
          </cell>
          <cell r="C11342">
            <v>8103943.9000000004</v>
          </cell>
          <cell r="D11342">
            <v>0</v>
          </cell>
          <cell r="E11342">
            <v>0</v>
          </cell>
          <cell r="F11342">
            <v>8103943.9000000004</v>
          </cell>
        </row>
        <row r="11343">
          <cell r="A11343">
            <v>8109150080101</v>
          </cell>
          <cell r="B11343" t="str">
            <v>Contrato Corte Suprema de Justicia</v>
          </cell>
          <cell r="C11343">
            <v>0</v>
          </cell>
          <cell r="D11343">
            <v>0</v>
          </cell>
          <cell r="E11343">
            <v>0</v>
          </cell>
          <cell r="F11343">
            <v>0</v>
          </cell>
        </row>
        <row r="11344">
          <cell r="A11344">
            <v>8109150080102</v>
          </cell>
          <cell r="B11344" t="str">
            <v>Anticipo no amortizado INPRO, S.A. de C.V.</v>
          </cell>
          <cell r="C11344">
            <v>0</v>
          </cell>
          <cell r="D11344">
            <v>0</v>
          </cell>
          <cell r="E11344">
            <v>0</v>
          </cell>
          <cell r="F11344">
            <v>0</v>
          </cell>
        </row>
        <row r="11345">
          <cell r="A11345">
            <v>8109150080103</v>
          </cell>
          <cell r="B11345" t="str">
            <v>Anticipo entregado a Seguros del Pacifico , S.A.</v>
          </cell>
          <cell r="C11345">
            <v>0</v>
          </cell>
          <cell r="D11345">
            <v>0</v>
          </cell>
          <cell r="E11345">
            <v>0</v>
          </cell>
          <cell r="F11345">
            <v>0</v>
          </cell>
        </row>
        <row r="11346">
          <cell r="A11346">
            <v>8109150080104</v>
          </cell>
          <cell r="B11346" t="str">
            <v>Estimaciones por cobrar Corte Suprema de Justicia</v>
          </cell>
          <cell r="C11346">
            <v>0</v>
          </cell>
          <cell r="D11346">
            <v>0</v>
          </cell>
          <cell r="E11346">
            <v>0</v>
          </cell>
          <cell r="F11346">
            <v>0</v>
          </cell>
        </row>
        <row r="11347">
          <cell r="A11347">
            <v>8109150080105</v>
          </cell>
          <cell r="B11347" t="str">
            <v>Liquidación Proyecto INPRO-CSJ</v>
          </cell>
          <cell r="C11347">
            <v>8103943.9000000004</v>
          </cell>
          <cell r="D11347">
            <v>0</v>
          </cell>
          <cell r="E11347">
            <v>0</v>
          </cell>
          <cell r="F11347">
            <v>8103943.9000000004</v>
          </cell>
        </row>
        <row r="11348">
          <cell r="A11348">
            <v>81091500802</v>
          </cell>
          <cell r="B11348" t="str">
            <v>Terminacion por fiador MOP-ALCONSA</v>
          </cell>
          <cell r="C11348">
            <v>915063.93</v>
          </cell>
          <cell r="D11348">
            <v>0</v>
          </cell>
          <cell r="E11348">
            <v>0</v>
          </cell>
          <cell r="F11348">
            <v>915063.93</v>
          </cell>
        </row>
        <row r="11349">
          <cell r="A11349">
            <v>8109150080201</v>
          </cell>
          <cell r="B11349" t="str">
            <v>Total contrato proyecto San Martin-FG-47032 Y FG-47033</v>
          </cell>
          <cell r="C11349">
            <v>382150.93</v>
          </cell>
          <cell r="D11349">
            <v>0</v>
          </cell>
          <cell r="E11349">
            <v>0</v>
          </cell>
          <cell r="F11349">
            <v>382150.93</v>
          </cell>
        </row>
        <row r="11350">
          <cell r="A11350">
            <v>8109150080202</v>
          </cell>
          <cell r="B11350" t="str">
            <v>Anticipo no amortizado proyecto San Martin</v>
          </cell>
          <cell r="C11350">
            <v>0</v>
          </cell>
          <cell r="D11350">
            <v>0</v>
          </cell>
          <cell r="E11350">
            <v>0</v>
          </cell>
          <cell r="F11350">
            <v>0</v>
          </cell>
        </row>
        <row r="11351">
          <cell r="A11351">
            <v>8109150080203</v>
          </cell>
          <cell r="B11351" t="str">
            <v>Estimaciones por cobrar proyecto San Martin</v>
          </cell>
          <cell r="C11351">
            <v>0</v>
          </cell>
          <cell r="D11351">
            <v>0</v>
          </cell>
          <cell r="E11351">
            <v>0</v>
          </cell>
          <cell r="F11351">
            <v>0</v>
          </cell>
        </row>
        <row r="11352">
          <cell r="A11352">
            <v>8109150080204</v>
          </cell>
          <cell r="B11352" t="str">
            <v>Total contrato proyecto Ayutuxtepeque FG-47041 Y FG-47042</v>
          </cell>
          <cell r="C11352">
            <v>532913</v>
          </cell>
          <cell r="D11352">
            <v>0</v>
          </cell>
          <cell r="E11352">
            <v>0</v>
          </cell>
          <cell r="F11352">
            <v>532913</v>
          </cell>
        </row>
        <row r="11353">
          <cell r="A11353">
            <v>8109150080205</v>
          </cell>
          <cell r="B11353" t="str">
            <v>Anticipo no amortizado proyecto Ayutuxtepeque</v>
          </cell>
          <cell r="C11353">
            <v>0</v>
          </cell>
          <cell r="D11353">
            <v>0</v>
          </cell>
          <cell r="E11353">
            <v>0</v>
          </cell>
          <cell r="F11353">
            <v>0</v>
          </cell>
        </row>
        <row r="11354">
          <cell r="A11354">
            <v>8109150080206</v>
          </cell>
          <cell r="B11354" t="str">
            <v>Estimaciones por cobrar proyecto Ayutuxtepeque</v>
          </cell>
          <cell r="C11354">
            <v>0</v>
          </cell>
          <cell r="D11354">
            <v>0</v>
          </cell>
          <cell r="E11354">
            <v>0</v>
          </cell>
          <cell r="F11354">
            <v>0</v>
          </cell>
        </row>
        <row r="11355">
          <cell r="A11355">
            <v>81091500803</v>
          </cell>
          <cell r="B11355" t="str">
            <v>CONTRATO FISDL/BID 2358-R/26521.5-2017</v>
          </cell>
          <cell r="C11355">
            <v>0</v>
          </cell>
          <cell r="D11355">
            <v>0</v>
          </cell>
          <cell r="E11355">
            <v>0</v>
          </cell>
          <cell r="F11355">
            <v>0</v>
          </cell>
        </row>
        <row r="11356">
          <cell r="A11356">
            <v>81091500804</v>
          </cell>
          <cell r="B11356" t="str">
            <v>Carlos Alberto Arriaza  FG-49226</v>
          </cell>
          <cell r="C11356">
            <v>0</v>
          </cell>
          <cell r="D11356">
            <v>0</v>
          </cell>
          <cell r="E11356">
            <v>0</v>
          </cell>
          <cell r="F11356">
            <v>0</v>
          </cell>
        </row>
        <row r="11357">
          <cell r="A11357">
            <v>81091500805</v>
          </cell>
          <cell r="B11357" t="str">
            <v>UDP CONCRESCOL-EBEN-EZER FG-55215,FG-55214.</v>
          </cell>
          <cell r="C11357">
            <v>5124792.03</v>
          </cell>
          <cell r="D11357">
            <v>0</v>
          </cell>
          <cell r="E11357">
            <v>0</v>
          </cell>
          <cell r="F11357">
            <v>5124792.03</v>
          </cell>
        </row>
        <row r="11358">
          <cell r="A11358">
            <v>81091500806</v>
          </cell>
          <cell r="B11358" t="str">
            <v>Castaneda Ingenieros, S.A. de C.V. FG-58619</v>
          </cell>
          <cell r="C11358">
            <v>169938.11</v>
          </cell>
          <cell r="D11358">
            <v>0</v>
          </cell>
          <cell r="E11358">
            <v>0</v>
          </cell>
          <cell r="F11358">
            <v>169938.11</v>
          </cell>
        </row>
        <row r="11359">
          <cell r="A11359">
            <v>81091500807</v>
          </cell>
          <cell r="B11359" t="str">
            <v>Castaneda Ingenieros, S.A de C.V. FG-58543</v>
          </cell>
          <cell r="C11359">
            <v>50000</v>
          </cell>
          <cell r="D11359">
            <v>0</v>
          </cell>
          <cell r="E11359">
            <v>0</v>
          </cell>
          <cell r="F11359">
            <v>50000</v>
          </cell>
        </row>
        <row r="11360">
          <cell r="A11360">
            <v>81091500808</v>
          </cell>
          <cell r="B11360" t="str">
            <v>Negocios.com S.A de C.V. FG-57247</v>
          </cell>
          <cell r="C11360">
            <v>16182.77</v>
          </cell>
          <cell r="D11360">
            <v>0</v>
          </cell>
          <cell r="E11360">
            <v>0</v>
          </cell>
          <cell r="F11360">
            <v>16182.77</v>
          </cell>
        </row>
        <row r="11361">
          <cell r="A11361">
            <v>81091500809</v>
          </cell>
          <cell r="B11361" t="str">
            <v>Equipment Parst, S.A. de C.V.</v>
          </cell>
          <cell r="C11361">
            <v>100000</v>
          </cell>
          <cell r="D11361">
            <v>0</v>
          </cell>
          <cell r="E11361">
            <v>0</v>
          </cell>
          <cell r="F11361">
            <v>100000</v>
          </cell>
        </row>
        <row r="11362">
          <cell r="A11362">
            <v>81091500810</v>
          </cell>
          <cell r="B11362" t="str">
            <v>Vonamer, S.A. de C.V. FG-64138</v>
          </cell>
          <cell r="C11362">
            <v>57918.559999999998</v>
          </cell>
          <cell r="D11362">
            <v>0</v>
          </cell>
          <cell r="E11362">
            <v>0</v>
          </cell>
          <cell r="F11362">
            <v>57918.559999999998</v>
          </cell>
        </row>
        <row r="11363">
          <cell r="A11363">
            <v>81091500811</v>
          </cell>
          <cell r="B11363" t="str">
            <v>E.S. Consructores, S.A. de C.V. FG-18586, FG-18587</v>
          </cell>
          <cell r="C11363">
            <v>751264.9</v>
          </cell>
          <cell r="D11363">
            <v>0</v>
          </cell>
          <cell r="E11363">
            <v>0</v>
          </cell>
          <cell r="F11363">
            <v>751264.9</v>
          </cell>
        </row>
        <row r="11364">
          <cell r="A11364">
            <v>81091500812</v>
          </cell>
          <cell r="B11364" t="str">
            <v>Tractomarquez, S.A. de C.V.</v>
          </cell>
          <cell r="C11364">
            <v>362508.96</v>
          </cell>
          <cell r="D11364">
            <v>0</v>
          </cell>
          <cell r="E11364">
            <v>0</v>
          </cell>
          <cell r="F11364">
            <v>362508.96</v>
          </cell>
        </row>
        <row r="11365">
          <cell r="A11365">
            <v>81091500813</v>
          </cell>
          <cell r="B11365" t="str">
            <v>Ecoinsa, S.A de C.V FG-67156</v>
          </cell>
          <cell r="C11365">
            <v>0</v>
          </cell>
          <cell r="D11365">
            <v>0</v>
          </cell>
          <cell r="E11365">
            <v>0</v>
          </cell>
          <cell r="F11365">
            <v>0</v>
          </cell>
        </row>
        <row r="11366">
          <cell r="A11366">
            <v>810915009</v>
          </cell>
          <cell r="B11366" t="str">
            <v>PRODUCTOS IRRECUPERABLES LIQUIDADOS</v>
          </cell>
          <cell r="C11366">
            <v>3448908.73</v>
          </cell>
          <cell r="D11366">
            <v>0</v>
          </cell>
          <cell r="E11366">
            <v>0</v>
          </cell>
          <cell r="F11366">
            <v>3448908.73</v>
          </cell>
        </row>
        <row r="11367">
          <cell r="A11367">
            <v>810915010</v>
          </cell>
          <cell r="B11367" t="str">
            <v>DOCUMENTOS EMITIDOS DE PRIMAS POR COBRAR</v>
          </cell>
          <cell r="C11367">
            <v>0</v>
          </cell>
          <cell r="D11367">
            <v>0</v>
          </cell>
          <cell r="E11367">
            <v>0</v>
          </cell>
          <cell r="F11367">
            <v>0</v>
          </cell>
        </row>
        <row r="11368">
          <cell r="A11368">
            <v>810915011</v>
          </cell>
          <cell r="B11368" t="str">
            <v>Otros</v>
          </cell>
          <cell r="C11368">
            <v>0</v>
          </cell>
          <cell r="D11368">
            <v>0</v>
          </cell>
          <cell r="E11368">
            <v>0</v>
          </cell>
          <cell r="F11368">
            <v>0</v>
          </cell>
        </row>
        <row r="11369">
          <cell r="A11369">
            <v>9</v>
          </cell>
          <cell r="B11369" t="str">
            <v>CUENTAS DE CONTROL POR CONTRA</v>
          </cell>
          <cell r="C11369">
            <v>-718247669.97000003</v>
          </cell>
          <cell r="D11369">
            <v>38992904.780000001</v>
          </cell>
          <cell r="E11369">
            <v>0</v>
          </cell>
          <cell r="F11369">
            <v>-679254765.19000006</v>
          </cell>
        </row>
        <row r="11370">
          <cell r="A11370">
            <v>91</v>
          </cell>
          <cell r="B11370" t="str">
            <v>Cuentas de Control por contra</v>
          </cell>
          <cell r="C11370">
            <v>-718247669.97000003</v>
          </cell>
          <cell r="D11370">
            <v>38992904.780000001</v>
          </cell>
          <cell r="E11370">
            <v>0</v>
          </cell>
          <cell r="F11370">
            <v>-679254765.19000006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FB25-1ED8-4F60-9735-E6F5BAF47CF1}">
  <sheetPr>
    <tabColor theme="0" tint="-0.249977111117893"/>
    <pageSetUpPr fitToPage="1"/>
  </sheetPr>
  <dimension ref="A1:H66"/>
  <sheetViews>
    <sheetView showGridLines="0" tabSelected="1" topLeftCell="A20" zoomScale="90" zoomScaleNormal="90" workbookViewId="0">
      <selection activeCell="D60" sqref="D60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37" customWidth="1"/>
    <col min="4" max="4" width="14.28515625" style="38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1" customFormat="1" ht="20.100000000000001" customHeight="1" x14ac:dyDescent="0.25">
      <c r="B1" s="2" t="s">
        <v>0</v>
      </c>
      <c r="C1" s="3"/>
      <c r="D1" s="4"/>
    </row>
    <row r="2" spans="1:6" ht="18" customHeight="1" x14ac:dyDescent="0.25">
      <c r="B2" s="5" t="s">
        <v>1</v>
      </c>
      <c r="C2" s="3"/>
      <c r="D2" s="4"/>
    </row>
    <row r="3" spans="1:6" ht="18" customHeight="1" x14ac:dyDescent="0.25">
      <c r="B3" s="5" t="s">
        <v>2</v>
      </c>
      <c r="C3" s="3"/>
      <c r="D3" s="4"/>
    </row>
    <row r="4" spans="1:6" ht="15" customHeight="1" x14ac:dyDescent="0.25">
      <c r="B4" s="5"/>
      <c r="C4" s="3"/>
      <c r="D4" s="4"/>
    </row>
    <row r="5" spans="1:6" ht="12.95" customHeight="1" x14ac:dyDescent="0.25">
      <c r="A5" s="6" t="s">
        <v>3</v>
      </c>
      <c r="B5" s="7"/>
      <c r="C5" s="8"/>
      <c r="D5" s="9"/>
    </row>
    <row r="6" spans="1:6" s="7" customFormat="1" ht="12.95" customHeight="1" x14ac:dyDescent="0.2">
      <c r="A6" s="6" t="s">
        <v>4</v>
      </c>
      <c r="C6" s="8"/>
      <c r="D6" s="9"/>
    </row>
    <row r="7" spans="1:6" s="7" customFormat="1" ht="12.95" customHeight="1" x14ac:dyDescent="0.2">
      <c r="A7" s="10" t="s">
        <v>5</v>
      </c>
      <c r="C7" s="11">
        <f>((VLOOKUP(1101,[1]Balanza!A:F,6,FALSE))+(VLOOKUP(1103,[1]Balanza!A:F,6,FALSE))+(VLOOKUP(1104,[1]Balanza!A:F,6,FALSE)))</f>
        <v>6008388.0499999998</v>
      </c>
      <c r="D7" s="12"/>
    </row>
    <row r="8" spans="1:6" s="7" customFormat="1" ht="12.95" customHeight="1" x14ac:dyDescent="0.2">
      <c r="A8" s="10" t="s">
        <v>6</v>
      </c>
      <c r="C8" s="13">
        <f>(VLOOKUP(1102,[1]Balanza!A:F,6,FALSE))</f>
        <v>1728.65</v>
      </c>
      <c r="D8" s="12"/>
    </row>
    <row r="9" spans="1:6" s="7" customFormat="1" ht="12.95" customHeight="1" x14ac:dyDescent="0.2">
      <c r="A9" s="10" t="s">
        <v>7</v>
      </c>
      <c r="C9" s="13">
        <f>(VLOOKUP(12,[1]Balanza!A:F,6,FALSE))</f>
        <v>14926955.6</v>
      </c>
      <c r="D9" s="12"/>
    </row>
    <row r="10" spans="1:6" s="7" customFormat="1" ht="12.95" customHeight="1" x14ac:dyDescent="0.2">
      <c r="A10" s="10" t="s">
        <v>8</v>
      </c>
      <c r="C10" s="13">
        <f>(VLOOKUP(13,[1]Balanza!A:F,6,FALSE))</f>
        <v>367249.54</v>
      </c>
      <c r="D10" s="14"/>
    </row>
    <row r="11" spans="1:6" s="7" customFormat="1" ht="12.95" customHeight="1" x14ac:dyDescent="0.2">
      <c r="A11" s="10" t="s">
        <v>9</v>
      </c>
      <c r="C11" s="13">
        <f>(VLOOKUP(14,[1]Balanza!A:F,6,FALSE))</f>
        <v>5235473.58</v>
      </c>
      <c r="D11" s="14"/>
    </row>
    <row r="12" spans="1:6" s="7" customFormat="1" ht="12.95" customHeight="1" x14ac:dyDescent="0.2">
      <c r="A12" s="10" t="s">
        <v>10</v>
      </c>
      <c r="C12" s="13">
        <f>(VLOOKUP(16,[1]Balanza!A:F,6,FALSE))</f>
        <v>1602705.49</v>
      </c>
      <c r="D12" s="14"/>
    </row>
    <row r="13" spans="1:6" s="7" customFormat="1" ht="12.95" customHeight="1" x14ac:dyDescent="0.2">
      <c r="A13" s="6" t="s">
        <v>11</v>
      </c>
      <c r="C13" s="15"/>
      <c r="D13" s="16">
        <f>SUM(C7:C12)</f>
        <v>28142500.91</v>
      </c>
      <c r="F13" s="17"/>
    </row>
    <row r="14" spans="1:6" s="7" customFormat="1" ht="12.95" customHeight="1" x14ac:dyDescent="0.2">
      <c r="A14" s="6" t="s">
        <v>12</v>
      </c>
      <c r="C14" s="18"/>
      <c r="D14" s="14"/>
    </row>
    <row r="15" spans="1:6" s="7" customFormat="1" ht="12.95" customHeight="1" x14ac:dyDescent="0.2">
      <c r="A15" s="10" t="s">
        <v>13</v>
      </c>
      <c r="C15" s="11">
        <f>(VLOOKUP(1905,[1]Balanza!A:F,6,FALSE))+(VLOOKUP(1999020,[1]Balanza!A:F,6,FALSE))</f>
        <v>0</v>
      </c>
      <c r="D15" s="14"/>
    </row>
    <row r="16" spans="1:6" s="7" customFormat="1" ht="12.95" customHeight="1" x14ac:dyDescent="0.2">
      <c r="A16" s="10" t="s">
        <v>14</v>
      </c>
      <c r="C16" s="13">
        <f>IFERROR(VLOOKUP(17,[1]Balanza!A:F,6,FALSE),0)</f>
        <v>0</v>
      </c>
      <c r="D16" s="14"/>
    </row>
    <row r="17" spans="1:8" s="7" customFormat="1" ht="12.95" customHeight="1" x14ac:dyDescent="0.2">
      <c r="A17" s="10" t="s">
        <v>15</v>
      </c>
      <c r="C17" s="19">
        <f>(VLOOKUP(1901,[1]Balanza!A:F,6,FALSE)+(VLOOKUP(1902,[1]Balanza!A:F,6,FALSE))+(VLOOKUP(1903,[1]Balanza!A:F,6,FALSE))+(VLOOKUP(1904,[1]Balanza!A:F,6,FALSE))+(VLOOKUP(1999010,[1]Balanza!A:F,6,FALSE)))</f>
        <v>8251200.9500000002</v>
      </c>
      <c r="D17" s="12"/>
    </row>
    <row r="18" spans="1:8" s="7" customFormat="1" ht="12.95" customHeight="1" x14ac:dyDescent="0.2">
      <c r="A18" s="6" t="s">
        <v>16</v>
      </c>
      <c r="C18" s="18"/>
      <c r="D18" s="16">
        <f>SUM(C15:C17)</f>
        <v>8251200.9500000002</v>
      </c>
    </row>
    <row r="19" spans="1:8" s="7" customFormat="1" ht="12.95" customHeight="1" x14ac:dyDescent="0.2">
      <c r="A19" s="6" t="s">
        <v>17</v>
      </c>
      <c r="C19" s="18"/>
      <c r="D19" s="14"/>
    </row>
    <row r="20" spans="1:8" s="7" customFormat="1" ht="12.95" customHeight="1" x14ac:dyDescent="0.2">
      <c r="A20" s="7" t="s">
        <v>18</v>
      </c>
      <c r="C20" s="19">
        <f>(VLOOKUP(18,[1]Balanza!A:F,6,FALSE))</f>
        <v>112048.5</v>
      </c>
      <c r="D20" s="12"/>
    </row>
    <row r="21" spans="1:8" s="7" customFormat="1" ht="12.95" customHeight="1" x14ac:dyDescent="0.2">
      <c r="A21" s="20" t="s">
        <v>19</v>
      </c>
      <c r="C21" s="18"/>
      <c r="D21" s="21">
        <f>SUM(C20)</f>
        <v>112048.5</v>
      </c>
    </row>
    <row r="22" spans="1:8" s="7" customFormat="1" ht="12.95" customHeight="1" thickBot="1" x14ac:dyDescent="0.25">
      <c r="A22" s="22" t="s">
        <v>20</v>
      </c>
      <c r="C22" s="18"/>
      <c r="D22" s="23">
        <f>SUM(D13:D21)</f>
        <v>36505750.359999999</v>
      </c>
      <c r="F22" s="17"/>
      <c r="G22" s="24"/>
      <c r="H22" s="24"/>
    </row>
    <row r="23" spans="1:8" s="7" customFormat="1" ht="12.95" customHeight="1" thickTop="1" x14ac:dyDescent="0.2">
      <c r="A23" s="25" t="s">
        <v>21</v>
      </c>
      <c r="C23" s="18"/>
      <c r="D23" s="14"/>
      <c r="F23" s="24"/>
      <c r="G23" s="26"/>
      <c r="H23" s="27"/>
    </row>
    <row r="24" spans="1:8" s="7" customFormat="1" ht="12.95" customHeight="1" x14ac:dyDescent="0.2">
      <c r="A24" s="6" t="s">
        <v>22</v>
      </c>
      <c r="C24" s="18"/>
      <c r="D24" s="14"/>
      <c r="F24" s="28"/>
    </row>
    <row r="25" spans="1:8" s="7" customFormat="1" ht="12.95" customHeight="1" x14ac:dyDescent="0.2">
      <c r="A25" s="22" t="s">
        <v>23</v>
      </c>
      <c r="C25" s="18"/>
      <c r="D25" s="14"/>
    </row>
    <row r="26" spans="1:8" s="7" customFormat="1" ht="12.95" customHeight="1" x14ac:dyDescent="0.2">
      <c r="A26" s="25" t="s">
        <v>24</v>
      </c>
      <c r="C26" s="11">
        <f>-(VLOOKUP(21,[1]Balanza!A:F,6,FALSE))</f>
        <v>48767.42</v>
      </c>
      <c r="D26" s="14"/>
    </row>
    <row r="27" spans="1:8" s="7" customFormat="1" ht="12.95" customHeight="1" x14ac:dyDescent="0.2">
      <c r="A27" s="10" t="s">
        <v>25</v>
      </c>
      <c r="C27" s="11">
        <f>-(VLOOKUP(25,[1]Balanza!A:F,6,FALSE))</f>
        <v>135586.44</v>
      </c>
      <c r="D27" s="14"/>
    </row>
    <row r="28" spans="1:8" s="7" customFormat="1" ht="12.95" customHeight="1" x14ac:dyDescent="0.2">
      <c r="A28" s="10" t="s">
        <v>26</v>
      </c>
      <c r="C28" s="11">
        <f>-(VLOOKUP(24,[1]Balanza!A:F,6,FALSE))</f>
        <v>4677238.84</v>
      </c>
      <c r="D28" s="14"/>
    </row>
    <row r="29" spans="1:8" s="7" customFormat="1" ht="12.95" customHeight="1" x14ac:dyDescent="0.2">
      <c r="A29" s="10" t="s">
        <v>27</v>
      </c>
      <c r="C29" s="11">
        <f>-(VLOOKUP(26,[1]Balanza!A:F,6,FALSE))</f>
        <v>516760.09</v>
      </c>
      <c r="D29" s="14"/>
    </row>
    <row r="30" spans="1:8" s="7" customFormat="1" ht="12.95" customHeight="1" x14ac:dyDescent="0.2">
      <c r="A30" s="7" t="s">
        <v>28</v>
      </c>
      <c r="C30" s="19">
        <f>-((VLOOKUP(250401,[1]Balanza!A:F,6,FALSE)))</f>
        <v>0</v>
      </c>
      <c r="D30" s="12"/>
    </row>
    <row r="31" spans="1:8" s="7" customFormat="1" ht="12.95" customHeight="1" x14ac:dyDescent="0.2">
      <c r="A31" s="20" t="s">
        <v>29</v>
      </c>
      <c r="C31" s="15"/>
      <c r="D31" s="29">
        <f>SUM(C26:C30)</f>
        <v>5378352.79</v>
      </c>
    </row>
    <row r="32" spans="1:8" s="7" customFormat="1" ht="12.95" customHeight="1" x14ac:dyDescent="0.2">
      <c r="A32" s="20" t="s">
        <v>30</v>
      </c>
      <c r="C32" s="30"/>
      <c r="D32" s="12"/>
    </row>
    <row r="33" spans="1:7" s="7" customFormat="1" ht="12.95" customHeight="1" x14ac:dyDescent="0.2">
      <c r="A33" s="7" t="s">
        <v>31</v>
      </c>
      <c r="C33" s="11">
        <f>-(VLOOKUP(27,[1]Balanza!A:F,6,FALSE))</f>
        <v>6863471.7999999998</v>
      </c>
      <c r="D33" s="12"/>
    </row>
    <row r="34" spans="1:7" s="7" customFormat="1" ht="12.95" customHeight="1" x14ac:dyDescent="0.2">
      <c r="A34" s="25" t="s">
        <v>32</v>
      </c>
      <c r="C34" s="11">
        <f>-(VLOOKUP(28,[1]Balanza!A:F,6,FALSE))</f>
        <v>235066.75</v>
      </c>
      <c r="D34" s="12"/>
    </row>
    <row r="35" spans="1:7" s="7" customFormat="1" ht="12.95" customHeight="1" x14ac:dyDescent="0.2">
      <c r="A35" s="7" t="s">
        <v>33</v>
      </c>
      <c r="C35" s="19">
        <f>-(VLOOKUP(29,[1]Balanza!A:F,6,FALSE))</f>
        <v>1615317.86</v>
      </c>
      <c r="D35" s="12"/>
    </row>
    <row r="36" spans="1:7" s="7" customFormat="1" ht="12.95" customHeight="1" x14ac:dyDescent="0.2">
      <c r="A36" s="20" t="s">
        <v>34</v>
      </c>
      <c r="C36" s="15"/>
      <c r="D36" s="29">
        <f>SUM(C33:C35)</f>
        <v>8713856.4100000001</v>
      </c>
    </row>
    <row r="37" spans="1:7" s="7" customFormat="1" ht="12.95" customHeight="1" x14ac:dyDescent="0.2">
      <c r="A37" s="20" t="s">
        <v>35</v>
      </c>
      <c r="C37" s="18"/>
      <c r="D37" s="12"/>
    </row>
    <row r="38" spans="1:7" s="7" customFormat="1" ht="12.95" customHeight="1" x14ac:dyDescent="0.2">
      <c r="A38" s="7" t="s">
        <v>36</v>
      </c>
      <c r="C38" s="11">
        <f>-((VLOOKUP(220101,[1]Balanza!A:F,6,FALSE))-(VLOOKUP(2202,[1]Balanza!A:F,6,FALSE)))</f>
        <v>0</v>
      </c>
      <c r="D38" s="12"/>
    </row>
    <row r="39" spans="1:7" s="7" customFormat="1" ht="12.95" customHeight="1" x14ac:dyDescent="0.2">
      <c r="A39" s="7" t="s">
        <v>37</v>
      </c>
      <c r="C39" s="19">
        <f>((VLOOKUP(220102,[1]Balanza!A:F,6,FALSE))-(VLOOKUP(220103,[1]Balanza!A:F,6,FALSE))-(VLOOKUP(220104,[1]Balanza!A:F,6,FALSE))-(VLOOKUP(220109,[1]Balanza!A:F,6,FALSE))-(VLOOKUP(2203,[1]Balanza!A:F,6,FALSE))-(VLOOKUP(2204,[1]Balanza!A:F,6,FALSE))-(VLOOKUP(2205,[1]Balanza!A:F,6,FALSE))-(VLOOKUP(2206,[1]Balanza!A:F,6,FALSE))-(VLOOKUP(2207,[1]Balanza!A:F,6,FALSE))-(VLOOKUP(2208,[1]Balanza!A:F,6,FALSE)))</f>
        <v>3928338.33</v>
      </c>
      <c r="D39" s="12"/>
    </row>
    <row r="40" spans="1:7" s="7" customFormat="1" ht="12.95" customHeight="1" x14ac:dyDescent="0.2">
      <c r="A40" s="20" t="s">
        <v>38</v>
      </c>
      <c r="C40" s="15"/>
      <c r="D40" s="31">
        <f>SUM(C39)</f>
        <v>3928338.33</v>
      </c>
    </row>
    <row r="41" spans="1:7" s="7" customFormat="1" ht="12.95" customHeight="1" x14ac:dyDescent="0.2">
      <c r="A41" s="20" t="s">
        <v>39</v>
      </c>
      <c r="C41" s="18"/>
      <c r="D41" s="12"/>
    </row>
    <row r="42" spans="1:7" s="7" customFormat="1" ht="12.95" customHeight="1" x14ac:dyDescent="0.2">
      <c r="A42" s="7" t="s">
        <v>40</v>
      </c>
      <c r="C42" s="11">
        <f>-(VLOOKUP(2301,[1]Balanza!A:F,6,FALSE))</f>
        <v>499635.94</v>
      </c>
    </row>
    <row r="43" spans="1:7" s="7" customFormat="1" ht="12.95" customHeight="1" x14ac:dyDescent="0.2">
      <c r="A43" s="7" t="s">
        <v>41</v>
      </c>
      <c r="C43" s="19">
        <f>-(VLOOKUP(2302,[1]Balanza!A:F,6,FALSE))</f>
        <v>135973.57999999999</v>
      </c>
    </row>
    <row r="44" spans="1:7" s="7" customFormat="1" ht="12.95" customHeight="1" x14ac:dyDescent="0.2">
      <c r="A44" s="20" t="s">
        <v>42</v>
      </c>
      <c r="C44" s="18"/>
      <c r="D44" s="32">
        <f>SUM(C42:C43)</f>
        <v>635609.52</v>
      </c>
    </row>
    <row r="45" spans="1:7" s="7" customFormat="1" ht="12.95" customHeight="1" x14ac:dyDescent="0.2">
      <c r="A45" s="20" t="s">
        <v>43</v>
      </c>
      <c r="C45" s="18"/>
      <c r="D45" s="32">
        <f>SUM(D31:D44)</f>
        <v>18656157.050000001</v>
      </c>
      <c r="G45" s="24"/>
    </row>
    <row r="46" spans="1:7" s="7" customFormat="1" ht="12.95" customHeight="1" x14ac:dyDescent="0.2">
      <c r="A46" s="7" t="s">
        <v>21</v>
      </c>
      <c r="C46" s="18"/>
      <c r="D46" s="14"/>
      <c r="G46" s="17"/>
    </row>
    <row r="47" spans="1:7" s="7" customFormat="1" ht="12.95" customHeight="1" x14ac:dyDescent="0.2">
      <c r="A47" s="20" t="s">
        <v>44</v>
      </c>
      <c r="C47" s="18"/>
      <c r="D47" s="14"/>
    </row>
    <row r="48" spans="1:7" s="7" customFormat="1" ht="12.95" customHeight="1" x14ac:dyDescent="0.2">
      <c r="A48" s="7" t="s">
        <v>45</v>
      </c>
      <c r="C48" s="11">
        <f>-(VLOOKUP(3101,[1]Balanza!A:F,6,FALSE))</f>
        <v>12513000</v>
      </c>
      <c r="D48" s="12"/>
      <c r="F48" s="17"/>
      <c r="G48" s="17"/>
    </row>
    <row r="49" spans="1:7" s="7" customFormat="1" ht="12.95" customHeight="1" x14ac:dyDescent="0.2">
      <c r="A49" s="7" t="s">
        <v>46</v>
      </c>
      <c r="C49" s="11">
        <f>-(VLOOKUP(35,[1]Balanza!A:F,6,FALSE))</f>
        <v>1321704.1599999999</v>
      </c>
      <c r="D49" s="12"/>
      <c r="F49" s="24"/>
      <c r="G49" s="17"/>
    </row>
    <row r="50" spans="1:7" s="7" customFormat="1" ht="12.95" customHeight="1" x14ac:dyDescent="0.2">
      <c r="A50" s="7" t="s">
        <v>47</v>
      </c>
      <c r="C50" s="11">
        <f>-(VLOOKUP(36,[1]Balanza!A:F,6,FALSE))</f>
        <v>428650.67</v>
      </c>
      <c r="D50" s="12"/>
      <c r="F50" s="28"/>
    </row>
    <row r="51" spans="1:7" s="7" customFormat="1" ht="12.95" customHeight="1" x14ac:dyDescent="0.2">
      <c r="A51" s="7" t="s">
        <v>48</v>
      </c>
      <c r="C51" s="13">
        <f>+ER!D40</f>
        <v>1603803.5400000014</v>
      </c>
      <c r="D51" s="12"/>
      <c r="G51" s="17"/>
    </row>
    <row r="52" spans="1:7" s="7" customFormat="1" ht="12.95" customHeight="1" x14ac:dyDescent="0.2">
      <c r="A52" s="7" t="s">
        <v>49</v>
      </c>
      <c r="C52" s="19">
        <f>-(VLOOKUP(3802,[1]Balanza!A:F,6,FALSE))</f>
        <v>1982434.94</v>
      </c>
      <c r="D52" s="12"/>
      <c r="G52" s="17"/>
    </row>
    <row r="53" spans="1:7" s="7" customFormat="1" ht="12.95" customHeight="1" x14ac:dyDescent="0.2">
      <c r="A53" s="20" t="s">
        <v>50</v>
      </c>
      <c r="C53" s="18"/>
      <c r="D53" s="32">
        <f>SUM(C48:C52)</f>
        <v>17849593.310000002</v>
      </c>
      <c r="G53" s="33"/>
    </row>
    <row r="54" spans="1:7" s="7" customFormat="1" ht="8.1" customHeight="1" x14ac:dyDescent="0.2">
      <c r="C54" s="18"/>
      <c r="D54" s="14"/>
    </row>
    <row r="55" spans="1:7" s="7" customFormat="1" ht="12.95" customHeight="1" thickBot="1" x14ac:dyDescent="0.25">
      <c r="A55" s="20" t="s">
        <v>51</v>
      </c>
      <c r="C55" s="18"/>
      <c r="D55" s="23">
        <f>SUM(D45:D53)</f>
        <v>36505750.359999999</v>
      </c>
      <c r="F55" s="17"/>
    </row>
    <row r="56" spans="1:7" s="7" customFormat="1" ht="12.95" customHeight="1" thickTop="1" x14ac:dyDescent="0.2">
      <c r="C56" s="8"/>
    </row>
    <row r="57" spans="1:7" s="7" customFormat="1" ht="12.95" customHeight="1" x14ac:dyDescent="0.2">
      <c r="C57" s="8"/>
    </row>
    <row r="58" spans="1:7" s="7" customFormat="1" ht="12.95" customHeight="1" x14ac:dyDescent="0.2">
      <c r="C58" s="8"/>
    </row>
    <row r="59" spans="1:7" s="7" customFormat="1" ht="12.95" customHeight="1" x14ac:dyDescent="0.2">
      <c r="C59" s="8"/>
    </row>
    <row r="60" spans="1:7" s="7" customFormat="1" ht="12.95" customHeight="1" x14ac:dyDescent="0.2">
      <c r="A60" s="34" t="s">
        <v>52</v>
      </c>
      <c r="C60" s="8"/>
      <c r="D60" s="34" t="s">
        <v>53</v>
      </c>
    </row>
    <row r="61" spans="1:7" s="7" customFormat="1" ht="12.95" customHeight="1" x14ac:dyDescent="0.2">
      <c r="A61" s="35" t="s">
        <v>54</v>
      </c>
      <c r="C61" s="8"/>
      <c r="D61" s="35" t="s">
        <v>55</v>
      </c>
    </row>
    <row r="66" spans="6:6" x14ac:dyDescent="0.25">
      <c r="F66" s="36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CED71-0FFC-466B-BDDD-0545BFA17A47}">
  <sheetPr>
    <tabColor theme="0" tint="-0.249977111117893"/>
  </sheetPr>
  <dimension ref="A2:N50"/>
  <sheetViews>
    <sheetView showGridLines="0" topLeftCell="A14" zoomScale="90" zoomScaleNormal="90" workbookViewId="0">
      <selection activeCell="D60" sqref="D60"/>
    </sheetView>
  </sheetViews>
  <sheetFormatPr baseColWidth="10" defaultColWidth="9.140625" defaultRowHeight="15" x14ac:dyDescent="0.25"/>
  <cols>
    <col min="1" max="1" width="1.42578125" style="39" customWidth="1"/>
    <col min="2" max="2" width="0.5703125" style="39" customWidth="1"/>
    <col min="3" max="3" width="63.28515625" style="39" customWidth="1"/>
    <col min="4" max="4" width="19.140625" style="39" customWidth="1"/>
    <col min="5" max="5" width="8.85546875" style="42" customWidth="1"/>
    <col min="6" max="6" width="12.42578125" style="90" customWidth="1"/>
    <col min="7" max="7" width="8.85546875" style="90" customWidth="1"/>
    <col min="8" max="8" width="14.140625" style="91" customWidth="1"/>
    <col min="9" max="9" width="11.85546875" style="91" customWidth="1"/>
    <col min="10" max="11" width="13.28515625" style="91" customWidth="1"/>
    <col min="12" max="12" width="9.140625" style="39" customWidth="1"/>
    <col min="13" max="13" width="3" style="39" customWidth="1"/>
    <col min="14" max="14" width="11.140625" style="39" bestFit="1" customWidth="1"/>
    <col min="15" max="254" width="9.140625" style="39"/>
    <col min="255" max="255" width="15.5703125" style="39" customWidth="1"/>
    <col min="256" max="256" width="44" style="39" customWidth="1"/>
    <col min="257" max="257" width="12.7109375" style="39" customWidth="1"/>
    <col min="258" max="258" width="7.85546875" style="39" customWidth="1"/>
    <col min="259" max="259" width="15.5703125" style="39" customWidth="1"/>
    <col min="260" max="260" width="44" style="39" customWidth="1"/>
    <col min="261" max="262" width="12.7109375" style="39" customWidth="1"/>
    <col min="263" max="265" width="9.140625" style="39"/>
    <col min="266" max="267" width="13.28515625" style="39" customWidth="1"/>
    <col min="268" max="510" width="9.140625" style="39"/>
    <col min="511" max="511" width="15.5703125" style="39" customWidth="1"/>
    <col min="512" max="512" width="44" style="39" customWidth="1"/>
    <col min="513" max="513" width="12.7109375" style="39" customWidth="1"/>
    <col min="514" max="514" width="7.85546875" style="39" customWidth="1"/>
    <col min="515" max="515" width="15.5703125" style="39" customWidth="1"/>
    <col min="516" max="516" width="44" style="39" customWidth="1"/>
    <col min="517" max="518" width="12.7109375" style="39" customWidth="1"/>
    <col min="519" max="521" width="9.140625" style="39"/>
    <col min="522" max="523" width="13.28515625" style="39" customWidth="1"/>
    <col min="524" max="766" width="9.140625" style="39"/>
    <col min="767" max="767" width="15.5703125" style="39" customWidth="1"/>
    <col min="768" max="768" width="44" style="39" customWidth="1"/>
    <col min="769" max="769" width="12.7109375" style="39" customWidth="1"/>
    <col min="770" max="770" width="7.85546875" style="39" customWidth="1"/>
    <col min="771" max="771" width="15.5703125" style="39" customWidth="1"/>
    <col min="772" max="772" width="44" style="39" customWidth="1"/>
    <col min="773" max="774" width="12.7109375" style="39" customWidth="1"/>
    <col min="775" max="777" width="9.140625" style="39"/>
    <col min="778" max="779" width="13.28515625" style="39" customWidth="1"/>
    <col min="780" max="1022" width="9.140625" style="39"/>
    <col min="1023" max="1023" width="15.5703125" style="39" customWidth="1"/>
    <col min="1024" max="1024" width="44" style="39" customWidth="1"/>
    <col min="1025" max="1025" width="12.7109375" style="39" customWidth="1"/>
    <col min="1026" max="1026" width="7.85546875" style="39" customWidth="1"/>
    <col min="1027" max="1027" width="15.5703125" style="39" customWidth="1"/>
    <col min="1028" max="1028" width="44" style="39" customWidth="1"/>
    <col min="1029" max="1030" width="12.7109375" style="39" customWidth="1"/>
    <col min="1031" max="1033" width="9.140625" style="39"/>
    <col min="1034" max="1035" width="13.28515625" style="39" customWidth="1"/>
    <col min="1036" max="1278" width="9.140625" style="39"/>
    <col min="1279" max="1279" width="15.5703125" style="39" customWidth="1"/>
    <col min="1280" max="1280" width="44" style="39" customWidth="1"/>
    <col min="1281" max="1281" width="12.7109375" style="39" customWidth="1"/>
    <col min="1282" max="1282" width="7.85546875" style="39" customWidth="1"/>
    <col min="1283" max="1283" width="15.5703125" style="39" customWidth="1"/>
    <col min="1284" max="1284" width="44" style="39" customWidth="1"/>
    <col min="1285" max="1286" width="12.7109375" style="39" customWidth="1"/>
    <col min="1287" max="1289" width="9.140625" style="39"/>
    <col min="1290" max="1291" width="13.28515625" style="39" customWidth="1"/>
    <col min="1292" max="1534" width="9.140625" style="39"/>
    <col min="1535" max="1535" width="15.5703125" style="39" customWidth="1"/>
    <col min="1536" max="1536" width="44" style="39" customWidth="1"/>
    <col min="1537" max="1537" width="12.7109375" style="39" customWidth="1"/>
    <col min="1538" max="1538" width="7.85546875" style="39" customWidth="1"/>
    <col min="1539" max="1539" width="15.5703125" style="39" customWidth="1"/>
    <col min="1540" max="1540" width="44" style="39" customWidth="1"/>
    <col min="1541" max="1542" width="12.7109375" style="39" customWidth="1"/>
    <col min="1543" max="1545" width="9.140625" style="39"/>
    <col min="1546" max="1547" width="13.28515625" style="39" customWidth="1"/>
    <col min="1548" max="1790" width="9.140625" style="39"/>
    <col min="1791" max="1791" width="15.5703125" style="39" customWidth="1"/>
    <col min="1792" max="1792" width="44" style="39" customWidth="1"/>
    <col min="1793" max="1793" width="12.7109375" style="39" customWidth="1"/>
    <col min="1794" max="1794" width="7.85546875" style="39" customWidth="1"/>
    <col min="1795" max="1795" width="15.5703125" style="39" customWidth="1"/>
    <col min="1796" max="1796" width="44" style="39" customWidth="1"/>
    <col min="1797" max="1798" width="12.7109375" style="39" customWidth="1"/>
    <col min="1799" max="1801" width="9.140625" style="39"/>
    <col min="1802" max="1803" width="13.28515625" style="39" customWidth="1"/>
    <col min="1804" max="2046" width="9.140625" style="39"/>
    <col min="2047" max="2047" width="15.5703125" style="39" customWidth="1"/>
    <col min="2048" max="2048" width="44" style="39" customWidth="1"/>
    <col min="2049" max="2049" width="12.7109375" style="39" customWidth="1"/>
    <col min="2050" max="2050" width="7.85546875" style="39" customWidth="1"/>
    <col min="2051" max="2051" width="15.5703125" style="39" customWidth="1"/>
    <col min="2052" max="2052" width="44" style="39" customWidth="1"/>
    <col min="2053" max="2054" width="12.7109375" style="39" customWidth="1"/>
    <col min="2055" max="2057" width="9.140625" style="39"/>
    <col min="2058" max="2059" width="13.28515625" style="39" customWidth="1"/>
    <col min="2060" max="2302" width="9.140625" style="39"/>
    <col min="2303" max="2303" width="15.5703125" style="39" customWidth="1"/>
    <col min="2304" max="2304" width="44" style="39" customWidth="1"/>
    <col min="2305" max="2305" width="12.7109375" style="39" customWidth="1"/>
    <col min="2306" max="2306" width="7.85546875" style="39" customWidth="1"/>
    <col min="2307" max="2307" width="15.5703125" style="39" customWidth="1"/>
    <col min="2308" max="2308" width="44" style="39" customWidth="1"/>
    <col min="2309" max="2310" width="12.7109375" style="39" customWidth="1"/>
    <col min="2311" max="2313" width="9.140625" style="39"/>
    <col min="2314" max="2315" width="13.28515625" style="39" customWidth="1"/>
    <col min="2316" max="2558" width="9.140625" style="39"/>
    <col min="2559" max="2559" width="15.5703125" style="39" customWidth="1"/>
    <col min="2560" max="2560" width="44" style="39" customWidth="1"/>
    <col min="2561" max="2561" width="12.7109375" style="39" customWidth="1"/>
    <col min="2562" max="2562" width="7.85546875" style="39" customWidth="1"/>
    <col min="2563" max="2563" width="15.5703125" style="39" customWidth="1"/>
    <col min="2564" max="2564" width="44" style="39" customWidth="1"/>
    <col min="2565" max="2566" width="12.7109375" style="39" customWidth="1"/>
    <col min="2567" max="2569" width="9.140625" style="39"/>
    <col min="2570" max="2571" width="13.28515625" style="39" customWidth="1"/>
    <col min="2572" max="2814" width="9.140625" style="39"/>
    <col min="2815" max="2815" width="15.5703125" style="39" customWidth="1"/>
    <col min="2816" max="2816" width="44" style="39" customWidth="1"/>
    <col min="2817" max="2817" width="12.7109375" style="39" customWidth="1"/>
    <col min="2818" max="2818" width="7.85546875" style="39" customWidth="1"/>
    <col min="2819" max="2819" width="15.5703125" style="39" customWidth="1"/>
    <col min="2820" max="2820" width="44" style="39" customWidth="1"/>
    <col min="2821" max="2822" width="12.7109375" style="39" customWidth="1"/>
    <col min="2823" max="2825" width="9.140625" style="39"/>
    <col min="2826" max="2827" width="13.28515625" style="39" customWidth="1"/>
    <col min="2828" max="3070" width="9.140625" style="39"/>
    <col min="3071" max="3071" width="15.5703125" style="39" customWidth="1"/>
    <col min="3072" max="3072" width="44" style="39" customWidth="1"/>
    <col min="3073" max="3073" width="12.7109375" style="39" customWidth="1"/>
    <col min="3074" max="3074" width="7.85546875" style="39" customWidth="1"/>
    <col min="3075" max="3075" width="15.5703125" style="39" customWidth="1"/>
    <col min="3076" max="3076" width="44" style="39" customWidth="1"/>
    <col min="3077" max="3078" width="12.7109375" style="39" customWidth="1"/>
    <col min="3079" max="3081" width="9.140625" style="39"/>
    <col min="3082" max="3083" width="13.28515625" style="39" customWidth="1"/>
    <col min="3084" max="3326" width="9.140625" style="39"/>
    <col min="3327" max="3327" width="15.5703125" style="39" customWidth="1"/>
    <col min="3328" max="3328" width="44" style="39" customWidth="1"/>
    <col min="3329" max="3329" width="12.7109375" style="39" customWidth="1"/>
    <col min="3330" max="3330" width="7.85546875" style="39" customWidth="1"/>
    <col min="3331" max="3331" width="15.5703125" style="39" customWidth="1"/>
    <col min="3332" max="3332" width="44" style="39" customWidth="1"/>
    <col min="3333" max="3334" width="12.7109375" style="39" customWidth="1"/>
    <col min="3335" max="3337" width="9.140625" style="39"/>
    <col min="3338" max="3339" width="13.28515625" style="39" customWidth="1"/>
    <col min="3340" max="3582" width="9.140625" style="39"/>
    <col min="3583" max="3583" width="15.5703125" style="39" customWidth="1"/>
    <col min="3584" max="3584" width="44" style="39" customWidth="1"/>
    <col min="3585" max="3585" width="12.7109375" style="39" customWidth="1"/>
    <col min="3586" max="3586" width="7.85546875" style="39" customWidth="1"/>
    <col min="3587" max="3587" width="15.5703125" style="39" customWidth="1"/>
    <col min="3588" max="3588" width="44" style="39" customWidth="1"/>
    <col min="3589" max="3590" width="12.7109375" style="39" customWidth="1"/>
    <col min="3591" max="3593" width="9.140625" style="39"/>
    <col min="3594" max="3595" width="13.28515625" style="39" customWidth="1"/>
    <col min="3596" max="3838" width="9.140625" style="39"/>
    <col min="3839" max="3839" width="15.5703125" style="39" customWidth="1"/>
    <col min="3840" max="3840" width="44" style="39" customWidth="1"/>
    <col min="3841" max="3841" width="12.7109375" style="39" customWidth="1"/>
    <col min="3842" max="3842" width="7.85546875" style="39" customWidth="1"/>
    <col min="3843" max="3843" width="15.5703125" style="39" customWidth="1"/>
    <col min="3844" max="3844" width="44" style="39" customWidth="1"/>
    <col min="3845" max="3846" width="12.7109375" style="39" customWidth="1"/>
    <col min="3847" max="3849" width="9.140625" style="39"/>
    <col min="3850" max="3851" width="13.28515625" style="39" customWidth="1"/>
    <col min="3852" max="4094" width="9.140625" style="39"/>
    <col min="4095" max="4095" width="15.5703125" style="39" customWidth="1"/>
    <col min="4096" max="4096" width="44" style="39" customWidth="1"/>
    <col min="4097" max="4097" width="12.7109375" style="39" customWidth="1"/>
    <col min="4098" max="4098" width="7.85546875" style="39" customWidth="1"/>
    <col min="4099" max="4099" width="15.5703125" style="39" customWidth="1"/>
    <col min="4100" max="4100" width="44" style="39" customWidth="1"/>
    <col min="4101" max="4102" width="12.7109375" style="39" customWidth="1"/>
    <col min="4103" max="4105" width="9.140625" style="39"/>
    <col min="4106" max="4107" width="13.28515625" style="39" customWidth="1"/>
    <col min="4108" max="4350" width="9.140625" style="39"/>
    <col min="4351" max="4351" width="15.5703125" style="39" customWidth="1"/>
    <col min="4352" max="4352" width="44" style="39" customWidth="1"/>
    <col min="4353" max="4353" width="12.7109375" style="39" customWidth="1"/>
    <col min="4354" max="4354" width="7.85546875" style="39" customWidth="1"/>
    <col min="4355" max="4355" width="15.5703125" style="39" customWidth="1"/>
    <col min="4356" max="4356" width="44" style="39" customWidth="1"/>
    <col min="4357" max="4358" width="12.7109375" style="39" customWidth="1"/>
    <col min="4359" max="4361" width="9.140625" style="39"/>
    <col min="4362" max="4363" width="13.28515625" style="39" customWidth="1"/>
    <col min="4364" max="4606" width="9.140625" style="39"/>
    <col min="4607" max="4607" width="15.5703125" style="39" customWidth="1"/>
    <col min="4608" max="4608" width="44" style="39" customWidth="1"/>
    <col min="4609" max="4609" width="12.7109375" style="39" customWidth="1"/>
    <col min="4610" max="4610" width="7.85546875" style="39" customWidth="1"/>
    <col min="4611" max="4611" width="15.5703125" style="39" customWidth="1"/>
    <col min="4612" max="4612" width="44" style="39" customWidth="1"/>
    <col min="4613" max="4614" width="12.7109375" style="39" customWidth="1"/>
    <col min="4615" max="4617" width="9.140625" style="39"/>
    <col min="4618" max="4619" width="13.28515625" style="39" customWidth="1"/>
    <col min="4620" max="4862" width="9.140625" style="39"/>
    <col min="4863" max="4863" width="15.5703125" style="39" customWidth="1"/>
    <col min="4864" max="4864" width="44" style="39" customWidth="1"/>
    <col min="4865" max="4865" width="12.7109375" style="39" customWidth="1"/>
    <col min="4866" max="4866" width="7.85546875" style="39" customWidth="1"/>
    <col min="4867" max="4867" width="15.5703125" style="39" customWidth="1"/>
    <col min="4868" max="4868" width="44" style="39" customWidth="1"/>
    <col min="4869" max="4870" width="12.7109375" style="39" customWidth="1"/>
    <col min="4871" max="4873" width="9.140625" style="39"/>
    <col min="4874" max="4875" width="13.28515625" style="39" customWidth="1"/>
    <col min="4876" max="5118" width="9.140625" style="39"/>
    <col min="5119" max="5119" width="15.5703125" style="39" customWidth="1"/>
    <col min="5120" max="5120" width="44" style="39" customWidth="1"/>
    <col min="5121" max="5121" width="12.7109375" style="39" customWidth="1"/>
    <col min="5122" max="5122" width="7.85546875" style="39" customWidth="1"/>
    <col min="5123" max="5123" width="15.5703125" style="39" customWidth="1"/>
    <col min="5124" max="5124" width="44" style="39" customWidth="1"/>
    <col min="5125" max="5126" width="12.7109375" style="39" customWidth="1"/>
    <col min="5127" max="5129" width="9.140625" style="39"/>
    <col min="5130" max="5131" width="13.28515625" style="39" customWidth="1"/>
    <col min="5132" max="5374" width="9.140625" style="39"/>
    <col min="5375" max="5375" width="15.5703125" style="39" customWidth="1"/>
    <col min="5376" max="5376" width="44" style="39" customWidth="1"/>
    <col min="5377" max="5377" width="12.7109375" style="39" customWidth="1"/>
    <col min="5378" max="5378" width="7.85546875" style="39" customWidth="1"/>
    <col min="5379" max="5379" width="15.5703125" style="39" customWidth="1"/>
    <col min="5380" max="5380" width="44" style="39" customWidth="1"/>
    <col min="5381" max="5382" width="12.7109375" style="39" customWidth="1"/>
    <col min="5383" max="5385" width="9.140625" style="39"/>
    <col min="5386" max="5387" width="13.28515625" style="39" customWidth="1"/>
    <col min="5388" max="5630" width="9.140625" style="39"/>
    <col min="5631" max="5631" width="15.5703125" style="39" customWidth="1"/>
    <col min="5632" max="5632" width="44" style="39" customWidth="1"/>
    <col min="5633" max="5633" width="12.7109375" style="39" customWidth="1"/>
    <col min="5634" max="5634" width="7.85546875" style="39" customWidth="1"/>
    <col min="5635" max="5635" width="15.5703125" style="39" customWidth="1"/>
    <col min="5636" max="5636" width="44" style="39" customWidth="1"/>
    <col min="5637" max="5638" width="12.7109375" style="39" customWidth="1"/>
    <col min="5639" max="5641" width="9.140625" style="39"/>
    <col min="5642" max="5643" width="13.28515625" style="39" customWidth="1"/>
    <col min="5644" max="5886" width="9.140625" style="39"/>
    <col min="5887" max="5887" width="15.5703125" style="39" customWidth="1"/>
    <col min="5888" max="5888" width="44" style="39" customWidth="1"/>
    <col min="5889" max="5889" width="12.7109375" style="39" customWidth="1"/>
    <col min="5890" max="5890" width="7.85546875" style="39" customWidth="1"/>
    <col min="5891" max="5891" width="15.5703125" style="39" customWidth="1"/>
    <col min="5892" max="5892" width="44" style="39" customWidth="1"/>
    <col min="5893" max="5894" width="12.7109375" style="39" customWidth="1"/>
    <col min="5895" max="5897" width="9.140625" style="39"/>
    <col min="5898" max="5899" width="13.28515625" style="39" customWidth="1"/>
    <col min="5900" max="6142" width="9.140625" style="39"/>
    <col min="6143" max="6143" width="15.5703125" style="39" customWidth="1"/>
    <col min="6144" max="6144" width="44" style="39" customWidth="1"/>
    <col min="6145" max="6145" width="12.7109375" style="39" customWidth="1"/>
    <col min="6146" max="6146" width="7.85546875" style="39" customWidth="1"/>
    <col min="6147" max="6147" width="15.5703125" style="39" customWidth="1"/>
    <col min="6148" max="6148" width="44" style="39" customWidth="1"/>
    <col min="6149" max="6150" width="12.7109375" style="39" customWidth="1"/>
    <col min="6151" max="6153" width="9.140625" style="39"/>
    <col min="6154" max="6155" width="13.28515625" style="39" customWidth="1"/>
    <col min="6156" max="6398" width="9.140625" style="39"/>
    <col min="6399" max="6399" width="15.5703125" style="39" customWidth="1"/>
    <col min="6400" max="6400" width="44" style="39" customWidth="1"/>
    <col min="6401" max="6401" width="12.7109375" style="39" customWidth="1"/>
    <col min="6402" max="6402" width="7.85546875" style="39" customWidth="1"/>
    <col min="6403" max="6403" width="15.5703125" style="39" customWidth="1"/>
    <col min="6404" max="6404" width="44" style="39" customWidth="1"/>
    <col min="6405" max="6406" width="12.7109375" style="39" customWidth="1"/>
    <col min="6407" max="6409" width="9.140625" style="39"/>
    <col min="6410" max="6411" width="13.28515625" style="39" customWidth="1"/>
    <col min="6412" max="6654" width="9.140625" style="39"/>
    <col min="6655" max="6655" width="15.5703125" style="39" customWidth="1"/>
    <col min="6656" max="6656" width="44" style="39" customWidth="1"/>
    <col min="6657" max="6657" width="12.7109375" style="39" customWidth="1"/>
    <col min="6658" max="6658" width="7.85546875" style="39" customWidth="1"/>
    <col min="6659" max="6659" width="15.5703125" style="39" customWidth="1"/>
    <col min="6660" max="6660" width="44" style="39" customWidth="1"/>
    <col min="6661" max="6662" width="12.7109375" style="39" customWidth="1"/>
    <col min="6663" max="6665" width="9.140625" style="39"/>
    <col min="6666" max="6667" width="13.28515625" style="39" customWidth="1"/>
    <col min="6668" max="6910" width="9.140625" style="39"/>
    <col min="6911" max="6911" width="15.5703125" style="39" customWidth="1"/>
    <col min="6912" max="6912" width="44" style="39" customWidth="1"/>
    <col min="6913" max="6913" width="12.7109375" style="39" customWidth="1"/>
    <col min="6914" max="6914" width="7.85546875" style="39" customWidth="1"/>
    <col min="6915" max="6915" width="15.5703125" style="39" customWidth="1"/>
    <col min="6916" max="6916" width="44" style="39" customWidth="1"/>
    <col min="6917" max="6918" width="12.7109375" style="39" customWidth="1"/>
    <col min="6919" max="6921" width="9.140625" style="39"/>
    <col min="6922" max="6923" width="13.28515625" style="39" customWidth="1"/>
    <col min="6924" max="7166" width="9.140625" style="39"/>
    <col min="7167" max="7167" width="15.5703125" style="39" customWidth="1"/>
    <col min="7168" max="7168" width="44" style="39" customWidth="1"/>
    <col min="7169" max="7169" width="12.7109375" style="39" customWidth="1"/>
    <col min="7170" max="7170" width="7.85546875" style="39" customWidth="1"/>
    <col min="7171" max="7171" width="15.5703125" style="39" customWidth="1"/>
    <col min="7172" max="7172" width="44" style="39" customWidth="1"/>
    <col min="7173" max="7174" width="12.7109375" style="39" customWidth="1"/>
    <col min="7175" max="7177" width="9.140625" style="39"/>
    <col min="7178" max="7179" width="13.28515625" style="39" customWidth="1"/>
    <col min="7180" max="7422" width="9.140625" style="39"/>
    <col min="7423" max="7423" width="15.5703125" style="39" customWidth="1"/>
    <col min="7424" max="7424" width="44" style="39" customWidth="1"/>
    <col min="7425" max="7425" width="12.7109375" style="39" customWidth="1"/>
    <col min="7426" max="7426" width="7.85546875" style="39" customWidth="1"/>
    <col min="7427" max="7427" width="15.5703125" style="39" customWidth="1"/>
    <col min="7428" max="7428" width="44" style="39" customWidth="1"/>
    <col min="7429" max="7430" width="12.7109375" style="39" customWidth="1"/>
    <col min="7431" max="7433" width="9.140625" style="39"/>
    <col min="7434" max="7435" width="13.28515625" style="39" customWidth="1"/>
    <col min="7436" max="7678" width="9.140625" style="39"/>
    <col min="7679" max="7679" width="15.5703125" style="39" customWidth="1"/>
    <col min="7680" max="7680" width="44" style="39" customWidth="1"/>
    <col min="7681" max="7681" width="12.7109375" style="39" customWidth="1"/>
    <col min="7682" max="7682" width="7.85546875" style="39" customWidth="1"/>
    <col min="7683" max="7683" width="15.5703125" style="39" customWidth="1"/>
    <col min="7684" max="7684" width="44" style="39" customWidth="1"/>
    <col min="7685" max="7686" width="12.7109375" style="39" customWidth="1"/>
    <col min="7687" max="7689" width="9.140625" style="39"/>
    <col min="7690" max="7691" width="13.28515625" style="39" customWidth="1"/>
    <col min="7692" max="7934" width="9.140625" style="39"/>
    <col min="7935" max="7935" width="15.5703125" style="39" customWidth="1"/>
    <col min="7936" max="7936" width="44" style="39" customWidth="1"/>
    <col min="7937" max="7937" width="12.7109375" style="39" customWidth="1"/>
    <col min="7938" max="7938" width="7.85546875" style="39" customWidth="1"/>
    <col min="7939" max="7939" width="15.5703125" style="39" customWidth="1"/>
    <col min="7940" max="7940" width="44" style="39" customWidth="1"/>
    <col min="7941" max="7942" width="12.7109375" style="39" customWidth="1"/>
    <col min="7943" max="7945" width="9.140625" style="39"/>
    <col min="7946" max="7947" width="13.28515625" style="39" customWidth="1"/>
    <col min="7948" max="8190" width="9.140625" style="39"/>
    <col min="8191" max="8191" width="15.5703125" style="39" customWidth="1"/>
    <col min="8192" max="8192" width="44" style="39" customWidth="1"/>
    <col min="8193" max="8193" width="12.7109375" style="39" customWidth="1"/>
    <col min="8194" max="8194" width="7.85546875" style="39" customWidth="1"/>
    <col min="8195" max="8195" width="15.5703125" style="39" customWidth="1"/>
    <col min="8196" max="8196" width="44" style="39" customWidth="1"/>
    <col min="8197" max="8198" width="12.7109375" style="39" customWidth="1"/>
    <col min="8199" max="8201" width="9.140625" style="39"/>
    <col min="8202" max="8203" width="13.28515625" style="39" customWidth="1"/>
    <col min="8204" max="8446" width="9.140625" style="39"/>
    <col min="8447" max="8447" width="15.5703125" style="39" customWidth="1"/>
    <col min="8448" max="8448" width="44" style="39" customWidth="1"/>
    <col min="8449" max="8449" width="12.7109375" style="39" customWidth="1"/>
    <col min="8450" max="8450" width="7.85546875" style="39" customWidth="1"/>
    <col min="8451" max="8451" width="15.5703125" style="39" customWidth="1"/>
    <col min="8452" max="8452" width="44" style="39" customWidth="1"/>
    <col min="8453" max="8454" width="12.7109375" style="39" customWidth="1"/>
    <col min="8455" max="8457" width="9.140625" style="39"/>
    <col min="8458" max="8459" width="13.28515625" style="39" customWidth="1"/>
    <col min="8460" max="8702" width="9.140625" style="39"/>
    <col min="8703" max="8703" width="15.5703125" style="39" customWidth="1"/>
    <col min="8704" max="8704" width="44" style="39" customWidth="1"/>
    <col min="8705" max="8705" width="12.7109375" style="39" customWidth="1"/>
    <col min="8706" max="8706" width="7.85546875" style="39" customWidth="1"/>
    <col min="8707" max="8707" width="15.5703125" style="39" customWidth="1"/>
    <col min="8708" max="8708" width="44" style="39" customWidth="1"/>
    <col min="8709" max="8710" width="12.7109375" style="39" customWidth="1"/>
    <col min="8711" max="8713" width="9.140625" style="39"/>
    <col min="8714" max="8715" width="13.28515625" style="39" customWidth="1"/>
    <col min="8716" max="8958" width="9.140625" style="39"/>
    <col min="8959" max="8959" width="15.5703125" style="39" customWidth="1"/>
    <col min="8960" max="8960" width="44" style="39" customWidth="1"/>
    <col min="8961" max="8961" width="12.7109375" style="39" customWidth="1"/>
    <col min="8962" max="8962" width="7.85546875" style="39" customWidth="1"/>
    <col min="8963" max="8963" width="15.5703125" style="39" customWidth="1"/>
    <col min="8964" max="8964" width="44" style="39" customWidth="1"/>
    <col min="8965" max="8966" width="12.7109375" style="39" customWidth="1"/>
    <col min="8967" max="8969" width="9.140625" style="39"/>
    <col min="8970" max="8971" width="13.28515625" style="39" customWidth="1"/>
    <col min="8972" max="9214" width="9.140625" style="39"/>
    <col min="9215" max="9215" width="15.5703125" style="39" customWidth="1"/>
    <col min="9216" max="9216" width="44" style="39" customWidth="1"/>
    <col min="9217" max="9217" width="12.7109375" style="39" customWidth="1"/>
    <col min="9218" max="9218" width="7.85546875" style="39" customWidth="1"/>
    <col min="9219" max="9219" width="15.5703125" style="39" customWidth="1"/>
    <col min="9220" max="9220" width="44" style="39" customWidth="1"/>
    <col min="9221" max="9222" width="12.7109375" style="39" customWidth="1"/>
    <col min="9223" max="9225" width="9.140625" style="39"/>
    <col min="9226" max="9227" width="13.28515625" style="39" customWidth="1"/>
    <col min="9228" max="9470" width="9.140625" style="39"/>
    <col min="9471" max="9471" width="15.5703125" style="39" customWidth="1"/>
    <col min="9472" max="9472" width="44" style="39" customWidth="1"/>
    <col min="9473" max="9473" width="12.7109375" style="39" customWidth="1"/>
    <col min="9474" max="9474" width="7.85546875" style="39" customWidth="1"/>
    <col min="9475" max="9475" width="15.5703125" style="39" customWidth="1"/>
    <col min="9476" max="9476" width="44" style="39" customWidth="1"/>
    <col min="9477" max="9478" width="12.7109375" style="39" customWidth="1"/>
    <col min="9479" max="9481" width="9.140625" style="39"/>
    <col min="9482" max="9483" width="13.28515625" style="39" customWidth="1"/>
    <col min="9484" max="9726" width="9.140625" style="39"/>
    <col min="9727" max="9727" width="15.5703125" style="39" customWidth="1"/>
    <col min="9728" max="9728" width="44" style="39" customWidth="1"/>
    <col min="9729" max="9729" width="12.7109375" style="39" customWidth="1"/>
    <col min="9730" max="9730" width="7.85546875" style="39" customWidth="1"/>
    <col min="9731" max="9731" width="15.5703125" style="39" customWidth="1"/>
    <col min="9732" max="9732" width="44" style="39" customWidth="1"/>
    <col min="9733" max="9734" width="12.7109375" style="39" customWidth="1"/>
    <col min="9735" max="9737" width="9.140625" style="39"/>
    <col min="9738" max="9739" width="13.28515625" style="39" customWidth="1"/>
    <col min="9740" max="9982" width="9.140625" style="39"/>
    <col min="9983" max="9983" width="15.5703125" style="39" customWidth="1"/>
    <col min="9984" max="9984" width="44" style="39" customWidth="1"/>
    <col min="9985" max="9985" width="12.7109375" style="39" customWidth="1"/>
    <col min="9986" max="9986" width="7.85546875" style="39" customWidth="1"/>
    <col min="9987" max="9987" width="15.5703125" style="39" customWidth="1"/>
    <col min="9988" max="9988" width="44" style="39" customWidth="1"/>
    <col min="9989" max="9990" width="12.7109375" style="39" customWidth="1"/>
    <col min="9991" max="9993" width="9.140625" style="39"/>
    <col min="9994" max="9995" width="13.28515625" style="39" customWidth="1"/>
    <col min="9996" max="10238" width="9.140625" style="39"/>
    <col min="10239" max="10239" width="15.5703125" style="39" customWidth="1"/>
    <col min="10240" max="10240" width="44" style="39" customWidth="1"/>
    <col min="10241" max="10241" width="12.7109375" style="39" customWidth="1"/>
    <col min="10242" max="10242" width="7.85546875" style="39" customWidth="1"/>
    <col min="10243" max="10243" width="15.5703125" style="39" customWidth="1"/>
    <col min="10244" max="10244" width="44" style="39" customWidth="1"/>
    <col min="10245" max="10246" width="12.7109375" style="39" customWidth="1"/>
    <col min="10247" max="10249" width="9.140625" style="39"/>
    <col min="10250" max="10251" width="13.28515625" style="39" customWidth="1"/>
    <col min="10252" max="10494" width="9.140625" style="39"/>
    <col min="10495" max="10495" width="15.5703125" style="39" customWidth="1"/>
    <col min="10496" max="10496" width="44" style="39" customWidth="1"/>
    <col min="10497" max="10497" width="12.7109375" style="39" customWidth="1"/>
    <col min="10498" max="10498" width="7.85546875" style="39" customWidth="1"/>
    <col min="10499" max="10499" width="15.5703125" style="39" customWidth="1"/>
    <col min="10500" max="10500" width="44" style="39" customWidth="1"/>
    <col min="10501" max="10502" width="12.7109375" style="39" customWidth="1"/>
    <col min="10503" max="10505" width="9.140625" style="39"/>
    <col min="10506" max="10507" width="13.28515625" style="39" customWidth="1"/>
    <col min="10508" max="10750" width="9.140625" style="39"/>
    <col min="10751" max="10751" width="15.5703125" style="39" customWidth="1"/>
    <col min="10752" max="10752" width="44" style="39" customWidth="1"/>
    <col min="10753" max="10753" width="12.7109375" style="39" customWidth="1"/>
    <col min="10754" max="10754" width="7.85546875" style="39" customWidth="1"/>
    <col min="10755" max="10755" width="15.5703125" style="39" customWidth="1"/>
    <col min="10756" max="10756" width="44" style="39" customWidth="1"/>
    <col min="10757" max="10758" width="12.7109375" style="39" customWidth="1"/>
    <col min="10759" max="10761" width="9.140625" style="39"/>
    <col min="10762" max="10763" width="13.28515625" style="39" customWidth="1"/>
    <col min="10764" max="11006" width="9.140625" style="39"/>
    <col min="11007" max="11007" width="15.5703125" style="39" customWidth="1"/>
    <col min="11008" max="11008" width="44" style="39" customWidth="1"/>
    <col min="11009" max="11009" width="12.7109375" style="39" customWidth="1"/>
    <col min="11010" max="11010" width="7.85546875" style="39" customWidth="1"/>
    <col min="11011" max="11011" width="15.5703125" style="39" customWidth="1"/>
    <col min="11012" max="11012" width="44" style="39" customWidth="1"/>
    <col min="11013" max="11014" width="12.7109375" style="39" customWidth="1"/>
    <col min="11015" max="11017" width="9.140625" style="39"/>
    <col min="11018" max="11019" width="13.28515625" style="39" customWidth="1"/>
    <col min="11020" max="11262" width="9.140625" style="39"/>
    <col min="11263" max="11263" width="15.5703125" style="39" customWidth="1"/>
    <col min="11264" max="11264" width="44" style="39" customWidth="1"/>
    <col min="11265" max="11265" width="12.7109375" style="39" customWidth="1"/>
    <col min="11266" max="11266" width="7.85546875" style="39" customWidth="1"/>
    <col min="11267" max="11267" width="15.5703125" style="39" customWidth="1"/>
    <col min="11268" max="11268" width="44" style="39" customWidth="1"/>
    <col min="11269" max="11270" width="12.7109375" style="39" customWidth="1"/>
    <col min="11271" max="11273" width="9.140625" style="39"/>
    <col min="11274" max="11275" width="13.28515625" style="39" customWidth="1"/>
    <col min="11276" max="11518" width="9.140625" style="39"/>
    <col min="11519" max="11519" width="15.5703125" style="39" customWidth="1"/>
    <col min="11520" max="11520" width="44" style="39" customWidth="1"/>
    <col min="11521" max="11521" width="12.7109375" style="39" customWidth="1"/>
    <col min="11522" max="11522" width="7.85546875" style="39" customWidth="1"/>
    <col min="11523" max="11523" width="15.5703125" style="39" customWidth="1"/>
    <col min="11524" max="11524" width="44" style="39" customWidth="1"/>
    <col min="11525" max="11526" width="12.7109375" style="39" customWidth="1"/>
    <col min="11527" max="11529" width="9.140625" style="39"/>
    <col min="11530" max="11531" width="13.28515625" style="39" customWidth="1"/>
    <col min="11532" max="11774" width="9.140625" style="39"/>
    <col min="11775" max="11775" width="15.5703125" style="39" customWidth="1"/>
    <col min="11776" max="11776" width="44" style="39" customWidth="1"/>
    <col min="11777" max="11777" width="12.7109375" style="39" customWidth="1"/>
    <col min="11778" max="11778" width="7.85546875" style="39" customWidth="1"/>
    <col min="11779" max="11779" width="15.5703125" style="39" customWidth="1"/>
    <col min="11780" max="11780" width="44" style="39" customWidth="1"/>
    <col min="11781" max="11782" width="12.7109375" style="39" customWidth="1"/>
    <col min="11783" max="11785" width="9.140625" style="39"/>
    <col min="11786" max="11787" width="13.28515625" style="39" customWidth="1"/>
    <col min="11788" max="12030" width="9.140625" style="39"/>
    <col min="12031" max="12031" width="15.5703125" style="39" customWidth="1"/>
    <col min="12032" max="12032" width="44" style="39" customWidth="1"/>
    <col min="12033" max="12033" width="12.7109375" style="39" customWidth="1"/>
    <col min="12034" max="12034" width="7.85546875" style="39" customWidth="1"/>
    <col min="12035" max="12035" width="15.5703125" style="39" customWidth="1"/>
    <col min="12036" max="12036" width="44" style="39" customWidth="1"/>
    <col min="12037" max="12038" width="12.7109375" style="39" customWidth="1"/>
    <col min="12039" max="12041" width="9.140625" style="39"/>
    <col min="12042" max="12043" width="13.28515625" style="39" customWidth="1"/>
    <col min="12044" max="12286" width="9.140625" style="39"/>
    <col min="12287" max="12287" width="15.5703125" style="39" customWidth="1"/>
    <col min="12288" max="12288" width="44" style="39" customWidth="1"/>
    <col min="12289" max="12289" width="12.7109375" style="39" customWidth="1"/>
    <col min="12290" max="12290" width="7.85546875" style="39" customWidth="1"/>
    <col min="12291" max="12291" width="15.5703125" style="39" customWidth="1"/>
    <col min="12292" max="12292" width="44" style="39" customWidth="1"/>
    <col min="12293" max="12294" width="12.7109375" style="39" customWidth="1"/>
    <col min="12295" max="12297" width="9.140625" style="39"/>
    <col min="12298" max="12299" width="13.28515625" style="39" customWidth="1"/>
    <col min="12300" max="12542" width="9.140625" style="39"/>
    <col min="12543" max="12543" width="15.5703125" style="39" customWidth="1"/>
    <col min="12544" max="12544" width="44" style="39" customWidth="1"/>
    <col min="12545" max="12545" width="12.7109375" style="39" customWidth="1"/>
    <col min="12546" max="12546" width="7.85546875" style="39" customWidth="1"/>
    <col min="12547" max="12547" width="15.5703125" style="39" customWidth="1"/>
    <col min="12548" max="12548" width="44" style="39" customWidth="1"/>
    <col min="12549" max="12550" width="12.7109375" style="39" customWidth="1"/>
    <col min="12551" max="12553" width="9.140625" style="39"/>
    <col min="12554" max="12555" width="13.28515625" style="39" customWidth="1"/>
    <col min="12556" max="12798" width="9.140625" style="39"/>
    <col min="12799" max="12799" width="15.5703125" style="39" customWidth="1"/>
    <col min="12800" max="12800" width="44" style="39" customWidth="1"/>
    <col min="12801" max="12801" width="12.7109375" style="39" customWidth="1"/>
    <col min="12802" max="12802" width="7.85546875" style="39" customWidth="1"/>
    <col min="12803" max="12803" width="15.5703125" style="39" customWidth="1"/>
    <col min="12804" max="12804" width="44" style="39" customWidth="1"/>
    <col min="12805" max="12806" width="12.7109375" style="39" customWidth="1"/>
    <col min="12807" max="12809" width="9.140625" style="39"/>
    <col min="12810" max="12811" width="13.28515625" style="39" customWidth="1"/>
    <col min="12812" max="13054" width="9.140625" style="39"/>
    <col min="13055" max="13055" width="15.5703125" style="39" customWidth="1"/>
    <col min="13056" max="13056" width="44" style="39" customWidth="1"/>
    <col min="13057" max="13057" width="12.7109375" style="39" customWidth="1"/>
    <col min="13058" max="13058" width="7.85546875" style="39" customWidth="1"/>
    <col min="13059" max="13059" width="15.5703125" style="39" customWidth="1"/>
    <col min="13060" max="13060" width="44" style="39" customWidth="1"/>
    <col min="13061" max="13062" width="12.7109375" style="39" customWidth="1"/>
    <col min="13063" max="13065" width="9.140625" style="39"/>
    <col min="13066" max="13067" width="13.28515625" style="39" customWidth="1"/>
    <col min="13068" max="13310" width="9.140625" style="39"/>
    <col min="13311" max="13311" width="15.5703125" style="39" customWidth="1"/>
    <col min="13312" max="13312" width="44" style="39" customWidth="1"/>
    <col min="13313" max="13313" width="12.7109375" style="39" customWidth="1"/>
    <col min="13314" max="13314" width="7.85546875" style="39" customWidth="1"/>
    <col min="13315" max="13315" width="15.5703125" style="39" customWidth="1"/>
    <col min="13316" max="13316" width="44" style="39" customWidth="1"/>
    <col min="13317" max="13318" width="12.7109375" style="39" customWidth="1"/>
    <col min="13319" max="13321" width="9.140625" style="39"/>
    <col min="13322" max="13323" width="13.28515625" style="39" customWidth="1"/>
    <col min="13324" max="13566" width="9.140625" style="39"/>
    <col min="13567" max="13567" width="15.5703125" style="39" customWidth="1"/>
    <col min="13568" max="13568" width="44" style="39" customWidth="1"/>
    <col min="13569" max="13569" width="12.7109375" style="39" customWidth="1"/>
    <col min="13570" max="13570" width="7.85546875" style="39" customWidth="1"/>
    <col min="13571" max="13571" width="15.5703125" style="39" customWidth="1"/>
    <col min="13572" max="13572" width="44" style="39" customWidth="1"/>
    <col min="13573" max="13574" width="12.7109375" style="39" customWidth="1"/>
    <col min="13575" max="13577" width="9.140625" style="39"/>
    <col min="13578" max="13579" width="13.28515625" style="39" customWidth="1"/>
    <col min="13580" max="13822" width="9.140625" style="39"/>
    <col min="13823" max="13823" width="15.5703125" style="39" customWidth="1"/>
    <col min="13824" max="13824" width="44" style="39" customWidth="1"/>
    <col min="13825" max="13825" width="12.7109375" style="39" customWidth="1"/>
    <col min="13826" max="13826" width="7.85546875" style="39" customWidth="1"/>
    <col min="13827" max="13827" width="15.5703125" style="39" customWidth="1"/>
    <col min="13828" max="13828" width="44" style="39" customWidth="1"/>
    <col min="13829" max="13830" width="12.7109375" style="39" customWidth="1"/>
    <col min="13831" max="13833" width="9.140625" style="39"/>
    <col min="13834" max="13835" width="13.28515625" style="39" customWidth="1"/>
    <col min="13836" max="14078" width="9.140625" style="39"/>
    <col min="14079" max="14079" width="15.5703125" style="39" customWidth="1"/>
    <col min="14080" max="14080" width="44" style="39" customWidth="1"/>
    <col min="14081" max="14081" width="12.7109375" style="39" customWidth="1"/>
    <col min="14082" max="14082" width="7.85546875" style="39" customWidth="1"/>
    <col min="14083" max="14083" width="15.5703125" style="39" customWidth="1"/>
    <col min="14084" max="14084" width="44" style="39" customWidth="1"/>
    <col min="14085" max="14086" width="12.7109375" style="39" customWidth="1"/>
    <col min="14087" max="14089" width="9.140625" style="39"/>
    <col min="14090" max="14091" width="13.28515625" style="39" customWidth="1"/>
    <col min="14092" max="14334" width="9.140625" style="39"/>
    <col min="14335" max="14335" width="15.5703125" style="39" customWidth="1"/>
    <col min="14336" max="14336" width="44" style="39" customWidth="1"/>
    <col min="14337" max="14337" width="12.7109375" style="39" customWidth="1"/>
    <col min="14338" max="14338" width="7.85546875" style="39" customWidth="1"/>
    <col min="14339" max="14339" width="15.5703125" style="39" customWidth="1"/>
    <col min="14340" max="14340" width="44" style="39" customWidth="1"/>
    <col min="14341" max="14342" width="12.7109375" style="39" customWidth="1"/>
    <col min="14343" max="14345" width="9.140625" style="39"/>
    <col min="14346" max="14347" width="13.28515625" style="39" customWidth="1"/>
    <col min="14348" max="14590" width="9.140625" style="39"/>
    <col min="14591" max="14591" width="15.5703125" style="39" customWidth="1"/>
    <col min="14592" max="14592" width="44" style="39" customWidth="1"/>
    <col min="14593" max="14593" width="12.7109375" style="39" customWidth="1"/>
    <col min="14594" max="14594" width="7.85546875" style="39" customWidth="1"/>
    <col min="14595" max="14595" width="15.5703125" style="39" customWidth="1"/>
    <col min="14596" max="14596" width="44" style="39" customWidth="1"/>
    <col min="14597" max="14598" width="12.7109375" style="39" customWidth="1"/>
    <col min="14599" max="14601" width="9.140625" style="39"/>
    <col min="14602" max="14603" width="13.28515625" style="39" customWidth="1"/>
    <col min="14604" max="14846" width="9.140625" style="39"/>
    <col min="14847" max="14847" width="15.5703125" style="39" customWidth="1"/>
    <col min="14848" max="14848" width="44" style="39" customWidth="1"/>
    <col min="14849" max="14849" width="12.7109375" style="39" customWidth="1"/>
    <col min="14850" max="14850" width="7.85546875" style="39" customWidth="1"/>
    <col min="14851" max="14851" width="15.5703125" style="39" customWidth="1"/>
    <col min="14852" max="14852" width="44" style="39" customWidth="1"/>
    <col min="14853" max="14854" width="12.7109375" style="39" customWidth="1"/>
    <col min="14855" max="14857" width="9.140625" style="39"/>
    <col min="14858" max="14859" width="13.28515625" style="39" customWidth="1"/>
    <col min="14860" max="15102" width="9.140625" style="39"/>
    <col min="15103" max="15103" width="15.5703125" style="39" customWidth="1"/>
    <col min="15104" max="15104" width="44" style="39" customWidth="1"/>
    <col min="15105" max="15105" width="12.7109375" style="39" customWidth="1"/>
    <col min="15106" max="15106" width="7.85546875" style="39" customWidth="1"/>
    <col min="15107" max="15107" width="15.5703125" style="39" customWidth="1"/>
    <col min="15108" max="15108" width="44" style="39" customWidth="1"/>
    <col min="15109" max="15110" width="12.7109375" style="39" customWidth="1"/>
    <col min="15111" max="15113" width="9.140625" style="39"/>
    <col min="15114" max="15115" width="13.28515625" style="39" customWidth="1"/>
    <col min="15116" max="15358" width="9.140625" style="39"/>
    <col min="15359" max="15359" width="15.5703125" style="39" customWidth="1"/>
    <col min="15360" max="15360" width="44" style="39" customWidth="1"/>
    <col min="15361" max="15361" width="12.7109375" style="39" customWidth="1"/>
    <col min="15362" max="15362" width="7.85546875" style="39" customWidth="1"/>
    <col min="15363" max="15363" width="15.5703125" style="39" customWidth="1"/>
    <col min="15364" max="15364" width="44" style="39" customWidth="1"/>
    <col min="15365" max="15366" width="12.7109375" style="39" customWidth="1"/>
    <col min="15367" max="15369" width="9.140625" style="39"/>
    <col min="15370" max="15371" width="13.28515625" style="39" customWidth="1"/>
    <col min="15372" max="15614" width="9.140625" style="39"/>
    <col min="15615" max="15615" width="15.5703125" style="39" customWidth="1"/>
    <col min="15616" max="15616" width="44" style="39" customWidth="1"/>
    <col min="15617" max="15617" width="12.7109375" style="39" customWidth="1"/>
    <col min="15618" max="15618" width="7.85546875" style="39" customWidth="1"/>
    <col min="15619" max="15619" width="15.5703125" style="39" customWidth="1"/>
    <col min="15620" max="15620" width="44" style="39" customWidth="1"/>
    <col min="15621" max="15622" width="12.7109375" style="39" customWidth="1"/>
    <col min="15623" max="15625" width="9.140625" style="39"/>
    <col min="15626" max="15627" width="13.28515625" style="39" customWidth="1"/>
    <col min="15628" max="15870" width="9.140625" style="39"/>
    <col min="15871" max="15871" width="15.5703125" style="39" customWidth="1"/>
    <col min="15872" max="15872" width="44" style="39" customWidth="1"/>
    <col min="15873" max="15873" width="12.7109375" style="39" customWidth="1"/>
    <col min="15874" max="15874" width="7.85546875" style="39" customWidth="1"/>
    <col min="15875" max="15875" width="15.5703125" style="39" customWidth="1"/>
    <col min="15876" max="15876" width="44" style="39" customWidth="1"/>
    <col min="15877" max="15878" width="12.7109375" style="39" customWidth="1"/>
    <col min="15879" max="15881" width="9.140625" style="39"/>
    <col min="15882" max="15883" width="13.28515625" style="39" customWidth="1"/>
    <col min="15884" max="16126" width="9.140625" style="39"/>
    <col min="16127" max="16127" width="15.5703125" style="39" customWidth="1"/>
    <col min="16128" max="16128" width="44" style="39" customWidth="1"/>
    <col min="16129" max="16129" width="12.7109375" style="39" customWidth="1"/>
    <col min="16130" max="16130" width="7.85546875" style="39" customWidth="1"/>
    <col min="16131" max="16131" width="15.5703125" style="39" customWidth="1"/>
    <col min="16132" max="16132" width="44" style="39" customWidth="1"/>
    <col min="16133" max="16134" width="12.7109375" style="39" customWidth="1"/>
    <col min="16135" max="16137" width="9.140625" style="39"/>
    <col min="16138" max="16139" width="13.28515625" style="39" customWidth="1"/>
    <col min="16140" max="16384" width="9.140625" style="39"/>
  </cols>
  <sheetData>
    <row r="2" spans="1:4" ht="15" customHeight="1" x14ac:dyDescent="0.25">
      <c r="B2" s="40"/>
      <c r="C2" s="40" t="s">
        <v>56</v>
      </c>
      <c r="D2" s="41"/>
    </row>
    <row r="3" spans="1:4" ht="15" customHeight="1" x14ac:dyDescent="0.25">
      <c r="B3" s="43"/>
      <c r="C3" s="43" t="s">
        <v>57</v>
      </c>
      <c r="D3" s="44"/>
    </row>
    <row r="4" spans="1:4" ht="15" customHeight="1" x14ac:dyDescent="0.25">
      <c r="B4" s="43"/>
      <c r="C4" s="43" t="s">
        <v>58</v>
      </c>
      <c r="D4" s="44"/>
    </row>
    <row r="5" spans="1:4" ht="14.1" customHeight="1" x14ac:dyDescent="0.25">
      <c r="B5" s="45"/>
      <c r="C5" s="45"/>
      <c r="D5" s="46"/>
    </row>
    <row r="6" spans="1:4" ht="14.1" customHeight="1" x14ac:dyDescent="0.25">
      <c r="B6" s="45"/>
      <c r="C6" s="45"/>
      <c r="D6" s="46"/>
    </row>
    <row r="7" spans="1:4" ht="14.1" customHeight="1" x14ac:dyDescent="0.25">
      <c r="B7" s="45"/>
      <c r="C7" s="45"/>
      <c r="D7" s="46"/>
    </row>
    <row r="8" spans="1:4" ht="14.1" customHeight="1" x14ac:dyDescent="0.25">
      <c r="B8" s="47" t="s">
        <v>59</v>
      </c>
      <c r="C8" s="48"/>
      <c r="D8" s="48"/>
    </row>
    <row r="9" spans="1:4" ht="14.1" customHeight="1" x14ac:dyDescent="0.25">
      <c r="B9" s="47"/>
      <c r="C9" s="49" t="s">
        <v>60</v>
      </c>
      <c r="D9" s="50">
        <f>-(VLOOKUP(51,[1]Balanza!A:F,6,FALSE)+(VLOOKUP(46,[1]Balanza!A:F,6,FALSE)))</f>
        <v>12593027.140000001</v>
      </c>
    </row>
    <row r="10" spans="1:4" ht="14.1" customHeight="1" x14ac:dyDescent="0.25">
      <c r="B10" s="47"/>
      <c r="C10" s="49" t="s">
        <v>61</v>
      </c>
      <c r="D10" s="50">
        <f>-(VLOOKUP(52,[1]Balanza!A:F,6,FALSE))</f>
        <v>2501771.1800000002</v>
      </c>
    </row>
    <row r="11" spans="1:4" ht="14.1" customHeight="1" x14ac:dyDescent="0.25">
      <c r="B11" s="47"/>
      <c r="C11" s="49" t="s">
        <v>62</v>
      </c>
      <c r="D11" s="50">
        <f>-(VLOOKUP(54,[1]Balanza!A:F,6,FALSE))</f>
        <v>73428.759999999995</v>
      </c>
    </row>
    <row r="12" spans="1:4" ht="14.1" customHeight="1" x14ac:dyDescent="0.25">
      <c r="B12" s="47"/>
      <c r="C12" s="49" t="s">
        <v>63</v>
      </c>
      <c r="D12" s="50">
        <f>-(VLOOKUP(55,[1]Balanza!A:F,6,FALSE))</f>
        <v>1471213.88</v>
      </c>
    </row>
    <row r="13" spans="1:4" ht="14.1" customHeight="1" x14ac:dyDescent="0.25">
      <c r="A13" s="51"/>
      <c r="B13" s="52"/>
      <c r="C13" s="49" t="s">
        <v>64</v>
      </c>
      <c r="D13" s="50">
        <f>-(VLOOKUP(57,[1]Balanza!A:F,6,FALSE))</f>
        <v>658684.56999999995</v>
      </c>
    </row>
    <row r="14" spans="1:4" s="52" customFormat="1" ht="14.1" customHeight="1" x14ac:dyDescent="0.2">
      <c r="B14" s="53" t="s">
        <v>65</v>
      </c>
      <c r="C14" s="53"/>
      <c r="D14" s="54">
        <f>SUM(D9:D13)</f>
        <v>17298125.530000001</v>
      </c>
    </row>
    <row r="15" spans="1:4" s="52" customFormat="1" ht="14.1" customHeight="1" x14ac:dyDescent="0.2">
      <c r="D15" s="55"/>
    </row>
    <row r="16" spans="1:4" s="52" customFormat="1" ht="14.1" customHeight="1" x14ac:dyDescent="0.2">
      <c r="B16" s="47" t="s">
        <v>66</v>
      </c>
      <c r="C16" s="48"/>
      <c r="D16" s="55"/>
    </row>
    <row r="17" spans="1:10" s="52" customFormat="1" ht="14.1" customHeight="1" x14ac:dyDescent="0.25">
      <c r="B17" s="56"/>
      <c r="C17" s="49" t="s">
        <v>67</v>
      </c>
      <c r="D17" s="50">
        <f>(VLOOKUP(41,[1]Balanza!A:F,6,FALSE))</f>
        <v>462671.34</v>
      </c>
      <c r="F17" s="57"/>
      <c r="H17" s="58"/>
    </row>
    <row r="18" spans="1:10" s="52" customFormat="1" ht="14.1" customHeight="1" x14ac:dyDescent="0.25">
      <c r="A18" s="59"/>
      <c r="B18" s="56"/>
      <c r="C18" s="49" t="s">
        <v>68</v>
      </c>
      <c r="D18" s="50">
        <f>(VLOOKUP(42,[1]Balanza!A:F,6,FALSE))</f>
        <v>8553997.9800000004</v>
      </c>
      <c r="F18" s="57"/>
      <c r="H18" s="58"/>
    </row>
    <row r="19" spans="1:10" s="52" customFormat="1" ht="14.1" customHeight="1" x14ac:dyDescent="0.25">
      <c r="A19" s="59"/>
      <c r="B19" s="56"/>
      <c r="C19" s="49" t="s">
        <v>69</v>
      </c>
      <c r="D19" s="50">
        <f>(VLOOKUP(43,[1]Balanza!A:F,6,FALSE))</f>
        <v>3463331.76</v>
      </c>
      <c r="F19" s="57"/>
      <c r="H19" s="58"/>
    </row>
    <row r="20" spans="1:10" s="52" customFormat="1" ht="14.1" customHeight="1" x14ac:dyDescent="0.25">
      <c r="A20" s="59"/>
      <c r="B20" s="56"/>
      <c r="C20" s="49" t="s">
        <v>70</v>
      </c>
      <c r="D20" s="50">
        <f>(VLOOKUP(45,[1]Balanza!A:F,6,FALSE))</f>
        <v>1365250</v>
      </c>
      <c r="F20" s="57"/>
      <c r="H20" s="60"/>
    </row>
    <row r="21" spans="1:10" s="52" customFormat="1" ht="14.1" customHeight="1" x14ac:dyDescent="0.25">
      <c r="A21" s="51"/>
      <c r="B21" s="53" t="s">
        <v>71</v>
      </c>
      <c r="C21" s="53"/>
      <c r="D21" s="61">
        <f>SUM(D17:D20)</f>
        <v>13845251.08</v>
      </c>
      <c r="F21" s="57"/>
      <c r="H21" s="60"/>
    </row>
    <row r="22" spans="1:10" s="52" customFormat="1" ht="14.1" customHeight="1" x14ac:dyDescent="0.2">
      <c r="A22" s="62"/>
      <c r="C22" s="49"/>
      <c r="D22" s="63"/>
      <c r="F22" s="64"/>
      <c r="G22" s="64"/>
      <c r="H22" s="64"/>
      <c r="I22" s="64"/>
    </row>
    <row r="23" spans="1:10" s="52" customFormat="1" ht="14.1" customHeight="1" x14ac:dyDescent="0.2">
      <c r="A23" s="51"/>
      <c r="B23" s="48"/>
      <c r="C23" s="48" t="s">
        <v>72</v>
      </c>
      <c r="D23" s="65">
        <f>(VLOOKUP(4702,[1]Balanza!A:F,6,FALSE)+(VLOOKUP(4703,[1]Balanza!A:F,6,FALSE))+(VLOOKUP(4704,[1]Balanza!A:F,6,FALSE))+(VLOOKUP(4708,[1]Balanza!A:F,6,FALSE)))</f>
        <v>119080.11</v>
      </c>
      <c r="E23" s="66"/>
      <c r="F23" s="67"/>
      <c r="H23" s="57"/>
      <c r="I23" s="68"/>
    </row>
    <row r="24" spans="1:10" s="52" customFormat="1" ht="14.1" customHeight="1" x14ac:dyDescent="0.25">
      <c r="A24" s="62"/>
      <c r="C24" s="49"/>
      <c r="D24" s="63"/>
      <c r="F24" s="57"/>
      <c r="H24" s="58"/>
    </row>
    <row r="25" spans="1:10" s="52" customFormat="1" ht="14.1" customHeight="1" x14ac:dyDescent="0.25">
      <c r="A25" s="62"/>
      <c r="B25" s="53" t="s">
        <v>73</v>
      </c>
      <c r="C25" s="53"/>
      <c r="D25" s="61">
        <f>+D14-D21-D23</f>
        <v>3333794.3400000012</v>
      </c>
      <c r="F25" s="57"/>
      <c r="H25" s="69"/>
    </row>
    <row r="26" spans="1:10" s="52" customFormat="1" ht="14.1" customHeight="1" x14ac:dyDescent="0.2">
      <c r="A26" s="62"/>
      <c r="C26" s="49"/>
      <c r="D26" s="63"/>
    </row>
    <row r="27" spans="1:10" s="52" customFormat="1" ht="14.1" customHeight="1" x14ac:dyDescent="0.2">
      <c r="A27" s="62"/>
      <c r="B27" s="47" t="s">
        <v>74</v>
      </c>
      <c r="C27" s="49"/>
      <c r="D27" s="63"/>
      <c r="F27" s="68"/>
      <c r="G27" s="68"/>
      <c r="H27" s="68"/>
      <c r="I27" s="68"/>
      <c r="J27" s="68"/>
    </row>
    <row r="28" spans="1:10" s="52" customFormat="1" ht="14.1" customHeight="1" x14ac:dyDescent="0.25">
      <c r="A28" s="62"/>
      <c r="C28" s="49" t="s">
        <v>75</v>
      </c>
      <c r="D28" s="50">
        <f>+(VLOOKUP(4701,[1]Balanza!A:F,6,FALSE))+(VLOOKUP(4709,[1]Balanza!A:F,6,FALSE))</f>
        <v>26768.19</v>
      </c>
      <c r="E28" s="70"/>
      <c r="F28" s="71"/>
      <c r="G28" s="68"/>
      <c r="H28" s="72"/>
    </row>
    <row r="29" spans="1:10" s="52" customFormat="1" ht="14.1" customHeight="1" x14ac:dyDescent="0.25">
      <c r="A29" s="62"/>
      <c r="C29" s="49" t="s">
        <v>76</v>
      </c>
      <c r="D29" s="50">
        <f>+(VLOOKUP(48,[1]Balanza!A:F,6,FALSE))-D38</f>
        <v>1687344.4699999997</v>
      </c>
      <c r="E29" s="70"/>
      <c r="F29" s="73"/>
      <c r="H29" s="58"/>
    </row>
    <row r="30" spans="1:10" s="52" customFormat="1" ht="14.1" customHeight="1" x14ac:dyDescent="0.25">
      <c r="B30" s="53" t="s">
        <v>77</v>
      </c>
      <c r="C30" s="53"/>
      <c r="D30" s="74">
        <f>SUM(D28:D29)</f>
        <v>1714112.6599999997</v>
      </c>
      <c r="E30" s="70"/>
      <c r="F30" s="73"/>
      <c r="H30" s="58"/>
    </row>
    <row r="31" spans="1:10" s="52" customFormat="1" ht="14.1" customHeight="1" x14ac:dyDescent="0.2">
      <c r="B31" s="53"/>
      <c r="C31" s="53"/>
      <c r="D31" s="75"/>
      <c r="E31" s="70"/>
      <c r="F31" s="73"/>
      <c r="H31" s="76"/>
    </row>
    <row r="32" spans="1:10" s="52" customFormat="1" ht="14.1" customHeight="1" x14ac:dyDescent="0.25">
      <c r="B32" s="48" t="s">
        <v>78</v>
      </c>
      <c r="D32" s="54">
        <f>D25-D30</f>
        <v>1619681.6800000016</v>
      </c>
      <c r="E32" s="70"/>
      <c r="F32" s="73"/>
      <c r="H32" s="77"/>
    </row>
    <row r="33" spans="1:14" s="52" customFormat="1" ht="14.1" customHeight="1" x14ac:dyDescent="0.25">
      <c r="D33" s="55"/>
      <c r="E33" s="70"/>
      <c r="F33" s="73"/>
      <c r="H33" s="77"/>
    </row>
    <row r="34" spans="1:14" s="52" customFormat="1" ht="14.1" customHeight="1" x14ac:dyDescent="0.25">
      <c r="B34" s="48"/>
      <c r="C34" s="48" t="s">
        <v>79</v>
      </c>
      <c r="D34" s="78">
        <f>-(VLOOKUP(49,[1]Balanza!A:F,6,FALSE)+(VLOOKUP(56,[1]Balanza!A:F,6,FALSE))+(VLOOKUP(58,[1]Balanza!A:F,6,FALSE))+(VLOOKUP(59,[1]Balanza!A:F,6,FALSE)))</f>
        <v>659086.27</v>
      </c>
      <c r="E34" s="70"/>
      <c r="F34" s="73"/>
      <c r="H34" s="77"/>
    </row>
    <row r="35" spans="1:14" s="52" customFormat="1" ht="14.1" customHeight="1" x14ac:dyDescent="0.25">
      <c r="B35" s="48"/>
      <c r="D35" s="55"/>
      <c r="E35" s="70"/>
      <c r="F35" s="73"/>
      <c r="H35" s="77"/>
    </row>
    <row r="36" spans="1:14" s="52" customFormat="1" ht="14.1" customHeight="1" x14ac:dyDescent="0.25">
      <c r="B36" s="48" t="s">
        <v>80</v>
      </c>
      <c r="D36" s="75">
        <f>D32+D34</f>
        <v>2278767.9500000016</v>
      </c>
      <c r="E36" s="70"/>
      <c r="F36" s="73"/>
      <c r="H36" s="77"/>
    </row>
    <row r="37" spans="1:14" s="52" customFormat="1" ht="14.1" customHeight="1" x14ac:dyDescent="0.25">
      <c r="B37" s="48"/>
      <c r="D37" s="55"/>
      <c r="E37" s="70"/>
      <c r="F37" s="73"/>
      <c r="H37" s="77"/>
    </row>
    <row r="38" spans="1:14" s="52" customFormat="1" ht="14.1" customHeight="1" x14ac:dyDescent="0.25">
      <c r="B38" s="48" t="s">
        <v>81</v>
      </c>
      <c r="C38" s="48" t="s">
        <v>81</v>
      </c>
      <c r="D38" s="78">
        <f>(VLOOKUP(480509001,[1]Balanza!A:F,6,FALSE))</f>
        <v>674964.41</v>
      </c>
      <c r="E38" s="70"/>
      <c r="F38" s="73"/>
      <c r="H38" s="77"/>
      <c r="L38" s="79"/>
    </row>
    <row r="39" spans="1:14" s="52" customFormat="1" ht="14.1" customHeight="1" x14ac:dyDescent="0.25">
      <c r="D39" s="55"/>
      <c r="E39" s="70"/>
      <c r="F39" s="73"/>
      <c r="H39" s="60"/>
    </row>
    <row r="40" spans="1:14" s="52" customFormat="1" ht="14.1" customHeight="1" thickBot="1" x14ac:dyDescent="0.25">
      <c r="A40" s="62"/>
      <c r="B40" s="80" t="s">
        <v>82</v>
      </c>
      <c r="D40" s="81">
        <f>+D36-D38</f>
        <v>1603803.5400000014</v>
      </c>
      <c r="E40" s="82">
        <v>895545.74</v>
      </c>
      <c r="F40" s="83"/>
      <c r="J40" s="57"/>
      <c r="L40" s="59"/>
      <c r="N40" s="79"/>
    </row>
    <row r="41" spans="1:14" s="52" customFormat="1" ht="14.1" customHeight="1" thickTop="1" x14ac:dyDescent="0.2">
      <c r="D41" s="84"/>
      <c r="E41" s="85"/>
      <c r="F41" s="73"/>
      <c r="J41" s="57"/>
    </row>
    <row r="42" spans="1:14" s="52" customFormat="1" ht="12.95" customHeight="1" x14ac:dyDescent="0.2">
      <c r="D42" s="75"/>
      <c r="E42" s="70"/>
      <c r="F42" s="73"/>
    </row>
    <row r="43" spans="1:14" s="52" customFormat="1" ht="12.95" customHeight="1" x14ac:dyDescent="0.2">
      <c r="E43" s="70"/>
      <c r="F43" s="73"/>
    </row>
    <row r="44" spans="1:14" s="52" customFormat="1" ht="12.95" customHeight="1" x14ac:dyDescent="0.2">
      <c r="E44" s="86"/>
      <c r="F44" s="73"/>
    </row>
    <row r="45" spans="1:14" s="52" customFormat="1" ht="12.95" customHeight="1" x14ac:dyDescent="0.2">
      <c r="E45" s="70"/>
      <c r="F45" s="73"/>
    </row>
    <row r="46" spans="1:14" s="52" customFormat="1" ht="12.95" customHeight="1" x14ac:dyDescent="0.2">
      <c r="E46" s="70"/>
      <c r="F46" s="73"/>
    </row>
    <row r="47" spans="1:14" s="52" customFormat="1" ht="12.95" customHeight="1" x14ac:dyDescent="0.2">
      <c r="E47" s="70"/>
      <c r="F47" s="73"/>
    </row>
    <row r="48" spans="1:14" s="52" customFormat="1" ht="12.95" customHeight="1" x14ac:dyDescent="0.2">
      <c r="C48" s="87" t="s">
        <v>52</v>
      </c>
      <c r="D48" s="34" t="s">
        <v>53</v>
      </c>
      <c r="E48" s="70"/>
      <c r="F48" s="73"/>
    </row>
    <row r="49" spans="3:4" s="52" customFormat="1" ht="12.95" customHeight="1" x14ac:dyDescent="0.2">
      <c r="C49" s="88" t="s">
        <v>83</v>
      </c>
      <c r="D49" s="89" t="s">
        <v>55</v>
      </c>
    </row>
    <row r="50" spans="3:4" s="52" customFormat="1" ht="12.95" customHeight="1" x14ac:dyDescent="0.2"/>
  </sheetData>
  <mergeCells count="5">
    <mergeCell ref="B14:C14"/>
    <mergeCell ref="B21:C21"/>
    <mergeCell ref="B25:C25"/>
    <mergeCell ref="B30:C30"/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Zuleyma Flores</dc:creator>
  <cp:lastModifiedBy>Zuleyma Flores</cp:lastModifiedBy>
  <dcterms:created xsi:type="dcterms:W3CDTF">2025-09-09T16:33:02Z</dcterms:created>
  <dcterms:modified xsi:type="dcterms:W3CDTF">2025-09-09T16:33:30Z</dcterms:modified>
</cp:coreProperties>
</file>