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25C70A41-BEB7-4A75-863C-370D66BD9F80}" xr6:coauthVersionLast="47" xr6:coauthVersionMax="47" xr10:uidLastSave="{00000000-0000-0000-0000-000000000000}"/>
  <bookViews>
    <workbookView xWindow="28680" yWindow="-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5" l="1"/>
  <c r="K44" i="35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<sst xmlns="http://schemas.openxmlformats.org/spreadsheetml/2006/main" count="133" uniqueCount="124">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</sst>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744070</xdr:rowOff>
    </xdr:from>
    <xdr:to>
      <xdr:col>0</xdr:col>
      <xdr:colOff>1273548</xdr:colOff>
      <xdr:row>5</xdr:row>
      <xdr:rowOff>16237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A4572-8965-78C8-C865-42A01B6E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44070"/>
          <a:ext cx="1084729" cy="1216163"/>
        </a:xfrm>
        <a:prstGeom prst="rect">
          <a:avLst/>
        </a:prstGeom>
      </xdr:spPr>
    </xdr:pic>
    <xdr:clientData/>
  </xdr:twoCellAnchor>
  <xdr:twoCellAnchor>
    <xdr:from>
      <xdr:col>7</xdr:col>
      <xdr:colOff>3010571</xdr:colOff>
      <xdr:row>69</xdr:row>
      <xdr:rowOff>44823</xdr:rowOff>
    </xdr:from>
    <xdr:to>
      <xdr:col>11</xdr:col>
      <xdr:colOff>243798</xdr:colOff>
      <xdr:row>72</xdr:row>
      <xdr:rowOff>57313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662CDDD-E3BB-49EB-BD50-7489E521784E}"/>
            </a:ext>
          </a:extLst>
        </xdr:cNvPr>
        <xdr:cNvSpPr txBox="1">
          <a:spLocks noChangeArrowheads="1"/>
        </xdr:cNvSpPr>
      </xdr:nvSpPr>
      <xdr:spPr bwMode="auto">
        <a:xfrm>
          <a:off x="10148718" y="12707470"/>
          <a:ext cx="2813756" cy="5167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2259331</xdr:colOff>
      <xdr:row>69</xdr:row>
      <xdr:rowOff>80793</xdr:rowOff>
    </xdr:from>
    <xdr:to>
      <xdr:col>3</xdr:col>
      <xdr:colOff>566572</xdr:colOff>
      <xdr:row>72</xdr:row>
      <xdr:rowOff>94910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7185F88-C208-4C47-ADC3-1226F71AD821}"/>
            </a:ext>
          </a:extLst>
        </xdr:cNvPr>
        <xdr:cNvSpPr txBox="1">
          <a:spLocks noChangeArrowheads="1"/>
        </xdr:cNvSpPr>
      </xdr:nvSpPr>
      <xdr:spPr bwMode="auto">
        <a:xfrm>
          <a:off x="2259331" y="12743440"/>
          <a:ext cx="2655123" cy="51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I30" sqref="I30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31770512.180000003</v>
      </c>
      <c r="H8" s="13" t="s">
        <v>116</v>
      </c>
      <c r="I8" s="5"/>
      <c r="J8" s="5"/>
      <c r="K8" s="5"/>
      <c r="M8" s="6">
        <f>SUM(K9:K28)</f>
        <v>19719490.129999999</v>
      </c>
    </row>
    <row r="9" spans="1:16" x14ac:dyDescent="0.25">
      <c r="A9" s="1" t="s">
        <v>4</v>
      </c>
      <c r="D9" s="2">
        <f>+B10+B11</f>
        <v>5866939.4199999999</v>
      </c>
      <c r="H9" s="1" t="s">
        <v>24</v>
      </c>
      <c r="K9" s="2">
        <f>SUM(I10:I12)</f>
        <v>190135.67999999999</v>
      </c>
      <c r="P9"/>
    </row>
    <row r="10" spans="1:16" x14ac:dyDescent="0.25">
      <c r="A10" s="12" t="s">
        <v>1</v>
      </c>
      <c r="B10" s="2">
        <v>60793.59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5806145.8300000001</v>
      </c>
      <c r="F11" s="8"/>
      <c r="H11" s="12" t="s">
        <v>25</v>
      </c>
      <c r="I11" s="47">
        <v>131255.24</v>
      </c>
    </row>
    <row r="12" spans="1:16" x14ac:dyDescent="0.25">
      <c r="A12" s="1" t="s">
        <v>26</v>
      </c>
      <c r="D12" s="2">
        <f>SUM(B13:B16)</f>
        <v>9142015.0999999996</v>
      </c>
      <c r="H12" s="12" t="s">
        <v>27</v>
      </c>
      <c r="I12" s="48">
        <v>58880.44</v>
      </c>
    </row>
    <row r="13" spans="1:16" x14ac:dyDescent="0.25">
      <c r="A13" s="12" t="s">
        <v>28</v>
      </c>
      <c r="B13" s="9">
        <v>4335581.72</v>
      </c>
      <c r="D13" s="9"/>
      <c r="H13" s="1" t="s">
        <v>29</v>
      </c>
      <c r="K13" s="2">
        <f>SUM(I14:I16)</f>
        <v>11162677.950000001</v>
      </c>
    </row>
    <row r="14" spans="1:16" x14ac:dyDescent="0.25">
      <c r="A14" s="12" t="s">
        <v>31</v>
      </c>
      <c r="B14" s="9">
        <v>3850000</v>
      </c>
      <c r="D14" s="9"/>
      <c r="H14" s="12" t="s">
        <v>30</v>
      </c>
      <c r="I14" s="9">
        <v>8331317.8600000003</v>
      </c>
    </row>
    <row r="15" spans="1:16" x14ac:dyDescent="0.25">
      <c r="A15" s="12" t="s">
        <v>33</v>
      </c>
      <c r="B15" s="9">
        <v>976806.74</v>
      </c>
      <c r="D15" s="8"/>
      <c r="H15" s="12" t="s">
        <v>32</v>
      </c>
      <c r="I15" s="9">
        <v>2818658.21</v>
      </c>
    </row>
    <row r="16" spans="1:16" x14ac:dyDescent="0.25">
      <c r="A16" s="12" t="s">
        <v>115</v>
      </c>
      <c r="B16" s="17">
        <v>-20373.36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12129702.110000001</v>
      </c>
      <c r="F17" s="5"/>
      <c r="H17" s="26" t="s">
        <v>36</v>
      </c>
      <c r="I17" s="9"/>
      <c r="K17" s="2">
        <f>+I18</f>
        <v>1412953.11</v>
      </c>
    </row>
    <row r="18" spans="1:14" x14ac:dyDescent="0.25">
      <c r="A18" s="12" t="s">
        <v>37</v>
      </c>
      <c r="B18" s="9">
        <v>11481866.210000001</v>
      </c>
      <c r="D18" s="9"/>
      <c r="F18" s="6"/>
      <c r="H18" s="12" t="s">
        <v>38</v>
      </c>
      <c r="I18" s="7">
        <v>1412953.11</v>
      </c>
    </row>
    <row r="19" spans="1:14" x14ac:dyDescent="0.25">
      <c r="A19" s="12" t="s">
        <v>39</v>
      </c>
      <c r="B19" s="9">
        <v>678720.68</v>
      </c>
      <c r="D19" s="9"/>
      <c r="F19" s="6"/>
      <c r="H19" s="1" t="s">
        <v>40</v>
      </c>
      <c r="K19" s="2">
        <f>+I20+I21</f>
        <v>2616045.9</v>
      </c>
    </row>
    <row r="20" spans="1:14" x14ac:dyDescent="0.25">
      <c r="A20" s="12" t="s">
        <v>41</v>
      </c>
      <c r="B20" s="17">
        <v>-30884.78</v>
      </c>
      <c r="D20" s="9"/>
      <c r="F20" s="6"/>
      <c r="H20" s="12" t="s">
        <v>42</v>
      </c>
      <c r="I20" s="2">
        <v>1603184.44</v>
      </c>
    </row>
    <row r="21" spans="1:14" x14ac:dyDescent="0.25">
      <c r="A21" s="26" t="s">
        <v>43</v>
      </c>
      <c r="B21" s="15"/>
      <c r="D21" s="9">
        <f>+B22</f>
        <v>1721755.6</v>
      </c>
      <c r="F21" s="6"/>
      <c r="H21" s="12" t="s">
        <v>44</v>
      </c>
      <c r="I21" s="7">
        <v>1012861.46</v>
      </c>
    </row>
    <row r="22" spans="1:14" x14ac:dyDescent="0.25">
      <c r="A22" s="12" t="s">
        <v>45</v>
      </c>
      <c r="B22" s="17">
        <v>1721755.6</v>
      </c>
      <c r="D22" s="9"/>
      <c r="F22" s="6"/>
      <c r="H22" s="1" t="s">
        <v>46</v>
      </c>
      <c r="K22" s="2">
        <f>SUM(I23:I25)</f>
        <v>3649474.8200000003</v>
      </c>
    </row>
    <row r="23" spans="1:14" x14ac:dyDescent="0.25">
      <c r="A23" s="1" t="s">
        <v>47</v>
      </c>
      <c r="B23" s="9"/>
      <c r="D23" s="9">
        <f>SUM(B24)</f>
        <v>2910099.95</v>
      </c>
      <c r="F23" s="6"/>
      <c r="H23" s="12" t="s">
        <v>48</v>
      </c>
      <c r="I23" s="2">
        <v>656945.9</v>
      </c>
    </row>
    <row r="24" spans="1:14" x14ac:dyDescent="0.25">
      <c r="A24" s="12" t="s">
        <v>111</v>
      </c>
      <c r="B24" s="7">
        <v>2910099.95</v>
      </c>
      <c r="C24" s="32"/>
      <c r="D24" s="7"/>
      <c r="F24" s="6"/>
      <c r="H24" s="12" t="s">
        <v>49</v>
      </c>
      <c r="I24" s="2">
        <v>196029.43</v>
      </c>
    </row>
    <row r="25" spans="1:14" x14ac:dyDescent="0.25">
      <c r="A25" s="12"/>
      <c r="B25" s="9"/>
      <c r="D25" s="9"/>
      <c r="F25" s="6"/>
      <c r="H25" s="12" t="s">
        <v>50</v>
      </c>
      <c r="I25" s="7">
        <v>2796499.49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251053.33</v>
      </c>
    </row>
    <row r="27" spans="1:14" x14ac:dyDescent="0.25">
      <c r="A27" s="12"/>
      <c r="B27" s="9"/>
      <c r="D27" s="9"/>
      <c r="F27" s="6"/>
      <c r="H27" s="12" t="s">
        <v>113</v>
      </c>
      <c r="I27" s="2">
        <v>251053.33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437149.34</v>
      </c>
    </row>
    <row r="29" spans="1:14" x14ac:dyDescent="0.25">
      <c r="A29" s="1" t="s">
        <v>6</v>
      </c>
      <c r="C29" s="2"/>
      <c r="D29" s="2">
        <f>SUM(B30:B35)</f>
        <v>1458228.5</v>
      </c>
      <c r="E29" s="1"/>
      <c r="F29" s="6">
        <f>+D29+D36</f>
        <v>429728.73</v>
      </c>
      <c r="H29" s="12" t="s">
        <v>53</v>
      </c>
      <c r="I29" s="2">
        <v>437149.34</v>
      </c>
      <c r="K29" s="7"/>
    </row>
    <row r="30" spans="1:14" x14ac:dyDescent="0.25">
      <c r="A30" s="12" t="s">
        <v>7</v>
      </c>
      <c r="B30" s="2">
        <v>71783.47</v>
      </c>
      <c r="C30" s="2"/>
      <c r="E30" s="1"/>
    </row>
    <row r="31" spans="1:14" x14ac:dyDescent="0.25">
      <c r="A31" s="12" t="s">
        <v>8</v>
      </c>
      <c r="B31" s="2">
        <v>100400.07</v>
      </c>
      <c r="C31" s="2"/>
      <c r="E31" s="1"/>
    </row>
    <row r="32" spans="1:14" ht="15" x14ac:dyDescent="0.25">
      <c r="A32" s="12" t="s">
        <v>9</v>
      </c>
      <c r="B32" s="2">
        <v>592460.68000000005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19719490.129999999</v>
      </c>
      <c r="N32" s="8"/>
    </row>
    <row r="33" spans="1:15" x14ac:dyDescent="0.25">
      <c r="A33" s="12" t="s">
        <v>57</v>
      </c>
      <c r="B33" s="2">
        <v>117170.03</v>
      </c>
      <c r="E33" s="1"/>
    </row>
    <row r="34" spans="1:15" ht="15" x14ac:dyDescent="0.25">
      <c r="A34" s="12" t="s">
        <v>58</v>
      </c>
      <c r="B34" s="9">
        <v>574438.25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-1028499.77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-1028499.77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12480750.780000001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5680750.7800000003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1074403.55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12480750.780000001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32200240.910000004</v>
      </c>
      <c r="H62" s="25" t="s">
        <v>13</v>
      </c>
      <c r="I62" s="11"/>
      <c r="J62" s="11"/>
      <c r="K62" s="11"/>
      <c r="L62" s="2"/>
      <c r="M62" s="14">
        <f>+M32+M51</f>
        <v>32200240.91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</cp:lastModifiedBy>
  <cp:lastPrinted>2025-05-12T17:11:28Z</cp:lastPrinted>
  <dcterms:created xsi:type="dcterms:W3CDTF">2004-07-25T19:56:43Z</dcterms:created>
  <dcterms:modified xsi:type="dcterms:W3CDTF">2025-08-26T15:44:06Z</dcterms:modified>
</cp:coreProperties>
</file>