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"/>
    </mc:Choice>
  </mc:AlternateContent>
  <bookViews>
    <workbookView xWindow="0" yWindow="0" windowWidth="19200" windowHeight="7260" activeTab="1"/>
  </bookViews>
  <sheets>
    <sheet name="BG " sheetId="1" r:id="rId1"/>
    <sheet name="ER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p">[1]BCE!#REF!</definedName>
    <definedName name="\X">#REF!</definedName>
    <definedName name="_">#REF!</definedName>
    <definedName name="__123Graph_AGRAPH1" hidden="1">#REF!</definedName>
    <definedName name="_Hlk153209556" localSheetId="1">'ER '!$A$24</definedName>
    <definedName name="_Hlk153209694" localSheetId="1">'ER '!$A$29</definedName>
    <definedName name="_Order1" hidden="1">0</definedName>
    <definedName name="A">#REF!</definedName>
    <definedName name="A_impresión_IM">#REF!</definedName>
    <definedName name="AAA">#REF!</definedName>
    <definedName name="ABRIL07">#REF!</definedName>
    <definedName name="adfasdasñkskdfpawekfpwqf7">#REF!</definedName>
    <definedName name="AIPI">#REF!</definedName>
    <definedName name="AIPÍ2">[3]ENTRADA!#REF!</definedName>
    <definedName name="amor">#REF!</definedName>
    <definedName name="Ana">#REF!</definedName>
    <definedName name="AÑO">[4]Listas!$K$2:$K$17</definedName>
    <definedName name="APPR1">#REF!</definedName>
    <definedName name="APPR2">#REF!</definedName>
    <definedName name="AREA_DE_IMPRESI">#REF!</definedName>
    <definedName name="_xlnm.Print_Area" localSheetId="0">'BG '!$A$8:$D$52</definedName>
    <definedName name="_xlnm.Print_Area" localSheetId="1">'ER '!$A$8:$B$38</definedName>
    <definedName name="_xlnm.Print_Area">#REF!</definedName>
    <definedName name="AS2DocOpenMode" hidden="1">"AS2DocumentEdit"</definedName>
    <definedName name="AUXILIAR">#REF!</definedName>
    <definedName name="base">[5]Días!$A$1:$D$65536</definedName>
    <definedName name="_xlnm.Database">#REF!</definedName>
    <definedName name="Beg_Bal">#REF!</definedName>
    <definedName name="bucket1">[6]Parámetros!$BM$2</definedName>
    <definedName name="BucketsTiempoVcto">[6]Parámetros!$BK$2:$BM$5</definedName>
    <definedName name="C.1">#REF!</definedName>
    <definedName name="C.2">#REF!</definedName>
    <definedName name="C.3">#REF!</definedName>
    <definedName name="C.4">#REF!</definedName>
    <definedName name="C_1">#REF!</definedName>
    <definedName name="C_2">#REF!</definedName>
    <definedName name="C_3">#REF!</definedName>
    <definedName name="C_4">#REF!</definedName>
    <definedName name="CalificaciónEmisor">#REF!</definedName>
    <definedName name="calificacionesConsolidado">[6]Parámetros!$AX$2:$AZ$26</definedName>
    <definedName name="calificacionesSeparado">[6]Parámetros!$BD$2:$BF$50</definedName>
    <definedName name="ClasifEmisor1">[7]Parámetros!$AK$2:$AK$12</definedName>
    <definedName name="ClasificaciónEmisor">[6]Parámetros!$AK$2:$AM$12</definedName>
    <definedName name="CódigosInversiónSFC">[7]Parámetros!$AR$2:$AR$149</definedName>
    <definedName name="códigosMonedas">[7]Parámetros!$C$2:$C$8</definedName>
    <definedName name="CódigosPaisesSFC">[7]Parámetros!$BH$2:$BH$242</definedName>
    <definedName name="CódigosyPaises">[6]Parámetros!$BH$2:$BI$242</definedName>
    <definedName name="CódigoVlrPiP">[7]Parámetros!$BO$2:$BO$13</definedName>
    <definedName name="cons_IAS_acum">#REF!</definedName>
    <definedName name="cons_IAS_mes">#REF!</definedName>
    <definedName name="cons_local_acum_cert">#REF!</definedName>
    <definedName name="cons_local_acum_close">#REF!</definedName>
    <definedName name="cons_local_mes_cert">#REF!</definedName>
    <definedName name="cons_local_mes_close">#REF!</definedName>
    <definedName name="cons_resumen_cert">#REF!</definedName>
    <definedName name="cons_resumen_close">#REF!</definedName>
    <definedName name="cons_resumen_ocman_cert">#REF!</definedName>
    <definedName name="cons_resumen_ocman_close">#REF!</definedName>
    <definedName name="CONTABLE">#REF!</definedName>
    <definedName name="CuentasReporteSeparado">[6]Parámetros!$Q$2:$R$28</definedName>
    <definedName name="dasdkjasdlkfa6">#REF!</definedName>
    <definedName name="Data">#REF!</definedName>
    <definedName name="det_elim_acum">#REF!</definedName>
    <definedName name="det_elim_mes">#REF!</definedName>
    <definedName name="DETALLES">[4]Listas!$G$2:$G$2</definedName>
    <definedName name="dfdf" hidden="1">{#N/A,#N/A,FALSE,"ANEXO 7";#N/A,#N/A,FALSE,"ANEXO 7-DESG";#N/A,#N/A,FALSE,"Met Part"}</definedName>
    <definedName name="dfdfa" hidden="1">{#N/A,#N/A,FALSE,"Eliminaciones";#N/A,#N/A,FALSE,"Asientos"}</definedName>
    <definedName name="DIARIO">#REF!</definedName>
    <definedName name="DICIEMBRE07">#REF!</definedName>
    <definedName name="DO">#REF!</definedName>
    <definedName name="DSAF">#REF!</definedName>
    <definedName name="E">#REF!</definedName>
    <definedName name="elim_acum">#REF!</definedName>
    <definedName name="elim_acum_cert">#REF!</definedName>
    <definedName name="elim_mes_cert">#REF!</definedName>
    <definedName name="elim_mes_close">#REF!</definedName>
    <definedName name="End_Bal">'[8]Consolidado de Act. Fijo'!#REF!</definedName>
    <definedName name="ENERO07">#REF!</definedName>
    <definedName name="Enero08">#REF!</definedName>
    <definedName name="ENTIDADES">[4]Listas!$B$4:$B$10</definedName>
    <definedName name="EntidadesDavivienda">[7]Parámetros!$H$2:$H$20</definedName>
    <definedName name="EntidadPaísDavivienda">[6]Parámetros!$H$2:$I$20</definedName>
    <definedName name="EquivalenteRepContSeparado">[6]Parámetros!$U$2:$V$4</definedName>
    <definedName name="ESTADORESULTADO">[9]cuadfin2!#REF!</definedName>
    <definedName name="Extra_Pay">#REF!</definedName>
    <definedName name="FEB">#REF!</definedName>
    <definedName name="FEBRERO">#REF!</definedName>
    <definedName name="FEBRERO08">#REF!</definedName>
    <definedName name="fecha">[10]Inicio!$C$4</definedName>
    <definedName name="felipe">#REF!</definedName>
    <definedName name="fhhfhf">#REF!</definedName>
    <definedName name="fondop">#REF!</definedName>
    <definedName name="Full_Print">#REF!</definedName>
    <definedName name="gastos_acum">#REF!</definedName>
    <definedName name="gastos_mes">#REF!</definedName>
    <definedName name="GGGG">#REF!</definedName>
    <definedName name="GPO.11">[11]ANA!#REF!</definedName>
    <definedName name="GPO.12">[11]ANA!#REF!</definedName>
    <definedName name="GPO.13">[11]ANA!#REF!</definedName>
    <definedName name="GPO.14">[11]ANA!#REF!</definedName>
    <definedName name="GPO.15">[11]ANA!#REF!</definedName>
    <definedName name="GPO.16">[11]ANA!#REF!</definedName>
    <definedName name="GPO.18">[11]ANA!#REF!</definedName>
    <definedName name="GPO.19">[11]ANA!#REF!</definedName>
    <definedName name="GPO.21">[11]ANA!#REF!</definedName>
    <definedName name="GPO.22">[11]ANA!#REF!</definedName>
    <definedName name="GPO.23">[11]ANA!#REF!</definedName>
    <definedName name="GPO.24">[11]ANA!#REF!</definedName>
    <definedName name="GPO.31">[11]ANA!#REF!</definedName>
    <definedName name="GPO.32">[11]ANA!#REF!</definedName>
    <definedName name="GPO.33">[11]ANA!#REF!</definedName>
    <definedName name="GPO.34">[11]ANA!#REF!</definedName>
    <definedName name="GPO.35">[11]ANA!#REF!</definedName>
    <definedName name="GPO.41">[11]ANA!#REF!</definedName>
    <definedName name="GPO.42">[11]ANA!#REF!</definedName>
    <definedName name="GPO.51">[11]ANA!#REF!</definedName>
    <definedName name="GPO.52">[11]ANA!#REF!</definedName>
    <definedName name="GPO.53">[11]ANA!#REF!</definedName>
    <definedName name="GPO.61">[11]ANA!#REF!</definedName>
    <definedName name="GPO.62">[11]ANA!#REF!</definedName>
    <definedName name="GPO.63">[11]ANA!#REF!</definedName>
    <definedName name="GPO.71">[11]ANA!#REF!</definedName>
    <definedName name="GPO.73">[11]ANA!#REF!</definedName>
    <definedName name="GPO.74">[11]ANA!#REF!</definedName>
    <definedName name="GPO.75">[11]ANA!#REF!</definedName>
    <definedName name="GPO.81">[11]ANA!#REF!</definedName>
    <definedName name="GPO.83">[11]ANA!#REF!</definedName>
    <definedName name="GPO.84">[11]ANA!#REF!</definedName>
    <definedName name="GPO.85">[11]ANA!#REF!</definedName>
    <definedName name="GruposCalificaciónNotas">[6]Parámetros!#REF!</definedName>
    <definedName name="Header_Row">ROW(#REF!)</definedName>
    <definedName name="hjdjhf">Scheduled_Payment+Extra_Payment</definedName>
    <definedName name="hoja1">'[12]Presupuesto Acumulado'!#REF!</definedName>
    <definedName name="hoja2">'[12]Presupuesto Acumulado'!#REF!</definedName>
    <definedName name="hoja3">'[12]Presupuesto Acumulado'!#REF!</definedName>
    <definedName name="hoja4">'[12]Presupuesto Acumulado'!#REF!</definedName>
    <definedName name="hoja5">'[12]Presupuesto Acumulado'!#REF!</definedName>
    <definedName name="I">#REF!</definedName>
    <definedName name="INCP">[4]Listas!$D$3:$D$3</definedName>
    <definedName name="Int">#REF!</definedName>
    <definedName name="Interest_Rate">#REF!</definedName>
    <definedName name="InversionesGrupo">[7]Parámetros!$BT$2:$BT$3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ULIO07">#REF!</definedName>
    <definedName name="JUNIO07">#REF!</definedName>
    <definedName name="Last_Row">IF(Values_Entered,Header_Row+Number_of_Payments,Header_Row)</definedName>
    <definedName name="LISTA">#REF!</definedName>
    <definedName name="LISTAII">#REF!</definedName>
    <definedName name="Loan_Amount">#REF!</definedName>
    <definedName name="Loan_Days">#REF!</definedName>
    <definedName name="Loan_Start">#REF!</definedName>
    <definedName name="Loan_Years">#REF!</definedName>
    <definedName name="LossGivenDefault">[6]Parámetros!$AO$2:$AP$5</definedName>
    <definedName name="MARZO07">#REF!</definedName>
    <definedName name="MARZO08">#REF!</definedName>
    <definedName name="MAYO07">#REF!</definedName>
    <definedName name="mayo09">IF(Values_Entered,Header_Row+Number_of_Payments,Header_Row)</definedName>
    <definedName name="MES">[4]Listas!$I$2:$I$13</definedName>
    <definedName name="MetodologíasVlrPiP">[6]Parámetros!$BO$2:$BR$13</definedName>
    <definedName name="ModeloNegDavivienda">[7]Parámetros!$K$2:$K$9</definedName>
    <definedName name="ModeloNegIFRS9">[7]Parámetros!$Z$2:$Z$5</definedName>
    <definedName name="ModNegYClasifIFRS9">[6]Parámetros!$AF$2:$AG$7</definedName>
    <definedName name="monedas">[6]Parámetros!$C$2:$F$8</definedName>
    <definedName name="Movs">[4]Listas!$P$2:$P$3</definedName>
    <definedName name="NOVIEMBRE_2010">IF(Values_Entered,Header_Row+Number_of_Payments,Header_Row)</definedName>
    <definedName name="nuevo">#REF!</definedName>
    <definedName name="Num_Pmt_Per_Year">#REF!</definedName>
    <definedName name="Number_of_Payments">MATCH(0.01,End_Bal,-1)+1</definedName>
    <definedName name="NvsElapsedTime">0</definedName>
    <definedName name="NvsEndTime">38224.7229170139</definedName>
    <definedName name="NvsLayoutType">"M3"</definedName>
    <definedName name="NvsPanelEffdt">"V2003-12-31"</definedName>
    <definedName name="NvsPanelSetid">"V01"</definedName>
    <definedName name="NvsValTbl.ACCOUNT">"GL_ACCOUNT_TBL"</definedName>
    <definedName name="NvsValTbl.PRODUCT">"PRODUCT_TBL"</definedName>
    <definedName name="otro">[1]BCE!#REF!</definedName>
    <definedName name="Pay_Date">'[8]Consolidado de Act. Fijo'!#REF!</definedName>
    <definedName name="Pay_Num">#REF!</definedName>
    <definedName name="Payment_Date">DATE(YEAR(Loan_Start),MONTH(Loan_Start)+Payment_Number,DAY(Loan_Start))</definedName>
    <definedName name="PD">#REF!</definedName>
    <definedName name="PR">#REF!</definedName>
    <definedName name="Princ">#REF!</definedName>
    <definedName name="Print_Area_Reset">OFFSET(Full_Print,0,0,Last_Row)</definedName>
    <definedName name="ReporteContConsolidado">[6]Parámetros!$AG$2:$AI$7</definedName>
    <definedName name="ReporteContSeparado">[6]Parámetros!$V$2:$X$4</definedName>
    <definedName name="ResultadoSPPI">[7]Parámetros!$AB$2:$AB$4</definedName>
    <definedName name="S">#REF!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4f54">#REF!</definedName>
    <definedName name="SectorRCrédito">#REF!</definedName>
    <definedName name="sept07">#REF!</definedName>
    <definedName name="TextRefCopyRangeCount" hidden="1">13</definedName>
    <definedName name="TipoCalificaciónEmisor">[7]Parámetros!$BB$2:$BB$3</definedName>
    <definedName name="TipoTituloInversiónSFC">[6]Parámetros!$AR$2:$AV$149</definedName>
    <definedName name="_xlnm.Print_Titles">#REF!</definedName>
    <definedName name="Total_Interest">#REF!</definedName>
    <definedName name="Total_Pay">#REF!</definedName>
    <definedName name="Total_Payment">Scheduled_Payment+Extra_Payment</definedName>
    <definedName name="TTTTTTTTTTTT">#REF!</definedName>
    <definedName name="uno">#REF!</definedName>
    <definedName name="VALIDACION">[2]journal!$I$12</definedName>
    <definedName name="Values_Entered">IF(Loan_Amount*Interest_Rate*Loan_Years*Loan_Start&gt;0,1,0)</definedName>
    <definedName name="vida_util">COUNT([8]Bancosal!$D$18:$D$200)</definedName>
    <definedName name="VL">#REF!</definedName>
    <definedName name="VW">#REF!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  <definedName name="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1" i="2"/>
  <c r="D50" i="1"/>
  <c r="D49" i="1"/>
  <c r="D48" i="1"/>
  <c r="D47" i="1"/>
  <c r="D46" i="1"/>
  <c r="D45" i="1"/>
  <c r="D42" i="1"/>
  <c r="E41" i="1"/>
  <c r="D41" i="1"/>
  <c r="D39" i="1"/>
  <c r="D37" i="1"/>
  <c r="D35" i="1"/>
  <c r="D34" i="1"/>
  <c r="D32" i="1"/>
  <c r="D31" i="1"/>
  <c r="D30" i="1"/>
  <c r="D29" i="1"/>
  <c r="D28" i="1"/>
  <c r="F36" i="1"/>
  <c r="E36" i="1"/>
  <c r="D27" i="1"/>
  <c r="D26" i="1"/>
  <c r="D22" i="1"/>
  <c r="D19" i="1"/>
  <c r="D18" i="1"/>
  <c r="D17" i="1"/>
  <c r="D16" i="1"/>
  <c r="D15" i="1"/>
  <c r="D11" i="1"/>
  <c r="F25" i="1"/>
  <c r="E25" i="1"/>
  <c r="E51" i="1" l="1"/>
  <c r="E53" i="1" s="1"/>
  <c r="D43" i="1"/>
  <c r="F41" i="1"/>
  <c r="E52" i="1" l="1"/>
  <c r="E54" i="1" s="1"/>
  <c r="F51" i="1" l="1"/>
  <c r="F53" i="1" l="1"/>
  <c r="F52" i="1"/>
  <c r="F54" i="1" s="1"/>
  <c r="D21" i="1" l="1"/>
  <c r="D24" i="1" l="1"/>
  <c r="D13" i="1" l="1"/>
  <c r="D14" i="1"/>
  <c r="D20" i="1" l="1"/>
  <c r="D12" i="1" l="1"/>
  <c r="D10" i="1" l="1"/>
  <c r="D33" i="1" l="1"/>
  <c r="C36" i="1"/>
  <c r="D36" i="1" l="1"/>
  <c r="D38" i="1" l="1"/>
  <c r="D40" i="1" l="1"/>
  <c r="D23" i="1" l="1"/>
  <c r="C25" i="1"/>
  <c r="D25" i="1" l="1"/>
  <c r="D44" i="1" l="1"/>
  <c r="C51" i="1"/>
  <c r="C53" i="1" l="1"/>
  <c r="D53" i="1" s="1"/>
  <c r="D51" i="1"/>
  <c r="C52" i="1"/>
  <c r="D52" i="1" l="1"/>
  <c r="C54" i="1"/>
</calcChain>
</file>

<file path=xl/sharedStrings.xml><?xml version="1.0" encoding="utf-8"?>
<sst xmlns="http://schemas.openxmlformats.org/spreadsheetml/2006/main" count="105" uniqueCount="99">
  <si>
    <t>2025 IFD CONSOLIDADO</t>
  </si>
  <si>
    <t>2023 SEPARADO</t>
  </si>
  <si>
    <t>2023 CONSOLIDADO</t>
  </si>
  <si>
    <t>ACTIVO</t>
  </si>
  <si>
    <t xml:space="preserve">    A Valor razonable con cambios en otro resultado integral (VRORI)</t>
  </si>
  <si>
    <t xml:space="preserve">    A Costo amortizado</t>
  </si>
  <si>
    <t>Créditos vigentes a un año plazo</t>
  </si>
  <si>
    <t>Créditos vigentes a más de un año plazo</t>
  </si>
  <si>
    <t>Créditos vencidos</t>
  </si>
  <si>
    <r>
      <t xml:space="preserve">   (</t>
    </r>
    <r>
      <rPr>
        <sz val="10"/>
        <rFont val="Museo Sans 300"/>
      </rPr>
      <t>Estimación de pérdida por deterioro)</t>
    </r>
  </si>
  <si>
    <t>Total Activos</t>
  </si>
  <si>
    <t>PASIVO</t>
  </si>
  <si>
    <t>Total Pasivos</t>
  </si>
  <si>
    <t>PATRIMONIO NETO</t>
  </si>
  <si>
    <t xml:space="preserve">  De capital</t>
  </si>
  <si>
    <t xml:space="preserve">  Otras reservas</t>
  </si>
  <si>
    <t xml:space="preserve">  Utilidades (Pérdidas) de ejercicios anteriores</t>
  </si>
  <si>
    <t xml:space="preserve">  Utilidades (Pérdidas) del presente ejercicio</t>
  </si>
  <si>
    <t xml:space="preserve">Patrimonio restringido </t>
  </si>
  <si>
    <t xml:space="preserve">  Elementos que no se reclasificarán a resultados </t>
  </si>
  <si>
    <t xml:space="preserve">Participaciones no controladoras  </t>
  </si>
  <si>
    <t>Total patrimonio</t>
  </si>
  <si>
    <t>Total Pasivo y Patrimonio</t>
  </si>
  <si>
    <t xml:space="preserve">  Básica</t>
  </si>
  <si>
    <t>Ingresos por intereses</t>
  </si>
  <si>
    <t>(Gastos por intereses)</t>
  </si>
  <si>
    <t>INGRESOS POR INTERESES NETOS</t>
  </si>
  <si>
    <t>INGRESOS INTERESES, DESPUÉS DE CARGOS POR DETERIORO</t>
  </si>
  <si>
    <t>INGRESOS POR COMISIONES Y HONORARIOS, NETOS</t>
  </si>
  <si>
    <t>Ganancias (pérdidas) generadas por entidades registradas bajo el método de la participación (631007, 7211)</t>
  </si>
  <si>
    <t>TOTAL INGRESOS NETOS</t>
  </si>
  <si>
    <t>(Gastos de administración)</t>
  </si>
  <si>
    <t>UTILIDAD (PÉRDIDA) ANTES DE IMPUESTO</t>
  </si>
  <si>
    <t>INTERES MINORITARIO</t>
  </si>
  <si>
    <t xml:space="preserve">UTILIDAD (PÉRDIDA) DEL EJERCICIO  </t>
  </si>
  <si>
    <t>OTRO RESULTADO INTEGRAL</t>
  </si>
  <si>
    <t>Elementos que no se reclasificaran en resultados</t>
  </si>
  <si>
    <t>Superávit por revaluación</t>
  </si>
  <si>
    <t>Cambios de valor razonable de los activos financieros (Inversiones)</t>
  </si>
  <si>
    <t>Impuestos de los elementos que no se reclasificaran en resultados (Impuesto diferido)</t>
  </si>
  <si>
    <t>RESULTADO INTEGRAL TOTAL DEL EJERCICIO</t>
  </si>
  <si>
    <t>Ganancia por Acción de las operaciones que continúan atribuible a los accionistas de la matriz durante el año (expresada en USD por acción):</t>
  </si>
  <si>
    <t>BANCO DAVIVIENDA SALVADOREÑO, S.A. y SUBSIDIARIA</t>
  </si>
  <si>
    <t>(Compañía salvadoreña Subsidiaria de Inversiones Financieras Davivienda, S.A.)</t>
  </si>
  <si>
    <t>(San Salvador, República de El Salvador)</t>
  </si>
  <si>
    <t xml:space="preserve">Estado de Situación Financiera Consolidado </t>
  </si>
  <si>
    <t>(Expresado en Miles de Dólares de los Estados Unidos de América)</t>
  </si>
  <si>
    <t>Estados de Resultados Integrales Consolidados Intermedios (No Auditado)</t>
  </si>
  <si>
    <t>Por el período del 1 de enero al 31 de julio de 2025</t>
  </si>
  <si>
    <t>Al 31 de julio de 2025</t>
  </si>
  <si>
    <t xml:space="preserve">                      Gerardo José Simán Siri</t>
  </si>
  <si>
    <t>Ashali Julieta Baños Cortez</t>
  </si>
  <si>
    <t>Presidente Ejecutivo y Representante Legal</t>
  </si>
  <si>
    <t>Contador Generla</t>
  </si>
  <si>
    <t>Efectivo y equivalentes de efectivo</t>
  </si>
  <si>
    <t xml:space="preserve">Instrumentos financieros de inversión (neto) </t>
  </si>
  <si>
    <t xml:space="preserve">Instrumentos Financieros Restringidos </t>
  </si>
  <si>
    <t xml:space="preserve">Cartera de créditos (neta) </t>
  </si>
  <si>
    <t xml:space="preserve">Cuentas por cobrar (neto) </t>
  </si>
  <si>
    <t xml:space="preserve">Activos físicos e intangibles (neto) </t>
  </si>
  <si>
    <t xml:space="preserve">Activos extraordinarios (neto) </t>
  </si>
  <si>
    <t xml:space="preserve">Inversiones en acciones (Neto) </t>
  </si>
  <si>
    <t xml:space="preserve">Otros Activos </t>
  </si>
  <si>
    <t>Pasivos financieros a valor razonable con cambios en resultados (neto)</t>
  </si>
  <si>
    <t xml:space="preserve">Pasivos financieros a costo amortizado (neto) </t>
  </si>
  <si>
    <t xml:space="preserve">     Depósitos </t>
  </si>
  <si>
    <t xml:space="preserve">     Préstamos </t>
  </si>
  <si>
    <t xml:space="preserve">     Títulos de emisión propia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</si>
  <si>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</si>
  <si>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</si>
  <si>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</si>
  <si>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</si>
  <si>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Capital Social </t>
  </si>
  <si>
    <t xml:space="preserve">Reservas </t>
  </si>
  <si>
    <t xml:space="preserve">Resultados por aplicar </t>
  </si>
  <si>
    <t xml:space="preserve">Primas sobre acciones </t>
  </si>
  <si>
    <t xml:space="preserve">  Utilidades no distribuibles </t>
  </si>
  <si>
    <t xml:space="preserve">Otro resultado integral acumulado </t>
  </si>
  <si>
    <r>
      <t xml:space="preserve"> </t>
    </r>
    <r>
      <rPr>
        <sz val="9"/>
        <rFont val="Museo Sans 300"/>
      </rPr>
      <t xml:space="preserve">Activos financieros a valor razonable con cambios en resultados </t>
    </r>
  </si>
  <si>
    <t xml:space="preserve"> Activos financieros a valor razonable con cambios en otro resultado integral </t>
  </si>
  <si>
    <t xml:space="preserve"> Activos financieros a costo amortizado </t>
  </si>
  <si>
    <t xml:space="preserve">         Cartera de préstamos </t>
  </si>
  <si>
    <r>
      <t xml:space="preserve">         </t>
    </r>
    <r>
      <rPr>
        <sz val="9"/>
        <rFont val="Museo Sans 300"/>
      </rPr>
      <t xml:space="preserve">Otros ingresos por intereses </t>
    </r>
  </si>
  <si>
    <t xml:space="preserve">       (Depósitos) </t>
  </si>
  <si>
    <t xml:space="preserve">       (Pasivos financieros a valor razonable con cambios en resultados) </t>
  </si>
  <si>
    <t xml:space="preserve">       (Títulos de emisión propia) </t>
  </si>
  <si>
    <t xml:space="preserve">       (Préstamos) </t>
  </si>
  <si>
    <t xml:space="preserve">(Otros gastos por intereses) </t>
  </si>
  <si>
    <t xml:space="preserve">Ganancia (Pérdida) deterioro de activos financieros de riesgo crediticio, Neta </t>
  </si>
  <si>
    <t xml:space="preserve">Ganancia (Pérdida) por reversión de (deterioro) de otros activos, Neta </t>
  </si>
  <si>
    <t>Ingresos por comisiones y honorarios</t>
  </si>
  <si>
    <t xml:space="preserve">(Gastos por comisiones y honorarios) </t>
  </si>
  <si>
    <t xml:space="preserve">Ganancia (Pérdida) por ventas de activos y Operaciones discontinuadas </t>
  </si>
  <si>
    <t>Otros ingresos (gastos) financieros</t>
  </si>
  <si>
    <t xml:space="preserve">      (Gastos de funcionarios y empleados) </t>
  </si>
  <si>
    <t xml:space="preserve">Gastos generales) </t>
  </si>
  <si>
    <t xml:space="preserve">Gastos de depreciación y amortización) </t>
  </si>
  <si>
    <t xml:space="preserve">      (Gastos por provisiones) </t>
  </si>
  <si>
    <t xml:space="preserve">Gastos por impuestos sobre las ganancias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</si>
</sst>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* #,##0.00_ ;_ * \-#,##0.00_ ;_ * &quot;-&quot;??_ ;_ @_ "/>
    <numFmt numFmtId="165" formatCode="_ * #,##0.0_ ;_ * \-#,##0.0_ ;_ * &quot;-&quot;??_ ;_ @_ "/>
  </numFmts>
  <fonts count="10">
    <font>
      <sz val="10"/>
      <name val="Arial"/>
    </font>
    <font>
      <b/>
      <sz val="10"/>
      <name val="Museo Sans 300"/>
    </font>
    <font>
      <sz val="10"/>
      <name val="Museo Sans 300"/>
    </font>
    <font>
      <sz val="10"/>
      <name val="Arial"/>
      <family val="2"/>
    </font>
    <font>
      <b/>
      <sz val="10"/>
      <name val="Arial"/>
      <family val="2"/>
    </font>
    <font>
      <sz val="9"/>
      <name val="Museo Sans 300"/>
    </font>
    <font>
      <b/>
      <sz val="9"/>
      <name val="Museo Sans 300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1" fillId="3" borderId="1" xfId="0" applyFont="1" applyFill="1" applyBorder="1" applyAlignment="1">
      <alignment horizontal="justify" vertical="center" wrapText="1"/>
    </xf>
    <xf numFmtId="164" fontId="2" fillId="0" borderId="1" xfId="1" applyFont="1" applyFill="1" applyBorder="1" applyAlignment="1">
      <alignment horizontal="justify" vertical="center" wrapText="1"/>
    </xf>
    <xf numFmtId="164" fontId="2" fillId="4" borderId="1" xfId="1" applyFont="1" applyFill="1" applyBorder="1" applyAlignment="1">
      <alignment horizontal="justify" vertical="center" wrapText="1"/>
    </xf>
    <xf numFmtId="165" fontId="2" fillId="4" borderId="1" xfId="1" applyNumberFormat="1" applyFont="1" applyFill="1" applyBorder="1" applyAlignment="1">
      <alignment horizontal="justify" vertical="center" wrapText="1"/>
    </xf>
    <xf numFmtId="164" fontId="2" fillId="0" borderId="1" xfId="1" applyFont="1" applyBorder="1" applyAlignment="1">
      <alignment horizontal="justify" vertical="center" wrapText="1"/>
    </xf>
    <xf numFmtId="164" fontId="0" fillId="0" borderId="0" xfId="1" applyFont="1"/>
    <xf numFmtId="43" fontId="0" fillId="0" borderId="0" xfId="0" applyNumberFormat="1"/>
    <xf numFmtId="0" fontId="1" fillId="0" borderId="3" xfId="0" applyFont="1" applyBorder="1" applyAlignment="1">
      <alignment horizontal="justify" vertical="center" wrapText="1"/>
    </xf>
    <xf numFmtId="164" fontId="1" fillId="5" borderId="1" xfId="1" applyFont="1" applyFill="1" applyBorder="1" applyAlignment="1">
      <alignment horizontal="justify" vertical="center" wrapText="1"/>
    </xf>
    <xf numFmtId="164" fontId="2" fillId="0" borderId="2" xfId="1" applyFont="1" applyFill="1" applyBorder="1" applyAlignment="1">
      <alignment horizontal="justify" vertical="center" wrapText="1"/>
    </xf>
    <xf numFmtId="164" fontId="2" fillId="6" borderId="1" xfId="1" applyFont="1" applyFill="1" applyBorder="1" applyAlignment="1">
      <alignment horizontal="justify" vertical="center" wrapText="1"/>
    </xf>
    <xf numFmtId="164" fontId="1" fillId="3" borderId="1" xfId="1" applyFont="1" applyFill="1" applyBorder="1" applyAlignment="1">
      <alignment horizontal="justify" vertical="center" wrapText="1"/>
    </xf>
    <xf numFmtId="164" fontId="2" fillId="3" borderId="1" xfId="1" applyFont="1" applyFill="1" applyBorder="1" applyAlignment="1">
      <alignment horizontal="justify" vertical="center" wrapText="1"/>
    </xf>
    <xf numFmtId="164" fontId="2" fillId="7" borderId="1" xfId="1" applyFont="1" applyFill="1" applyBorder="1" applyAlignment="1">
      <alignment horizontal="justify" vertical="center" wrapText="1"/>
    </xf>
    <xf numFmtId="164" fontId="2" fillId="2" borderId="1" xfId="1" applyFont="1" applyFill="1" applyBorder="1" applyAlignment="1">
      <alignment horizontal="justify" vertical="center" wrapText="1"/>
    </xf>
    <xf numFmtId="164" fontId="6" fillId="0" borderId="1" xfId="1" applyFont="1" applyBorder="1" applyAlignment="1">
      <alignment horizontal="justify" vertical="center" wrapText="1"/>
    </xf>
    <xf numFmtId="43" fontId="0" fillId="0" borderId="0" xfId="0" applyNumberFormat="1" applyFill="1"/>
    <xf numFmtId="0" fontId="0" fillId="0" borderId="0" xfId="0" applyFill="1"/>
    <xf numFmtId="9" fontId="4" fillId="0" borderId="0" xfId="2" applyFont="1" applyFill="1" applyBorder="1"/>
    <xf numFmtId="164" fontId="0" fillId="0" borderId="0" xfId="1" applyFont="1" applyFill="1"/>
    <xf numFmtId="0" fontId="6" fillId="0" borderId="3" xfId="0" applyFont="1" applyFill="1" applyBorder="1" applyAlignment="1">
      <alignment horizontal="justify" vertical="center" wrapText="1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8" borderId="0" xfId="0" applyFont="1" applyFill="1"/>
    <xf numFmtId="0" fontId="7" fillId="8" borderId="0" xfId="0" applyFont="1" applyFill="1"/>
    <xf numFmtId="0" fontId="8" fillId="8" borderId="0" xfId="0" applyFont="1" applyFill="1" applyAlignment="1">
      <alignment horizontal="left"/>
    </xf>
    <xf numFmtId="0" fontId="7" fillId="9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64" fontId="5" fillId="0" borderId="3" xfId="0" applyNumberFormat="1" applyFont="1" applyFill="1" applyBorder="1" applyAlignment="1">
      <alignment horizontal="justify" vertical="center" wrapText="1"/>
    </xf>
    <xf numFmtId="0" fontId="9" fillId="0" borderId="0" xfId="3" applyFont="1" applyFill="1" applyBorder="1"/>
    <xf numFmtId="0" fontId="9" fillId="0" borderId="0" xfId="3" applyFont="1" applyBorder="1" applyAlignment="1">
      <alignment horizontal="center"/>
    </xf>
    <xf numFmtId="0" fontId="1" fillId="3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164" fontId="2" fillId="0" borderId="3" xfId="1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5" borderId="3" xfId="0" applyFont="1" applyFill="1" applyBorder="1" applyAlignment="1">
      <alignment horizontal="justify" vertical="center" wrapText="1"/>
    </xf>
    <xf numFmtId="164" fontId="1" fillId="0" borderId="3" xfId="1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164" fontId="6" fillId="0" borderId="3" xfId="1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5" fillId="0" borderId="3" xfId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165" fontId="5" fillId="0" borderId="3" xfId="1" applyNumberFormat="1" applyFont="1" applyFill="1" applyBorder="1" applyAlignment="1">
      <alignment horizontal="justify" vertical="center" wrapText="1"/>
    </xf>
  </cellXfs>
  <cellStyles count="4">
    <cellStyle name="Millares" xfId="1" builtinId="3"/>
    <cellStyle name="Normal" xfId="0" builtinId="0"/>
    <cellStyle name="Normal 10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vivienda.loc\davivienda\DOCUME~1\smriano\CONFIG~1\Temp\d.mis%20documentos.lotus.notes.data\BCE_1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040wfs\Intranet\Mis%20Documentos\Contabilidad%20Internacional\IFRS\Motor%20Templates%20IFRS%20Filiales%20Locale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rmacion\respaldo\respaldo\Casa%20de%20bolsa%202003\Contabilidad\Casa%20de%20Bolsa%202003\09-Septiembre\cnbv\CONSSEPT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I~1\CONFIG~1\Temp\Presupuesto%20Mensual%20German%202003%20(valores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INFORMES%20FINANCIEROS/2025/Junio%202025/Estados%20Financieros/Bco.%20Davivienda%20EF%20(consolidado)%20Junio%202025-2024%20public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CIERRE%20MENSUAL/2025/JULIO/CONSOLIDADO%20IFD%20JULIO%202025%20prelimin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ss010040wfs\1YOLIMA\Compa&#241;&#236;as\Preparo\I2015\V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Proyectos%20Banco/Consolidaci&#243;n/FCCS-AjustesConsolidacion_CONSOLSV_V%203.0%20actualizado%20abril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4.4.140.240\Ruben\Archivos\Archivos_2003\Costos_Normal\Febrero\BCONCE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079083/Documents/BCR/Ejercicio%20c&#225;lculo%20de%20deterioro%20local%20-%20May23/F-351%20Expandido%20El%20Salvador%20mayo%202023%20-%20Segur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079083/Documents/BCR/Ejercicio%20c&#225;lculo%20de%20deterioro%20local%20-%20Mar23/F-351%20Expandido%20El%20Salvador%20marzo%202023%20-%20Seguro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edb1\c\OCMAN\pruebaoc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"/>
      <sheetName val="PYG"/>
      <sheetName val="PROV DETALL"/>
      <sheetName val="MTO PROV"/>
      <sheetName val="SUPER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Parametros"/>
      <sheetName val="Template"/>
      <sheetName val="Plano"/>
      <sheetName val="Precio"/>
      <sheetName val="Template Original"/>
      <sheetName val="Hoja1"/>
      <sheetName val="Hoja4"/>
    </sheetNames>
    <sheetDataSet>
      <sheetData sheetId="0">
        <row r="4">
          <cell r="C4">
            <v>41639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ANA"/>
      <sheetName val="CUADRE CTAS"/>
      <sheetName val="BALANCE"/>
      <sheetName val="EDORES"/>
      <sheetName val="BALANCE (miles)"/>
      <sheetName val="EDORES (miles)"/>
      <sheetName val="CAMBIOS"/>
      <sheetName val="VARIACIONES"/>
      <sheetName val="INVERSIONES"/>
      <sheetName val="Consolidado"/>
      <sheetName val="Subsidiarias 1-10"/>
      <sheetName val="Subsidiarias 11-19"/>
      <sheetName val="Hoja2"/>
      <sheetName val="ajustes"/>
      <sheetName val="No.Ctas"/>
      <sheetName val="PERSON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Mensual"/>
      <sheetName val="Presupuesto Acumulado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ADOS RESULTADO"/>
    </sheetNames>
    <sheetDataSet>
      <sheetData sheetId="0">
        <row r="1">
          <cell r="A1" t="str">
            <v>BANCO DAVIVIENDA SALVADOREÑO, S.A. y SUBSIDIARIA</v>
          </cell>
        </row>
        <row r="2">
          <cell r="A2" t="str">
            <v>(Compañía salvadoreña Subsidiaria de Inversiones Financieras Davivienda, S.A.)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nota"/>
      <sheetName val="FLUJO BCO IND (2)"/>
      <sheetName val="MOV. PATRIMONIO"/>
      <sheetName val="partidas conversión"/>
      <sheetName val="IFD 311223 CONSOL"/>
      <sheetName val="Balance general"/>
      <sheetName val="Estado de resultados"/>
      <sheetName val="EEFF CONGLOMERADO SSF NVO FORMA"/>
      <sheetName val="BG "/>
      <sheetName val="ER "/>
      <sheetName val="PATRIMONIO 2021"/>
      <sheetName val="PAT"/>
      <sheetName val="PAT CONS"/>
      <sheetName val="PAT CONS IFD"/>
      <sheetName val="FLUJO"/>
      <sheetName val="PATRIMONIO24"/>
      <sheetName val="FLUJO BCO IND"/>
      <sheetName val="FLUJO BCO CONSOL"/>
      <sheetName val="FLUJO IFD CONSOL"/>
      <sheetName val="Dividendos 2016"/>
      <sheetName val="balance IFD"/>
      <sheetName val="movimiento patrimonio 2023"/>
      <sheetName val="FLUJO BCO CONS"/>
      <sheetName val="BG conver cons IFD23"/>
      <sheetName val="BG conv.dic23 "/>
      <sheetName val="BG conv. dic.23 cons"/>
      <sheetName val="hoja flujo ind"/>
      <sheetName val="resumen patrimonio 311223"/>
      <sheetName val="movimiento patrimonio"/>
      <sheetName val="HOJA DE CONSOLIDACION"/>
      <sheetName val="CONST. RESTRINGIDA 2024"/>
      <sheetName val="wfsaldos ajuste4"/>
      <sheetName val="PARTICIPACIONIFD 2025"/>
      <sheetName val="IFD 311224"/>
      <sheetName val="ANEXO  IFD feb25"/>
      <sheetName val="DIVIDENDOS"/>
      <sheetName val="Principales cifras SV"/>
      <sheetName val="PARTIDAS BANCO"/>
      <sheetName val="comisiones Valores"/>
      <sheetName val="PARTIDAS IFD"/>
      <sheetName val="partidas seguros"/>
      <sheetName val="ANEXO 002"/>
      <sheetName val="MAPEO ACTUALIZADO V6"/>
      <sheetName val="Inversiones"/>
      <sheetName val="Intereses"/>
      <sheetName val="Segmento Banco"/>
      <sheetName val="Segmento IFD"/>
      <sheetName val="Estado Financieros IFD"/>
      <sheetName val="VIDA"/>
      <sheetName val="SEGUROS"/>
      <sheetName val="IFD"/>
      <sheetName val="VAL"/>
      <sheetName val="DAV SERV"/>
      <sheetName val="ALM"/>
      <sheetName val="ajuste participacion "/>
      <sheetName val="Efecto pérdida esperada"/>
      <sheetName val="Formato 351-expandido 0225"/>
      <sheetName val="PE 0625"/>
      <sheetName val="351-0525"/>
      <sheetName val="0425"/>
      <sheetName val="351 0325"/>
      <sheetName val="3510725"/>
      <sheetName val="Efecto pérdida esperada IFD"/>
      <sheetName val="jour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12">
          <cell r="I12">
            <v>21270.059999999823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E PRUEBA"/>
      <sheetName val="PARAMETROS"/>
      <sheetName val="Ls_XLB_WorkbookFile"/>
      <sheetName val="MOVIMIENTO"/>
      <sheetName val="Ls_XlbFormatTables"/>
      <sheetName val="TERCERO"/>
      <sheetName val="ENTRADA"/>
      <sheetName val="VALORIZAC"/>
      <sheetName val="VALOR Y PROV"/>
      <sheetName val="PATRIMONIO"/>
      <sheetName val="DIF EN CAMBIO"/>
      <sheetName val="CONCILIACION"/>
      <sheetName val="OBRAS DE ARTE"/>
      <sheetName val="RENTA"/>
      <sheetName val="AIPI"/>
      <sheetName val="UTILIDAD"/>
      <sheetName val="CIAS "/>
      <sheetName val="Ls_Ale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V"/>
      <sheetName val="Instrucciones"/>
      <sheetName val="Ajustes"/>
      <sheetName val="Validaciones"/>
      <sheetName val="Listas"/>
      <sheetName val="FCCS-AjustesConsolidacion_CONSO"/>
    </sheetNames>
    <sheetDataSet>
      <sheetData sheetId="0"/>
      <sheetData sheetId="1"/>
      <sheetData sheetId="2"/>
      <sheetData sheetId="3"/>
      <sheetData sheetId="4">
        <row r="2">
          <cell r="G2" t="str">
            <v>No Detalles</v>
          </cell>
          <cell r="I2" t="str">
            <v>Jan</v>
          </cell>
          <cell r="K2" t="str">
            <v>FY21</v>
          </cell>
          <cell r="P2" t="str">
            <v>FCCS_Mvmts_NetIncome</v>
          </cell>
        </row>
        <row r="3">
          <cell r="D3" t="str">
            <v>FCCS_No Intercompany</v>
          </cell>
          <cell r="I3" t="str">
            <v>Feb</v>
          </cell>
          <cell r="K3" t="str">
            <v>FY22</v>
          </cell>
          <cell r="P3" t="str">
            <v>VARIACI</v>
          </cell>
        </row>
        <row r="4">
          <cell r="B4" t="str">
            <v>FCCS_Total Geography</v>
          </cell>
          <cell r="I4" t="str">
            <v>Mar</v>
          </cell>
          <cell r="K4" t="str">
            <v>FY23</v>
          </cell>
        </row>
        <row r="5">
          <cell r="B5" t="str">
            <v>CAM083</v>
          </cell>
          <cell r="I5" t="str">
            <v>Apr</v>
          </cell>
          <cell r="K5" t="str">
            <v>FY24</v>
          </cell>
        </row>
        <row r="6">
          <cell r="B6" t="str">
            <v>CAM086</v>
          </cell>
          <cell r="I6" t="str">
            <v>May</v>
          </cell>
          <cell r="K6" t="str">
            <v>FY25</v>
          </cell>
        </row>
        <row r="7">
          <cell r="B7" t="str">
            <v>CAM087</v>
          </cell>
          <cell r="I7" t="str">
            <v>Jun</v>
          </cell>
          <cell r="K7" t="str">
            <v>FY26</v>
          </cell>
        </row>
        <row r="8">
          <cell r="B8" t="str">
            <v>CAM084_CON</v>
          </cell>
          <cell r="I8" t="str">
            <v>Jul</v>
          </cell>
          <cell r="K8" t="str">
            <v>FY27</v>
          </cell>
        </row>
        <row r="9">
          <cell r="B9" t="str">
            <v>CAM084</v>
          </cell>
          <cell r="I9" t="str">
            <v>Aug</v>
          </cell>
          <cell r="K9" t="str">
            <v>FY28</v>
          </cell>
        </row>
        <row r="10">
          <cell r="B10" t="str">
            <v>CAM088</v>
          </cell>
          <cell r="I10" t="str">
            <v>Sep</v>
          </cell>
          <cell r="K10" t="str">
            <v>FY29</v>
          </cell>
        </row>
        <row r="11">
          <cell r="I11" t="str">
            <v>Oct</v>
          </cell>
          <cell r="K11" t="str">
            <v>FY30</v>
          </cell>
        </row>
        <row r="12">
          <cell r="I12" t="str">
            <v>Nov</v>
          </cell>
          <cell r="K12" t="str">
            <v>FY31</v>
          </cell>
        </row>
        <row r="13">
          <cell r="I13" t="str">
            <v>Dec</v>
          </cell>
          <cell r="K13" t="str">
            <v>FY32</v>
          </cell>
        </row>
        <row r="14">
          <cell r="K14" t="str">
            <v>FY33</v>
          </cell>
        </row>
        <row r="15">
          <cell r="K15" t="str">
            <v>FY34</v>
          </cell>
        </row>
        <row r="16">
          <cell r="K16" t="str">
            <v>FY35</v>
          </cell>
        </row>
        <row r="17">
          <cell r="K17" t="str">
            <v>FY36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ptos"/>
      <sheetName val="Días"/>
    </sheetNames>
    <sheetDataSet>
      <sheetData sheetId="0">
        <row r="1">
          <cell r="A1" t="str">
            <v>Concepto Ctos</v>
          </cell>
        </row>
      </sheetData>
      <sheetData sheetId="1" refreshError="1">
        <row r="1">
          <cell r="A1" t="str">
            <v>Concepto Ctos</v>
          </cell>
          <cell r="B1" t="str">
            <v>Acum DIC</v>
          </cell>
          <cell r="C1" t="str">
            <v xml:space="preserve">Acum Mes Ant </v>
          </cell>
          <cell r="D1" t="str">
            <v>Movto Mes</v>
          </cell>
        </row>
        <row r="3">
          <cell r="A3">
            <v>358651</v>
          </cell>
          <cell r="B3">
            <v>9570543.0899999999</v>
          </cell>
          <cell r="C3">
            <v>4852704.2699999996</v>
          </cell>
          <cell r="D3">
            <v>4717838.82</v>
          </cell>
        </row>
        <row r="4">
          <cell r="A4">
            <v>360754</v>
          </cell>
          <cell r="B4">
            <v>3748436.5</v>
          </cell>
          <cell r="C4">
            <v>2550416.67</v>
          </cell>
          <cell r="D4">
            <v>1198019.83</v>
          </cell>
        </row>
        <row r="5">
          <cell r="A5">
            <v>360762</v>
          </cell>
          <cell r="B5">
            <v>1704000</v>
          </cell>
          <cell r="C5">
            <v>852000</v>
          </cell>
          <cell r="D5">
            <v>852000</v>
          </cell>
        </row>
        <row r="6">
          <cell r="A6">
            <v>8873325</v>
          </cell>
          <cell r="D6">
            <v>0</v>
          </cell>
        </row>
        <row r="7">
          <cell r="A7">
            <v>362852</v>
          </cell>
          <cell r="B7">
            <v>240941537.97</v>
          </cell>
          <cell r="C7">
            <v>120349889.58</v>
          </cell>
          <cell r="D7">
            <v>120591648.39</v>
          </cell>
        </row>
        <row r="8">
          <cell r="A8">
            <v>364954</v>
          </cell>
          <cell r="B8">
            <v>2220611.81</v>
          </cell>
          <cell r="C8">
            <v>996614.72</v>
          </cell>
          <cell r="D8">
            <v>1223997.0900000001</v>
          </cell>
        </row>
        <row r="9">
          <cell r="A9">
            <v>364958</v>
          </cell>
          <cell r="B9">
            <v>26282000</v>
          </cell>
          <cell r="C9">
            <v>13141000</v>
          </cell>
          <cell r="D9">
            <v>13141000</v>
          </cell>
        </row>
        <row r="10">
          <cell r="A10">
            <v>8873326</v>
          </cell>
          <cell r="D10">
            <v>0</v>
          </cell>
        </row>
        <row r="11">
          <cell r="A11">
            <v>367053</v>
          </cell>
          <cell r="B11">
            <v>349761.52</v>
          </cell>
          <cell r="C11">
            <v>197602.99</v>
          </cell>
          <cell r="D11">
            <v>152158.53000000003</v>
          </cell>
        </row>
        <row r="12">
          <cell r="A12">
            <v>369153</v>
          </cell>
          <cell r="B12">
            <v>217885.46</v>
          </cell>
          <cell r="C12">
            <v>108117.88</v>
          </cell>
          <cell r="D12">
            <v>109767.57999999999</v>
          </cell>
        </row>
        <row r="13">
          <cell r="A13">
            <v>371252</v>
          </cell>
          <cell r="B13">
            <v>18385407.59</v>
          </cell>
          <cell r="C13">
            <v>8819000.25</v>
          </cell>
          <cell r="D13">
            <v>9566407.3399999999</v>
          </cell>
        </row>
        <row r="14">
          <cell r="A14">
            <v>375452</v>
          </cell>
          <cell r="B14">
            <v>3799033.8</v>
          </cell>
          <cell r="C14">
            <v>2032500.1</v>
          </cell>
          <cell r="D14">
            <v>1766533.6999999997</v>
          </cell>
        </row>
        <row r="15">
          <cell r="A15">
            <v>381527</v>
          </cell>
          <cell r="B15">
            <v>15605784.449999999</v>
          </cell>
          <cell r="C15">
            <v>7309085.1100000003</v>
          </cell>
          <cell r="D15">
            <v>8296699.3399999989</v>
          </cell>
        </row>
        <row r="16">
          <cell r="A16">
            <v>381677</v>
          </cell>
          <cell r="B16">
            <v>90060836.700000003</v>
          </cell>
          <cell r="C16">
            <v>33324127.260000002</v>
          </cell>
          <cell r="D16">
            <v>56736709.439999998</v>
          </cell>
        </row>
        <row r="17">
          <cell r="A17">
            <v>381685</v>
          </cell>
          <cell r="B17">
            <v>42611048.640000001</v>
          </cell>
          <cell r="C17">
            <v>33000000</v>
          </cell>
          <cell r="D17">
            <v>9611048.6400000006</v>
          </cell>
        </row>
        <row r="18">
          <cell r="A18">
            <v>381686</v>
          </cell>
          <cell r="B18">
            <v>16691531.470000001</v>
          </cell>
          <cell r="C18">
            <v>9410517.8000000007</v>
          </cell>
          <cell r="D18">
            <v>7281013.6699999999</v>
          </cell>
        </row>
        <row r="19">
          <cell r="A19">
            <v>422777</v>
          </cell>
          <cell r="B19">
            <v>-188309.8</v>
          </cell>
          <cell r="D19">
            <v>-188309.8</v>
          </cell>
        </row>
        <row r="20">
          <cell r="A20">
            <v>422779</v>
          </cell>
          <cell r="B20">
            <v>678185</v>
          </cell>
          <cell r="D20">
            <v>678185</v>
          </cell>
        </row>
        <row r="21">
          <cell r="A21">
            <v>423678</v>
          </cell>
          <cell r="D21">
            <v>0</v>
          </cell>
        </row>
        <row r="22">
          <cell r="A22">
            <v>423680</v>
          </cell>
          <cell r="D22">
            <v>0</v>
          </cell>
        </row>
        <row r="23">
          <cell r="A23">
            <v>423681</v>
          </cell>
          <cell r="B23">
            <v>221482.41</v>
          </cell>
          <cell r="C23">
            <v>116569.32</v>
          </cell>
          <cell r="D23">
            <v>104913.09</v>
          </cell>
        </row>
        <row r="24">
          <cell r="A24">
            <v>423826</v>
          </cell>
          <cell r="B24">
            <v>19993</v>
          </cell>
          <cell r="D24">
            <v>19993</v>
          </cell>
        </row>
        <row r="25">
          <cell r="A25">
            <v>423828</v>
          </cell>
          <cell r="B25">
            <v>289897.40999999997</v>
          </cell>
          <cell r="C25">
            <v>155468.20000000001</v>
          </cell>
          <cell r="D25">
            <v>134429.20999999996</v>
          </cell>
        </row>
        <row r="26">
          <cell r="A26">
            <v>423978</v>
          </cell>
          <cell r="D26">
            <v>0</v>
          </cell>
        </row>
        <row r="27">
          <cell r="A27">
            <v>423979</v>
          </cell>
          <cell r="B27">
            <v>5769.9</v>
          </cell>
          <cell r="C27">
            <v>4761.8999999999996</v>
          </cell>
          <cell r="D27">
            <v>1008</v>
          </cell>
        </row>
        <row r="28">
          <cell r="A28">
            <v>423980</v>
          </cell>
          <cell r="B28">
            <v>250796.3</v>
          </cell>
          <cell r="C28">
            <v>107691.3</v>
          </cell>
          <cell r="D28">
            <v>143105</v>
          </cell>
        </row>
        <row r="29">
          <cell r="A29">
            <v>423981</v>
          </cell>
          <cell r="B29">
            <v>31364.799999999999</v>
          </cell>
          <cell r="C29">
            <v>5264.8</v>
          </cell>
          <cell r="D29">
            <v>26100</v>
          </cell>
        </row>
        <row r="30">
          <cell r="A30">
            <v>423982</v>
          </cell>
          <cell r="B30">
            <v>348756.53</v>
          </cell>
          <cell r="C30">
            <v>202196.53</v>
          </cell>
          <cell r="D30">
            <v>146560.00000000003</v>
          </cell>
        </row>
        <row r="31">
          <cell r="A31">
            <v>423984</v>
          </cell>
          <cell r="B31">
            <v>1890000</v>
          </cell>
          <cell r="C31">
            <v>1890000</v>
          </cell>
          <cell r="D31">
            <v>0</v>
          </cell>
        </row>
        <row r="32">
          <cell r="A32">
            <v>424135</v>
          </cell>
          <cell r="B32">
            <v>237968.1</v>
          </cell>
          <cell r="C32">
            <v>6695.65</v>
          </cell>
          <cell r="D32">
            <v>231272.45</v>
          </cell>
        </row>
        <row r="33">
          <cell r="A33">
            <v>424136</v>
          </cell>
          <cell r="D33">
            <v>0</v>
          </cell>
        </row>
        <row r="34">
          <cell r="A34">
            <v>424137</v>
          </cell>
          <cell r="D34">
            <v>0</v>
          </cell>
        </row>
        <row r="35">
          <cell r="A35">
            <v>424138</v>
          </cell>
          <cell r="D35">
            <v>0</v>
          </cell>
        </row>
        <row r="36">
          <cell r="A36">
            <v>424139</v>
          </cell>
          <cell r="B36">
            <v>16800</v>
          </cell>
          <cell r="C36">
            <v>8400</v>
          </cell>
          <cell r="D36">
            <v>8400</v>
          </cell>
        </row>
        <row r="37">
          <cell r="A37">
            <v>424140</v>
          </cell>
          <cell r="D37">
            <v>0</v>
          </cell>
        </row>
        <row r="38">
          <cell r="A38">
            <v>426451</v>
          </cell>
          <cell r="B38">
            <v>1349765.54</v>
          </cell>
          <cell r="C38">
            <v>832765.54</v>
          </cell>
          <cell r="D38">
            <v>517000</v>
          </cell>
        </row>
        <row r="39">
          <cell r="A39">
            <v>426602</v>
          </cell>
          <cell r="B39">
            <v>4442322.78</v>
          </cell>
          <cell r="C39">
            <v>3276323.68</v>
          </cell>
          <cell r="D39">
            <v>1165999.1000000001</v>
          </cell>
        </row>
        <row r="40">
          <cell r="A40">
            <v>426603</v>
          </cell>
          <cell r="B40">
            <v>1065446.5</v>
          </cell>
          <cell r="C40">
            <v>611375.66</v>
          </cell>
          <cell r="D40">
            <v>454070.83999999997</v>
          </cell>
        </row>
        <row r="41">
          <cell r="A41">
            <v>428777</v>
          </cell>
          <cell r="B41">
            <v>8641974.4199999999</v>
          </cell>
          <cell r="C41">
            <v>3614543.66</v>
          </cell>
          <cell r="D41">
            <v>5027430.76</v>
          </cell>
        </row>
        <row r="42">
          <cell r="A42">
            <v>428935</v>
          </cell>
          <cell r="B42">
            <v>151511.12</v>
          </cell>
          <cell r="C42">
            <v>-8119.73</v>
          </cell>
          <cell r="D42">
            <v>159630.85</v>
          </cell>
        </row>
        <row r="43">
          <cell r="A43">
            <v>431253</v>
          </cell>
          <cell r="B43">
            <v>12179622.82</v>
          </cell>
          <cell r="D43">
            <v>12179622.82</v>
          </cell>
        </row>
        <row r="44">
          <cell r="A44">
            <v>431254</v>
          </cell>
          <cell r="D44">
            <v>0</v>
          </cell>
        </row>
        <row r="45">
          <cell r="A45">
            <v>431255</v>
          </cell>
          <cell r="B45">
            <v>11000000</v>
          </cell>
          <cell r="C45">
            <v>11500000</v>
          </cell>
          <cell r="D45">
            <v>-500000</v>
          </cell>
        </row>
        <row r="46">
          <cell r="A46">
            <v>431256</v>
          </cell>
          <cell r="B46">
            <v>23000000</v>
          </cell>
          <cell r="C46">
            <v>11500000</v>
          </cell>
          <cell r="D46">
            <v>11500000</v>
          </cell>
        </row>
        <row r="47">
          <cell r="A47">
            <v>433577</v>
          </cell>
          <cell r="B47">
            <v>1335285</v>
          </cell>
          <cell r="C47">
            <v>576055</v>
          </cell>
          <cell r="D47">
            <v>759230</v>
          </cell>
        </row>
        <row r="48">
          <cell r="A48">
            <v>433727</v>
          </cell>
          <cell r="D48">
            <v>0</v>
          </cell>
        </row>
        <row r="49">
          <cell r="A49">
            <v>433728</v>
          </cell>
          <cell r="D49">
            <v>0</v>
          </cell>
        </row>
        <row r="50">
          <cell r="A50">
            <v>8873875</v>
          </cell>
          <cell r="B50">
            <v>243000</v>
          </cell>
          <cell r="C50">
            <v>243000</v>
          </cell>
          <cell r="D50">
            <v>0</v>
          </cell>
        </row>
        <row r="51">
          <cell r="A51">
            <v>436276</v>
          </cell>
          <cell r="D51">
            <v>0</v>
          </cell>
        </row>
        <row r="52">
          <cell r="A52">
            <v>440477</v>
          </cell>
          <cell r="B52">
            <v>5019505.03</v>
          </cell>
          <cell r="C52">
            <v>2550195.04</v>
          </cell>
          <cell r="D52">
            <v>2469309.9900000002</v>
          </cell>
        </row>
        <row r="53">
          <cell r="A53">
            <v>440478</v>
          </cell>
          <cell r="D53">
            <v>0</v>
          </cell>
        </row>
        <row r="54">
          <cell r="A54">
            <v>442577</v>
          </cell>
          <cell r="B54">
            <v>62936.02</v>
          </cell>
          <cell r="C54">
            <v>62936.02</v>
          </cell>
          <cell r="D54">
            <v>0</v>
          </cell>
        </row>
        <row r="55">
          <cell r="A55">
            <v>442578</v>
          </cell>
          <cell r="B55">
            <v>18000000</v>
          </cell>
          <cell r="C55">
            <v>9000000</v>
          </cell>
          <cell r="D55">
            <v>9000000</v>
          </cell>
        </row>
        <row r="56">
          <cell r="A56">
            <v>444678</v>
          </cell>
          <cell r="B56">
            <v>13336000</v>
          </cell>
          <cell r="C56">
            <v>6668000</v>
          </cell>
          <cell r="D56">
            <v>6668000</v>
          </cell>
        </row>
        <row r="57">
          <cell r="A57">
            <v>446776</v>
          </cell>
          <cell r="B57">
            <v>400000</v>
          </cell>
          <cell r="C57">
            <v>400000</v>
          </cell>
          <cell r="D57">
            <v>0</v>
          </cell>
        </row>
        <row r="58">
          <cell r="A58">
            <v>446777</v>
          </cell>
          <cell r="B58">
            <v>450</v>
          </cell>
          <cell r="C58">
            <v>450</v>
          </cell>
          <cell r="D58">
            <v>0</v>
          </cell>
        </row>
        <row r="59">
          <cell r="A59">
            <v>457126</v>
          </cell>
          <cell r="B59">
            <v>1516000</v>
          </cell>
          <cell r="C59">
            <v>758000</v>
          </cell>
          <cell r="D59">
            <v>758000</v>
          </cell>
        </row>
        <row r="60">
          <cell r="A60">
            <v>496131</v>
          </cell>
          <cell r="B60">
            <v>205740</v>
          </cell>
          <cell r="C60">
            <v>205740</v>
          </cell>
          <cell r="D60">
            <v>0</v>
          </cell>
        </row>
        <row r="61">
          <cell r="A61">
            <v>496134</v>
          </cell>
          <cell r="B61">
            <v>3476</v>
          </cell>
          <cell r="D61">
            <v>3476</v>
          </cell>
        </row>
        <row r="62">
          <cell r="A62">
            <v>496135</v>
          </cell>
          <cell r="B62">
            <v>27685</v>
          </cell>
          <cell r="C62">
            <v>27685</v>
          </cell>
          <cell r="D62">
            <v>0</v>
          </cell>
        </row>
        <row r="63">
          <cell r="A63">
            <v>496136</v>
          </cell>
          <cell r="B63">
            <v>4170</v>
          </cell>
          <cell r="D63">
            <v>4170</v>
          </cell>
        </row>
        <row r="64">
          <cell r="A64">
            <v>496137</v>
          </cell>
          <cell r="B64">
            <v>-96948.66</v>
          </cell>
          <cell r="D64">
            <v>-96948.66</v>
          </cell>
        </row>
        <row r="65">
          <cell r="A65">
            <v>496139</v>
          </cell>
          <cell r="B65">
            <v>550000</v>
          </cell>
          <cell r="C65">
            <v>550000</v>
          </cell>
          <cell r="D65">
            <v>0</v>
          </cell>
        </row>
        <row r="66">
          <cell r="A66">
            <v>496141</v>
          </cell>
          <cell r="B66">
            <v>222450</v>
          </cell>
          <cell r="D66">
            <v>222450</v>
          </cell>
        </row>
        <row r="67">
          <cell r="A67">
            <v>496951</v>
          </cell>
          <cell r="D67">
            <v>0</v>
          </cell>
        </row>
        <row r="68">
          <cell r="A68">
            <v>496953</v>
          </cell>
          <cell r="B68">
            <v>427</v>
          </cell>
          <cell r="D68">
            <v>427</v>
          </cell>
        </row>
        <row r="69">
          <cell r="A69">
            <v>499051</v>
          </cell>
          <cell r="D69">
            <v>0</v>
          </cell>
        </row>
        <row r="70">
          <cell r="A70">
            <v>541126</v>
          </cell>
          <cell r="B70">
            <v>843717.95</v>
          </cell>
          <cell r="C70">
            <v>81325.84</v>
          </cell>
          <cell r="D70">
            <v>762392.11</v>
          </cell>
        </row>
        <row r="71">
          <cell r="A71">
            <v>541127</v>
          </cell>
          <cell r="D71">
            <v>0</v>
          </cell>
        </row>
        <row r="72">
          <cell r="A72">
            <v>541128</v>
          </cell>
          <cell r="D72">
            <v>0</v>
          </cell>
        </row>
        <row r="73">
          <cell r="A73">
            <v>541132</v>
          </cell>
          <cell r="D73">
            <v>0</v>
          </cell>
        </row>
        <row r="74">
          <cell r="A74">
            <v>541134</v>
          </cell>
          <cell r="D74">
            <v>0</v>
          </cell>
        </row>
        <row r="75">
          <cell r="A75">
            <v>541137</v>
          </cell>
          <cell r="D75">
            <v>0</v>
          </cell>
        </row>
        <row r="76">
          <cell r="A76">
            <v>541141</v>
          </cell>
          <cell r="B76">
            <v>45511</v>
          </cell>
          <cell r="C76">
            <v>33511</v>
          </cell>
          <cell r="D76">
            <v>12000</v>
          </cell>
        </row>
        <row r="77">
          <cell r="A77">
            <v>541142</v>
          </cell>
          <cell r="B77">
            <v>72558.720000000001</v>
          </cell>
          <cell r="C77">
            <v>48372.480000000003</v>
          </cell>
          <cell r="D77">
            <v>24186.239999999998</v>
          </cell>
        </row>
        <row r="78">
          <cell r="A78">
            <v>541143</v>
          </cell>
          <cell r="B78">
            <v>7945000</v>
          </cell>
          <cell r="C78">
            <v>7945000</v>
          </cell>
          <cell r="D78">
            <v>0</v>
          </cell>
        </row>
        <row r="79">
          <cell r="A79">
            <v>8873219</v>
          </cell>
          <cell r="B79">
            <v>107520.95</v>
          </cell>
          <cell r="C79">
            <v>13261</v>
          </cell>
          <cell r="D79">
            <v>94259.95</v>
          </cell>
        </row>
        <row r="80">
          <cell r="A80">
            <v>8873220</v>
          </cell>
          <cell r="B80">
            <v>168204.43</v>
          </cell>
          <cell r="C80">
            <v>168204.43</v>
          </cell>
          <cell r="D80">
            <v>0</v>
          </cell>
        </row>
        <row r="81">
          <cell r="A81">
            <v>8873221</v>
          </cell>
          <cell r="B81">
            <v>259716</v>
          </cell>
          <cell r="C81">
            <v>116941</v>
          </cell>
          <cell r="D81">
            <v>142775</v>
          </cell>
        </row>
        <row r="82">
          <cell r="A82">
            <v>8873222</v>
          </cell>
          <cell r="B82">
            <v>533128.54</v>
          </cell>
          <cell r="C82">
            <v>412267.04</v>
          </cell>
          <cell r="D82">
            <v>120861.50000000006</v>
          </cell>
        </row>
        <row r="83">
          <cell r="A83">
            <v>8873223</v>
          </cell>
          <cell r="D83">
            <v>0</v>
          </cell>
        </row>
        <row r="84">
          <cell r="A84">
            <v>8873224</v>
          </cell>
          <cell r="B84">
            <v>77550</v>
          </cell>
          <cell r="C84">
            <v>77550</v>
          </cell>
          <cell r="D84">
            <v>0</v>
          </cell>
        </row>
        <row r="85">
          <cell r="A85">
            <v>8873225</v>
          </cell>
          <cell r="D85">
            <v>0</v>
          </cell>
        </row>
        <row r="86">
          <cell r="A86">
            <v>8873226</v>
          </cell>
          <cell r="B86">
            <v>251072.67</v>
          </cell>
          <cell r="C86">
            <v>73008.97</v>
          </cell>
          <cell r="D86">
            <v>178063.7</v>
          </cell>
        </row>
        <row r="87">
          <cell r="A87">
            <v>8873227</v>
          </cell>
          <cell r="B87">
            <v>4000</v>
          </cell>
          <cell r="C87">
            <v>4000</v>
          </cell>
          <cell r="D87">
            <v>0</v>
          </cell>
        </row>
        <row r="88">
          <cell r="A88">
            <v>8873228</v>
          </cell>
          <cell r="B88">
            <v>557300.49</v>
          </cell>
          <cell r="C88">
            <v>557300.49</v>
          </cell>
          <cell r="D88">
            <v>0</v>
          </cell>
        </row>
        <row r="89">
          <cell r="A89">
            <v>8873231</v>
          </cell>
          <cell r="B89">
            <v>12487.88</v>
          </cell>
          <cell r="C89">
            <v>5263.16</v>
          </cell>
          <cell r="D89">
            <v>7224.7199999999993</v>
          </cell>
        </row>
        <row r="90">
          <cell r="A90">
            <v>8873232</v>
          </cell>
          <cell r="B90">
            <v>9700</v>
          </cell>
          <cell r="C90">
            <v>9700</v>
          </cell>
          <cell r="D90">
            <v>0</v>
          </cell>
        </row>
        <row r="91">
          <cell r="A91">
            <v>8873233</v>
          </cell>
          <cell r="B91">
            <v>194780.36</v>
          </cell>
          <cell r="C91">
            <v>194780.36</v>
          </cell>
          <cell r="D91">
            <v>0</v>
          </cell>
        </row>
        <row r="92">
          <cell r="A92">
            <v>8873234</v>
          </cell>
          <cell r="B92">
            <v>1852090.65</v>
          </cell>
          <cell r="C92">
            <v>867864.59</v>
          </cell>
          <cell r="D92">
            <v>984226.05999999994</v>
          </cell>
        </row>
        <row r="93">
          <cell r="A93">
            <v>8873235</v>
          </cell>
          <cell r="D93">
            <v>0</v>
          </cell>
        </row>
        <row r="94">
          <cell r="A94">
            <v>8873237</v>
          </cell>
          <cell r="B94">
            <v>1622876.86</v>
          </cell>
          <cell r="C94">
            <v>943461.36</v>
          </cell>
          <cell r="D94">
            <v>679415.50000000012</v>
          </cell>
        </row>
        <row r="95">
          <cell r="A95">
            <v>8873238</v>
          </cell>
          <cell r="D95">
            <v>0</v>
          </cell>
        </row>
        <row r="96">
          <cell r="A96">
            <v>8873239</v>
          </cell>
          <cell r="D96">
            <v>0</v>
          </cell>
        </row>
        <row r="97">
          <cell r="A97">
            <v>8873240</v>
          </cell>
          <cell r="D97">
            <v>0</v>
          </cell>
        </row>
        <row r="98">
          <cell r="A98">
            <v>8873241</v>
          </cell>
          <cell r="B98">
            <v>280592.5</v>
          </cell>
          <cell r="C98">
            <v>155248.24</v>
          </cell>
          <cell r="D98">
            <v>125344.26000000001</v>
          </cell>
        </row>
        <row r="99">
          <cell r="A99">
            <v>8873242</v>
          </cell>
          <cell r="D99">
            <v>0</v>
          </cell>
        </row>
        <row r="100">
          <cell r="A100">
            <v>8873243</v>
          </cell>
          <cell r="B100">
            <v>2000</v>
          </cell>
          <cell r="D100">
            <v>2000</v>
          </cell>
        </row>
        <row r="101">
          <cell r="A101">
            <v>8873244</v>
          </cell>
          <cell r="B101">
            <v>107448.19</v>
          </cell>
          <cell r="C101">
            <v>40381.54</v>
          </cell>
          <cell r="D101">
            <v>67066.649999999994</v>
          </cell>
        </row>
        <row r="102">
          <cell r="A102">
            <v>8873245</v>
          </cell>
          <cell r="B102">
            <v>3334581.97</v>
          </cell>
          <cell r="C102">
            <v>1826557</v>
          </cell>
          <cell r="D102">
            <v>1508024.9700000002</v>
          </cell>
        </row>
        <row r="103">
          <cell r="A103">
            <v>8873246</v>
          </cell>
          <cell r="B103">
            <v>777484.35</v>
          </cell>
          <cell r="C103">
            <v>551006.98</v>
          </cell>
          <cell r="D103">
            <v>226477.37</v>
          </cell>
        </row>
        <row r="104">
          <cell r="A104">
            <v>8873247</v>
          </cell>
          <cell r="B104">
            <v>342467.23</v>
          </cell>
          <cell r="C104">
            <v>252150.71</v>
          </cell>
          <cell r="D104">
            <v>90316.51999999999</v>
          </cell>
        </row>
        <row r="105">
          <cell r="A105">
            <v>8873248</v>
          </cell>
          <cell r="B105">
            <v>43460.47</v>
          </cell>
          <cell r="C105">
            <v>20993.4</v>
          </cell>
          <cell r="D105">
            <v>22467.07</v>
          </cell>
        </row>
        <row r="106">
          <cell r="A106">
            <v>8873249</v>
          </cell>
          <cell r="B106">
            <v>54552.87</v>
          </cell>
          <cell r="C106">
            <v>28220.81</v>
          </cell>
          <cell r="D106">
            <v>26332.06</v>
          </cell>
        </row>
        <row r="107">
          <cell r="A107">
            <v>8873250</v>
          </cell>
          <cell r="B107">
            <v>76509.19</v>
          </cell>
          <cell r="C107">
            <v>75509.19</v>
          </cell>
          <cell r="D107">
            <v>1000</v>
          </cell>
        </row>
        <row r="108">
          <cell r="A108">
            <v>8873251</v>
          </cell>
          <cell r="B108">
            <v>5763.15</v>
          </cell>
          <cell r="D108">
            <v>5763.15</v>
          </cell>
        </row>
        <row r="109">
          <cell r="A109">
            <v>8873286</v>
          </cell>
          <cell r="D109">
            <v>0</v>
          </cell>
        </row>
        <row r="110">
          <cell r="A110">
            <v>8873306</v>
          </cell>
          <cell r="B110">
            <v>294104.53999999998</v>
          </cell>
          <cell r="C110">
            <v>97324.22</v>
          </cell>
          <cell r="D110">
            <v>196780.31999999998</v>
          </cell>
        </row>
        <row r="111">
          <cell r="A111">
            <v>8873307</v>
          </cell>
          <cell r="D111">
            <v>0</v>
          </cell>
        </row>
        <row r="112">
          <cell r="A112">
            <v>8873308</v>
          </cell>
          <cell r="D112">
            <v>0</v>
          </cell>
        </row>
        <row r="113">
          <cell r="A113">
            <v>8873309</v>
          </cell>
          <cell r="B113">
            <v>38447.39</v>
          </cell>
          <cell r="C113">
            <v>31538.95</v>
          </cell>
          <cell r="D113">
            <v>6908.4399999999987</v>
          </cell>
        </row>
        <row r="114">
          <cell r="A114">
            <v>8873645</v>
          </cell>
          <cell r="B114">
            <v>60503.57</v>
          </cell>
          <cell r="D114">
            <v>60503.57</v>
          </cell>
        </row>
        <row r="115">
          <cell r="A115">
            <v>8873646</v>
          </cell>
          <cell r="D115">
            <v>0</v>
          </cell>
        </row>
        <row r="116">
          <cell r="A116">
            <v>8873647</v>
          </cell>
          <cell r="B116">
            <v>165784.14000000001</v>
          </cell>
          <cell r="C116">
            <v>1866.58</v>
          </cell>
          <cell r="D116">
            <v>163917.56000000003</v>
          </cell>
        </row>
        <row r="117">
          <cell r="A117">
            <v>8873648</v>
          </cell>
          <cell r="D117">
            <v>0</v>
          </cell>
        </row>
        <row r="118">
          <cell r="A118">
            <v>8873649</v>
          </cell>
          <cell r="B118">
            <v>776586.9</v>
          </cell>
          <cell r="C118">
            <v>37777.370000000003</v>
          </cell>
          <cell r="D118">
            <v>738809.53</v>
          </cell>
        </row>
        <row r="119">
          <cell r="A119">
            <v>541276</v>
          </cell>
          <cell r="D119">
            <v>0</v>
          </cell>
        </row>
        <row r="120">
          <cell r="A120">
            <v>541278</v>
          </cell>
          <cell r="B120">
            <v>700000</v>
          </cell>
          <cell r="C120">
            <v>700000</v>
          </cell>
          <cell r="D120">
            <v>0</v>
          </cell>
        </row>
        <row r="121">
          <cell r="A121">
            <v>541279</v>
          </cell>
          <cell r="B121">
            <v>0</v>
          </cell>
          <cell r="C121">
            <v>0</v>
          </cell>
          <cell r="D121">
            <v>0</v>
          </cell>
        </row>
        <row r="122">
          <cell r="A122">
            <v>543528</v>
          </cell>
          <cell r="D122">
            <v>0</v>
          </cell>
        </row>
        <row r="123">
          <cell r="A123">
            <v>543531</v>
          </cell>
          <cell r="D123">
            <v>0</v>
          </cell>
        </row>
        <row r="124">
          <cell r="A124">
            <v>543532</v>
          </cell>
          <cell r="B124">
            <v>220000</v>
          </cell>
          <cell r="C124">
            <v>220000</v>
          </cell>
          <cell r="D124">
            <v>0</v>
          </cell>
        </row>
        <row r="125">
          <cell r="A125">
            <v>584853</v>
          </cell>
          <cell r="D125">
            <v>0</v>
          </cell>
        </row>
        <row r="126">
          <cell r="A126">
            <v>584854</v>
          </cell>
          <cell r="D126">
            <v>0</v>
          </cell>
        </row>
        <row r="127">
          <cell r="A127">
            <v>584855</v>
          </cell>
          <cell r="D127">
            <v>0</v>
          </cell>
        </row>
        <row r="128">
          <cell r="A128">
            <v>584856</v>
          </cell>
          <cell r="D128">
            <v>0</v>
          </cell>
        </row>
        <row r="129">
          <cell r="A129">
            <v>584857</v>
          </cell>
          <cell r="D129">
            <v>0</v>
          </cell>
        </row>
        <row r="130">
          <cell r="A130">
            <v>584858</v>
          </cell>
          <cell r="D130">
            <v>0</v>
          </cell>
        </row>
        <row r="131">
          <cell r="A131">
            <v>584863</v>
          </cell>
          <cell r="D131">
            <v>0</v>
          </cell>
        </row>
        <row r="132">
          <cell r="A132">
            <v>584865</v>
          </cell>
          <cell r="D132">
            <v>0</v>
          </cell>
        </row>
        <row r="133">
          <cell r="A133">
            <v>584866</v>
          </cell>
          <cell r="D133">
            <v>0</v>
          </cell>
        </row>
        <row r="134">
          <cell r="A134">
            <v>584869</v>
          </cell>
          <cell r="D134">
            <v>0</v>
          </cell>
        </row>
        <row r="135">
          <cell r="A135">
            <v>584870</v>
          </cell>
          <cell r="D135">
            <v>0</v>
          </cell>
        </row>
        <row r="136">
          <cell r="A136">
            <v>584871</v>
          </cell>
          <cell r="D136">
            <v>0</v>
          </cell>
        </row>
        <row r="137">
          <cell r="A137">
            <v>584872</v>
          </cell>
          <cell r="D137">
            <v>0</v>
          </cell>
        </row>
        <row r="138">
          <cell r="A138">
            <v>584873</v>
          </cell>
          <cell r="B138">
            <v>55805</v>
          </cell>
          <cell r="D138">
            <v>55805</v>
          </cell>
        </row>
        <row r="139">
          <cell r="A139">
            <v>584874</v>
          </cell>
          <cell r="D139">
            <v>0</v>
          </cell>
        </row>
        <row r="140">
          <cell r="A140">
            <v>584875</v>
          </cell>
          <cell r="D140">
            <v>0</v>
          </cell>
        </row>
        <row r="141">
          <cell r="A141">
            <v>8873253</v>
          </cell>
          <cell r="B141">
            <v>281851.46999999997</v>
          </cell>
          <cell r="C141">
            <v>78383.06</v>
          </cell>
          <cell r="D141">
            <v>203468.40999999997</v>
          </cell>
        </row>
        <row r="142">
          <cell r="A142">
            <v>584928</v>
          </cell>
          <cell r="B142">
            <v>-2053.2199999999998</v>
          </cell>
          <cell r="D142">
            <v>-2053.2199999999998</v>
          </cell>
        </row>
        <row r="143">
          <cell r="A143">
            <v>585601</v>
          </cell>
          <cell r="B143">
            <v>3473944.9</v>
          </cell>
          <cell r="C143">
            <v>3473944.9</v>
          </cell>
          <cell r="D143">
            <v>0</v>
          </cell>
        </row>
        <row r="144">
          <cell r="A144">
            <v>585602</v>
          </cell>
          <cell r="B144">
            <v>235257.01</v>
          </cell>
          <cell r="C144">
            <v>189630.25</v>
          </cell>
          <cell r="D144">
            <v>45626.760000000009</v>
          </cell>
        </row>
        <row r="145">
          <cell r="A145">
            <v>585603</v>
          </cell>
          <cell r="B145">
            <v>36269969.32</v>
          </cell>
          <cell r="C145">
            <v>18461650.73</v>
          </cell>
          <cell r="D145">
            <v>17808318.59</v>
          </cell>
        </row>
        <row r="146">
          <cell r="A146">
            <v>585604</v>
          </cell>
          <cell r="B146">
            <v>800286.25</v>
          </cell>
          <cell r="C146">
            <v>365746.44</v>
          </cell>
          <cell r="D146">
            <v>434539.81</v>
          </cell>
        </row>
        <row r="147">
          <cell r="A147">
            <v>585605</v>
          </cell>
          <cell r="B147">
            <v>2205697.2400000002</v>
          </cell>
          <cell r="C147">
            <v>1102848.6200000001</v>
          </cell>
          <cell r="D147">
            <v>1102848.6200000001</v>
          </cell>
        </row>
        <row r="148">
          <cell r="A148">
            <v>585606</v>
          </cell>
          <cell r="B148">
            <v>29438422.640000001</v>
          </cell>
          <cell r="C148">
            <v>15177844.529999999</v>
          </cell>
          <cell r="D148">
            <v>14260578.110000001</v>
          </cell>
        </row>
        <row r="149">
          <cell r="A149">
            <v>585607</v>
          </cell>
          <cell r="B149">
            <v>40339.379999999997</v>
          </cell>
          <cell r="C149">
            <v>15151.41</v>
          </cell>
          <cell r="D149">
            <v>25187.969999999998</v>
          </cell>
        </row>
        <row r="150">
          <cell r="A150">
            <v>587702</v>
          </cell>
          <cell r="B150">
            <v>363665.78</v>
          </cell>
          <cell r="C150">
            <v>176838.83</v>
          </cell>
          <cell r="D150">
            <v>186826.95000000004</v>
          </cell>
        </row>
        <row r="151">
          <cell r="A151">
            <v>587703</v>
          </cell>
          <cell r="B151">
            <v>1572332.35</v>
          </cell>
          <cell r="C151">
            <v>775693.02</v>
          </cell>
          <cell r="D151">
            <v>796639.33000000007</v>
          </cell>
        </row>
        <row r="152">
          <cell r="A152">
            <v>591901</v>
          </cell>
          <cell r="D152">
            <v>0</v>
          </cell>
        </row>
        <row r="153">
          <cell r="A153">
            <v>591903</v>
          </cell>
          <cell r="B153">
            <v>700000</v>
          </cell>
          <cell r="C153">
            <v>700000</v>
          </cell>
          <cell r="D153">
            <v>0</v>
          </cell>
        </row>
        <row r="154">
          <cell r="A154">
            <v>591904</v>
          </cell>
          <cell r="B154">
            <v>418046.68</v>
          </cell>
          <cell r="C154">
            <v>418046.68</v>
          </cell>
          <cell r="D154">
            <v>0</v>
          </cell>
        </row>
        <row r="155">
          <cell r="A155">
            <v>591905</v>
          </cell>
          <cell r="B155">
            <v>20174328.609999999</v>
          </cell>
          <cell r="C155">
            <v>10297737.939999999</v>
          </cell>
          <cell r="D155">
            <v>9876590.6699999999</v>
          </cell>
        </row>
        <row r="156">
          <cell r="A156">
            <v>591906</v>
          </cell>
          <cell r="B156">
            <v>1713870.3</v>
          </cell>
          <cell r="C156">
            <v>845198.58</v>
          </cell>
          <cell r="D156">
            <v>868671.72000000009</v>
          </cell>
        </row>
        <row r="157">
          <cell r="A157">
            <v>633002</v>
          </cell>
          <cell r="D157">
            <v>0</v>
          </cell>
        </row>
        <row r="158">
          <cell r="A158">
            <v>633003</v>
          </cell>
          <cell r="B158">
            <v>194895.93</v>
          </cell>
          <cell r="C158">
            <v>28488.5</v>
          </cell>
          <cell r="D158">
            <v>166407.43</v>
          </cell>
        </row>
        <row r="159">
          <cell r="A159">
            <v>633004</v>
          </cell>
          <cell r="B159">
            <v>-60300.17</v>
          </cell>
          <cell r="D159">
            <v>-60300.17</v>
          </cell>
        </row>
        <row r="160">
          <cell r="A160">
            <v>633005</v>
          </cell>
          <cell r="B160">
            <v>6840000</v>
          </cell>
          <cell r="C160">
            <v>6840000</v>
          </cell>
          <cell r="D160">
            <v>0</v>
          </cell>
        </row>
        <row r="161">
          <cell r="A161">
            <v>633007</v>
          </cell>
          <cell r="B161">
            <v>186311</v>
          </cell>
          <cell r="D161">
            <v>186311</v>
          </cell>
        </row>
        <row r="162">
          <cell r="A162">
            <v>633902</v>
          </cell>
          <cell r="D162">
            <v>0</v>
          </cell>
        </row>
        <row r="163">
          <cell r="A163">
            <v>634061</v>
          </cell>
          <cell r="D163">
            <v>0</v>
          </cell>
        </row>
        <row r="164">
          <cell r="A164">
            <v>634062</v>
          </cell>
          <cell r="B164">
            <v>3800000</v>
          </cell>
          <cell r="C164">
            <v>3800000</v>
          </cell>
          <cell r="D164">
            <v>0</v>
          </cell>
        </row>
        <row r="165">
          <cell r="A165">
            <v>634353</v>
          </cell>
          <cell r="B165">
            <v>1075237.23</v>
          </cell>
          <cell r="C165">
            <v>1029889.73</v>
          </cell>
          <cell r="D165">
            <v>45347.5</v>
          </cell>
        </row>
        <row r="166">
          <cell r="A166">
            <v>636384</v>
          </cell>
          <cell r="B166">
            <v>295296.68</v>
          </cell>
          <cell r="C166">
            <v>210587.68</v>
          </cell>
          <cell r="D166">
            <v>84709</v>
          </cell>
        </row>
        <row r="167">
          <cell r="A167">
            <v>636387</v>
          </cell>
          <cell r="B167">
            <v>440000</v>
          </cell>
          <cell r="C167">
            <v>370000</v>
          </cell>
          <cell r="D167">
            <v>70000</v>
          </cell>
        </row>
        <row r="168">
          <cell r="A168">
            <v>636452</v>
          </cell>
          <cell r="B168">
            <v>74440</v>
          </cell>
          <cell r="C168">
            <v>1440</v>
          </cell>
          <cell r="D168">
            <v>73000</v>
          </cell>
        </row>
        <row r="169">
          <cell r="A169">
            <v>638556</v>
          </cell>
          <cell r="B169">
            <v>22200</v>
          </cell>
          <cell r="C169">
            <v>4600</v>
          </cell>
          <cell r="D169">
            <v>17600</v>
          </cell>
        </row>
        <row r="170">
          <cell r="A170">
            <v>638557</v>
          </cell>
          <cell r="B170">
            <v>800000</v>
          </cell>
          <cell r="C170">
            <v>800000</v>
          </cell>
          <cell r="D170">
            <v>0</v>
          </cell>
        </row>
        <row r="171">
          <cell r="A171">
            <v>679652</v>
          </cell>
          <cell r="B171">
            <v>696359.92</v>
          </cell>
          <cell r="C171">
            <v>280531.67</v>
          </cell>
          <cell r="D171">
            <v>415828.25000000006</v>
          </cell>
        </row>
        <row r="172">
          <cell r="A172">
            <v>679653</v>
          </cell>
          <cell r="B172">
            <v>821809.82</v>
          </cell>
          <cell r="C172">
            <v>426017.35</v>
          </cell>
          <cell r="D172">
            <v>395792.47</v>
          </cell>
        </row>
        <row r="173">
          <cell r="A173">
            <v>679656</v>
          </cell>
          <cell r="D173">
            <v>0</v>
          </cell>
        </row>
        <row r="174">
          <cell r="A174">
            <v>679658</v>
          </cell>
          <cell r="B174">
            <v>43765</v>
          </cell>
          <cell r="D174">
            <v>43765</v>
          </cell>
        </row>
        <row r="175">
          <cell r="A175">
            <v>680552</v>
          </cell>
          <cell r="B175">
            <v>4142138.4</v>
          </cell>
          <cell r="C175">
            <v>2049042</v>
          </cell>
          <cell r="D175">
            <v>2093096.4</v>
          </cell>
        </row>
        <row r="176">
          <cell r="A176">
            <v>680851</v>
          </cell>
          <cell r="B176">
            <v>376491.7</v>
          </cell>
          <cell r="C176">
            <v>46143.11</v>
          </cell>
          <cell r="D176">
            <v>330348.59000000003</v>
          </cell>
        </row>
        <row r="177">
          <cell r="A177">
            <v>680852</v>
          </cell>
          <cell r="B177">
            <v>147211.21</v>
          </cell>
          <cell r="C177">
            <v>98781.38</v>
          </cell>
          <cell r="D177">
            <v>48429.829999999987</v>
          </cell>
        </row>
        <row r="178">
          <cell r="A178">
            <v>682579</v>
          </cell>
          <cell r="D178">
            <v>0</v>
          </cell>
        </row>
        <row r="179">
          <cell r="A179">
            <v>682580</v>
          </cell>
          <cell r="B179">
            <v>2375587.85</v>
          </cell>
          <cell r="D179">
            <v>2375587.85</v>
          </cell>
        </row>
        <row r="180">
          <cell r="A180">
            <v>682581</v>
          </cell>
          <cell r="D180">
            <v>0</v>
          </cell>
        </row>
        <row r="181">
          <cell r="A181">
            <v>682583</v>
          </cell>
          <cell r="B181">
            <v>106570.18</v>
          </cell>
          <cell r="C181">
            <v>18800.59</v>
          </cell>
          <cell r="D181">
            <v>87769.59</v>
          </cell>
        </row>
        <row r="182">
          <cell r="A182">
            <v>682584</v>
          </cell>
          <cell r="B182">
            <v>17313</v>
          </cell>
          <cell r="C182">
            <v>13920</v>
          </cell>
          <cell r="D182">
            <v>3393</v>
          </cell>
        </row>
        <row r="183">
          <cell r="A183">
            <v>682801</v>
          </cell>
          <cell r="B183">
            <v>2036511.75</v>
          </cell>
          <cell r="C183">
            <v>322912.44</v>
          </cell>
          <cell r="D183">
            <v>1713599.31</v>
          </cell>
        </row>
        <row r="184">
          <cell r="A184">
            <v>682810</v>
          </cell>
          <cell r="B184">
            <v>4100000</v>
          </cell>
          <cell r="C184">
            <v>4100000</v>
          </cell>
          <cell r="D184">
            <v>0</v>
          </cell>
        </row>
        <row r="185">
          <cell r="A185">
            <v>685052</v>
          </cell>
          <cell r="D185">
            <v>0</v>
          </cell>
        </row>
        <row r="186">
          <cell r="A186">
            <v>685054</v>
          </cell>
          <cell r="B186">
            <v>681296.81</v>
          </cell>
          <cell r="C186">
            <v>613985.26</v>
          </cell>
          <cell r="D186">
            <v>67311.550000000047</v>
          </cell>
        </row>
        <row r="187">
          <cell r="A187">
            <v>685056</v>
          </cell>
          <cell r="B187">
            <v>200000</v>
          </cell>
          <cell r="C187">
            <v>200000</v>
          </cell>
          <cell r="D187">
            <v>0</v>
          </cell>
        </row>
        <row r="188">
          <cell r="A188">
            <v>685057</v>
          </cell>
          <cell r="B188">
            <v>247422.13</v>
          </cell>
          <cell r="C188">
            <v>125883.44</v>
          </cell>
          <cell r="D188">
            <v>121538.69</v>
          </cell>
        </row>
        <row r="189">
          <cell r="A189">
            <v>685058</v>
          </cell>
          <cell r="D189">
            <v>0</v>
          </cell>
        </row>
        <row r="190">
          <cell r="A190">
            <v>685059</v>
          </cell>
          <cell r="B190">
            <v>73623.67</v>
          </cell>
          <cell r="C190">
            <v>54532.28</v>
          </cell>
          <cell r="D190">
            <v>19091.39</v>
          </cell>
        </row>
        <row r="191">
          <cell r="A191">
            <v>8873066</v>
          </cell>
          <cell r="D191">
            <v>0</v>
          </cell>
        </row>
        <row r="192">
          <cell r="A192">
            <v>689628</v>
          </cell>
          <cell r="B192">
            <v>-3626251.56</v>
          </cell>
          <cell r="C192">
            <v>-3626251.56</v>
          </cell>
          <cell r="D192">
            <v>0</v>
          </cell>
        </row>
        <row r="193">
          <cell r="A193">
            <v>689629</v>
          </cell>
          <cell r="B193">
            <v>2142839.23</v>
          </cell>
          <cell r="C193">
            <v>1296665.6299999999</v>
          </cell>
          <cell r="D193">
            <v>846173.60000000009</v>
          </cell>
        </row>
        <row r="194">
          <cell r="A194">
            <v>689630</v>
          </cell>
          <cell r="D194">
            <v>0</v>
          </cell>
        </row>
        <row r="195">
          <cell r="A195">
            <v>689638</v>
          </cell>
          <cell r="B195">
            <v>2250000</v>
          </cell>
          <cell r="C195">
            <v>2250000</v>
          </cell>
          <cell r="D195">
            <v>0</v>
          </cell>
        </row>
        <row r="196">
          <cell r="A196">
            <v>689639</v>
          </cell>
          <cell r="B196">
            <v>629086.64</v>
          </cell>
          <cell r="C196">
            <v>112632</v>
          </cell>
          <cell r="D196">
            <v>516454.64</v>
          </cell>
        </row>
        <row r="197">
          <cell r="A197">
            <v>8872973</v>
          </cell>
          <cell r="B197">
            <v>1233913.54</v>
          </cell>
          <cell r="C197">
            <v>52525</v>
          </cell>
          <cell r="D197">
            <v>1181388.54</v>
          </cell>
        </row>
        <row r="198">
          <cell r="A198">
            <v>8873211</v>
          </cell>
          <cell r="B198">
            <v>5170000</v>
          </cell>
          <cell r="C198">
            <v>5170000</v>
          </cell>
          <cell r="D198">
            <v>0</v>
          </cell>
        </row>
        <row r="199">
          <cell r="A199">
            <v>8873818</v>
          </cell>
          <cell r="B199">
            <v>1072364.28</v>
          </cell>
          <cell r="C199">
            <v>899581.92</v>
          </cell>
          <cell r="D199">
            <v>172782.36</v>
          </cell>
        </row>
        <row r="200">
          <cell r="A200">
            <v>689929</v>
          </cell>
          <cell r="B200">
            <v>52915.83</v>
          </cell>
          <cell r="C200">
            <v>36921.19</v>
          </cell>
          <cell r="D200">
            <v>15994.64</v>
          </cell>
        </row>
        <row r="201">
          <cell r="A201">
            <v>690077</v>
          </cell>
          <cell r="D201">
            <v>0</v>
          </cell>
        </row>
        <row r="202">
          <cell r="A202">
            <v>690083</v>
          </cell>
          <cell r="B202">
            <v>10788038.01</v>
          </cell>
          <cell r="C202">
            <v>5714891.2699999996</v>
          </cell>
          <cell r="D202">
            <v>5073146.74</v>
          </cell>
        </row>
        <row r="203">
          <cell r="A203">
            <v>690084</v>
          </cell>
          <cell r="B203">
            <v>1820000</v>
          </cell>
          <cell r="C203">
            <v>1820000</v>
          </cell>
          <cell r="D203">
            <v>0</v>
          </cell>
        </row>
        <row r="204">
          <cell r="A204">
            <v>690085</v>
          </cell>
          <cell r="D204">
            <v>0</v>
          </cell>
        </row>
        <row r="205">
          <cell r="A205">
            <v>690086</v>
          </cell>
          <cell r="B205">
            <v>322428.71000000002</v>
          </cell>
          <cell r="C205">
            <v>95426.71</v>
          </cell>
          <cell r="D205">
            <v>227002</v>
          </cell>
        </row>
        <row r="206">
          <cell r="A206">
            <v>690087</v>
          </cell>
          <cell r="B206">
            <v>28843.72</v>
          </cell>
          <cell r="C206">
            <v>15809.21</v>
          </cell>
          <cell r="D206">
            <v>13034.510000000002</v>
          </cell>
        </row>
        <row r="207">
          <cell r="A207">
            <v>8873279</v>
          </cell>
          <cell r="B207">
            <v>1454171.37</v>
          </cell>
          <cell r="C207">
            <v>762779.35</v>
          </cell>
          <cell r="D207">
            <v>691392.02000000014</v>
          </cell>
        </row>
        <row r="208">
          <cell r="A208">
            <v>8873299</v>
          </cell>
          <cell r="D208">
            <v>0</v>
          </cell>
        </row>
        <row r="209">
          <cell r="A209">
            <v>8873300</v>
          </cell>
          <cell r="B209">
            <v>795276.2</v>
          </cell>
          <cell r="C209">
            <v>702732.78</v>
          </cell>
          <cell r="D209">
            <v>92543.419999999925</v>
          </cell>
        </row>
        <row r="210">
          <cell r="A210">
            <v>692252</v>
          </cell>
          <cell r="D210">
            <v>0</v>
          </cell>
        </row>
        <row r="211">
          <cell r="A211">
            <v>692253</v>
          </cell>
          <cell r="D211">
            <v>0</v>
          </cell>
        </row>
        <row r="212">
          <cell r="A212">
            <v>692254</v>
          </cell>
          <cell r="B212">
            <v>12037856.25</v>
          </cell>
          <cell r="D212">
            <v>12037856.25</v>
          </cell>
        </row>
        <row r="213">
          <cell r="A213">
            <v>692255</v>
          </cell>
          <cell r="B213">
            <v>1613946.63</v>
          </cell>
          <cell r="D213">
            <v>1613946.63</v>
          </cell>
        </row>
        <row r="214">
          <cell r="A214">
            <v>692256</v>
          </cell>
          <cell r="B214">
            <v>45150000</v>
          </cell>
          <cell r="C214">
            <v>45150000</v>
          </cell>
          <cell r="D214">
            <v>0</v>
          </cell>
        </row>
        <row r="215">
          <cell r="A215">
            <v>692257</v>
          </cell>
          <cell r="D215">
            <v>0</v>
          </cell>
        </row>
        <row r="216">
          <cell r="A216">
            <v>692401</v>
          </cell>
          <cell r="D216">
            <v>0</v>
          </cell>
        </row>
        <row r="217">
          <cell r="A217">
            <v>692552</v>
          </cell>
          <cell r="D217">
            <v>0</v>
          </cell>
        </row>
        <row r="218">
          <cell r="A218">
            <v>692553</v>
          </cell>
          <cell r="B218">
            <v>5414533.5599999996</v>
          </cell>
          <cell r="C218">
            <v>2690616.62</v>
          </cell>
          <cell r="D218">
            <v>2723916.9399999995</v>
          </cell>
        </row>
        <row r="219">
          <cell r="A219">
            <v>692554</v>
          </cell>
          <cell r="B219">
            <v>2900000</v>
          </cell>
          <cell r="C219">
            <v>2900000</v>
          </cell>
          <cell r="D219">
            <v>0</v>
          </cell>
        </row>
        <row r="220">
          <cell r="A220">
            <v>692702</v>
          </cell>
          <cell r="B220">
            <v>3141211.1399999997</v>
          </cell>
          <cell r="C220">
            <v>1721312.29</v>
          </cell>
          <cell r="D220">
            <v>1419898.8499999996</v>
          </cell>
        </row>
        <row r="221">
          <cell r="A221">
            <v>692703</v>
          </cell>
          <cell r="B221">
            <v>1395000</v>
          </cell>
          <cell r="C221">
            <v>1395000</v>
          </cell>
          <cell r="D221">
            <v>0</v>
          </cell>
        </row>
        <row r="222">
          <cell r="A222">
            <v>694726</v>
          </cell>
          <cell r="B222">
            <v>49876.71</v>
          </cell>
          <cell r="C222">
            <v>46780.6</v>
          </cell>
          <cell r="D222">
            <v>3096.1100000000006</v>
          </cell>
        </row>
        <row r="223">
          <cell r="A223">
            <v>694727</v>
          </cell>
          <cell r="B223">
            <v>134582.79999999999</v>
          </cell>
          <cell r="D223">
            <v>134582.79999999999</v>
          </cell>
        </row>
        <row r="224">
          <cell r="A224">
            <v>694817</v>
          </cell>
          <cell r="B224">
            <v>4731199.83</v>
          </cell>
          <cell r="D224">
            <v>4731199.83</v>
          </cell>
        </row>
        <row r="225">
          <cell r="A225">
            <v>694820</v>
          </cell>
          <cell r="B225">
            <v>6300000</v>
          </cell>
          <cell r="C225">
            <v>6300000</v>
          </cell>
          <cell r="D225">
            <v>0</v>
          </cell>
        </row>
        <row r="226">
          <cell r="A226">
            <v>694822</v>
          </cell>
          <cell r="B226">
            <v>288253.14</v>
          </cell>
          <cell r="C226">
            <v>144126.62</v>
          </cell>
          <cell r="D226">
            <v>144126.52000000002</v>
          </cell>
        </row>
        <row r="227">
          <cell r="A227">
            <v>694823</v>
          </cell>
          <cell r="B227">
            <v>203442.83</v>
          </cell>
          <cell r="C227">
            <v>170016.69</v>
          </cell>
          <cell r="D227">
            <v>33426.139999999985</v>
          </cell>
        </row>
        <row r="228">
          <cell r="A228">
            <v>694824</v>
          </cell>
          <cell r="B228">
            <v>639189.62</v>
          </cell>
          <cell r="C228">
            <v>319590.46999999997</v>
          </cell>
          <cell r="D228">
            <v>319599.15000000002</v>
          </cell>
        </row>
        <row r="229">
          <cell r="A229">
            <v>694825</v>
          </cell>
          <cell r="B229">
            <v>425662.18</v>
          </cell>
          <cell r="C229">
            <v>181939.58</v>
          </cell>
          <cell r="D229">
            <v>243722.6</v>
          </cell>
        </row>
        <row r="230">
          <cell r="A230">
            <v>694826</v>
          </cell>
          <cell r="D230">
            <v>0</v>
          </cell>
        </row>
        <row r="231">
          <cell r="A231">
            <v>694828</v>
          </cell>
          <cell r="D231">
            <v>0</v>
          </cell>
        </row>
        <row r="232">
          <cell r="A232">
            <v>694829</v>
          </cell>
          <cell r="D232">
            <v>0</v>
          </cell>
        </row>
        <row r="233">
          <cell r="A233">
            <v>694830</v>
          </cell>
          <cell r="D233">
            <v>0</v>
          </cell>
        </row>
        <row r="234">
          <cell r="A234">
            <v>697051</v>
          </cell>
          <cell r="D234">
            <v>0</v>
          </cell>
        </row>
        <row r="235">
          <cell r="A235">
            <v>697052</v>
          </cell>
          <cell r="D235">
            <v>0</v>
          </cell>
        </row>
        <row r="236">
          <cell r="A236">
            <v>697053</v>
          </cell>
          <cell r="D236">
            <v>0</v>
          </cell>
        </row>
        <row r="237">
          <cell r="A237">
            <v>699152</v>
          </cell>
          <cell r="D237">
            <v>0</v>
          </cell>
        </row>
        <row r="238">
          <cell r="A238">
            <v>8873881</v>
          </cell>
          <cell r="B238">
            <v>50000</v>
          </cell>
          <cell r="C238">
            <v>50000</v>
          </cell>
          <cell r="D238">
            <v>0</v>
          </cell>
        </row>
        <row r="239">
          <cell r="A239">
            <v>701252</v>
          </cell>
          <cell r="B239">
            <v>24574.78</v>
          </cell>
          <cell r="C239">
            <v>7750</v>
          </cell>
          <cell r="D239">
            <v>16824.78</v>
          </cell>
        </row>
        <row r="240">
          <cell r="A240">
            <v>703428</v>
          </cell>
          <cell r="B240">
            <v>463704.6</v>
          </cell>
          <cell r="C240">
            <v>260869.57</v>
          </cell>
          <cell r="D240">
            <v>202835.02999999997</v>
          </cell>
        </row>
        <row r="241">
          <cell r="A241">
            <v>703429</v>
          </cell>
          <cell r="D241">
            <v>0</v>
          </cell>
        </row>
        <row r="242">
          <cell r="A242">
            <v>703430</v>
          </cell>
          <cell r="B242">
            <v>100000</v>
          </cell>
          <cell r="C242">
            <v>100000</v>
          </cell>
          <cell r="D242">
            <v>0</v>
          </cell>
        </row>
        <row r="243">
          <cell r="A243">
            <v>8873080</v>
          </cell>
          <cell r="D243">
            <v>0</v>
          </cell>
        </row>
        <row r="244">
          <cell r="A244">
            <v>8873081</v>
          </cell>
          <cell r="D244">
            <v>0</v>
          </cell>
        </row>
        <row r="245">
          <cell r="A245">
            <v>703580</v>
          </cell>
          <cell r="B245">
            <v>9693803.8100000005</v>
          </cell>
          <cell r="C245">
            <v>4756313.8600000003</v>
          </cell>
          <cell r="D245">
            <v>4937489.95</v>
          </cell>
        </row>
        <row r="246">
          <cell r="A246">
            <v>703582</v>
          </cell>
          <cell r="B246">
            <v>5263662.08</v>
          </cell>
          <cell r="C246">
            <v>2281060.39</v>
          </cell>
          <cell r="D246">
            <v>2982601.69</v>
          </cell>
        </row>
        <row r="247">
          <cell r="A247">
            <v>703583</v>
          </cell>
          <cell r="D247">
            <v>0</v>
          </cell>
        </row>
        <row r="248">
          <cell r="A248">
            <v>703586</v>
          </cell>
          <cell r="D248">
            <v>0</v>
          </cell>
        </row>
        <row r="249">
          <cell r="A249">
            <v>703587</v>
          </cell>
          <cell r="B249">
            <v>9422423.5399999991</v>
          </cell>
          <cell r="C249">
            <v>5063894</v>
          </cell>
          <cell r="D249">
            <v>4358529.5399999991</v>
          </cell>
        </row>
        <row r="250">
          <cell r="A250">
            <v>703588</v>
          </cell>
          <cell r="B250">
            <v>10552776.939999999</v>
          </cell>
          <cell r="C250">
            <v>4654916.17</v>
          </cell>
          <cell r="D250">
            <v>5897860.7699999996</v>
          </cell>
        </row>
        <row r="251">
          <cell r="A251">
            <v>703590</v>
          </cell>
          <cell r="B251">
            <v>786840.89</v>
          </cell>
          <cell r="C251">
            <v>346230.43</v>
          </cell>
          <cell r="D251">
            <v>440610.46</v>
          </cell>
        </row>
        <row r="252">
          <cell r="A252">
            <v>703591</v>
          </cell>
          <cell r="B252">
            <v>7491.33</v>
          </cell>
          <cell r="C252">
            <v>7491.33</v>
          </cell>
          <cell r="D252">
            <v>0</v>
          </cell>
        </row>
        <row r="253">
          <cell r="A253">
            <v>703592</v>
          </cell>
          <cell r="D253">
            <v>0</v>
          </cell>
        </row>
        <row r="254">
          <cell r="A254">
            <v>703594</v>
          </cell>
          <cell r="D254">
            <v>0</v>
          </cell>
        </row>
        <row r="255">
          <cell r="A255">
            <v>703595</v>
          </cell>
          <cell r="B255">
            <v>350000</v>
          </cell>
          <cell r="C255">
            <v>350000</v>
          </cell>
          <cell r="D255">
            <v>0</v>
          </cell>
        </row>
        <row r="256">
          <cell r="A256">
            <v>703596</v>
          </cell>
          <cell r="B256">
            <v>500000</v>
          </cell>
          <cell r="C256">
            <v>500000</v>
          </cell>
          <cell r="D256">
            <v>0</v>
          </cell>
        </row>
        <row r="257">
          <cell r="A257">
            <v>703597</v>
          </cell>
          <cell r="B257">
            <v>480000</v>
          </cell>
          <cell r="C257">
            <v>480000</v>
          </cell>
          <cell r="D257">
            <v>0</v>
          </cell>
        </row>
        <row r="258">
          <cell r="A258">
            <v>703598</v>
          </cell>
          <cell r="B258">
            <v>1000000</v>
          </cell>
          <cell r="C258">
            <v>1000000</v>
          </cell>
          <cell r="D258">
            <v>0</v>
          </cell>
        </row>
        <row r="259">
          <cell r="A259">
            <v>703599</v>
          </cell>
          <cell r="B259">
            <v>0</v>
          </cell>
          <cell r="C259">
            <v>0</v>
          </cell>
          <cell r="D259">
            <v>0</v>
          </cell>
        </row>
        <row r="260">
          <cell r="A260">
            <v>703600</v>
          </cell>
          <cell r="D260">
            <v>0</v>
          </cell>
        </row>
        <row r="261">
          <cell r="A261">
            <v>703877</v>
          </cell>
          <cell r="D261">
            <v>0</v>
          </cell>
        </row>
        <row r="262">
          <cell r="A262">
            <v>703879</v>
          </cell>
          <cell r="B262">
            <v>472.6</v>
          </cell>
          <cell r="D262">
            <v>472.6</v>
          </cell>
        </row>
        <row r="263">
          <cell r="A263">
            <v>703880</v>
          </cell>
          <cell r="D263">
            <v>0</v>
          </cell>
        </row>
        <row r="264">
          <cell r="A264">
            <v>703881</v>
          </cell>
          <cell r="D264">
            <v>0</v>
          </cell>
        </row>
        <row r="265">
          <cell r="A265">
            <v>8873084</v>
          </cell>
          <cell r="D265">
            <v>0</v>
          </cell>
        </row>
        <row r="266">
          <cell r="A266">
            <v>705906</v>
          </cell>
          <cell r="D266">
            <v>0</v>
          </cell>
        </row>
        <row r="267">
          <cell r="A267">
            <v>705908</v>
          </cell>
          <cell r="B267">
            <v>130116.61</v>
          </cell>
          <cell r="D267">
            <v>130116.61</v>
          </cell>
        </row>
        <row r="268">
          <cell r="A268">
            <v>705909</v>
          </cell>
          <cell r="B268">
            <v>550924.29</v>
          </cell>
          <cell r="C268">
            <v>262682.64</v>
          </cell>
          <cell r="D268">
            <v>288241.65000000002</v>
          </cell>
        </row>
        <row r="269">
          <cell r="A269">
            <v>8873313</v>
          </cell>
          <cell r="B269">
            <v>3000000</v>
          </cell>
          <cell r="C269">
            <v>3000000</v>
          </cell>
          <cell r="D269">
            <v>0</v>
          </cell>
        </row>
        <row r="270">
          <cell r="A270">
            <v>705977</v>
          </cell>
          <cell r="B270">
            <v>16124.69</v>
          </cell>
          <cell r="C270">
            <v>15356.69</v>
          </cell>
          <cell r="D270">
            <v>768</v>
          </cell>
        </row>
        <row r="271">
          <cell r="A271">
            <v>705979</v>
          </cell>
          <cell r="B271">
            <v>382700</v>
          </cell>
          <cell r="D271">
            <v>382700</v>
          </cell>
        </row>
        <row r="272">
          <cell r="A272">
            <v>705980</v>
          </cell>
          <cell r="D272">
            <v>0</v>
          </cell>
        </row>
        <row r="273">
          <cell r="A273">
            <v>705981</v>
          </cell>
          <cell r="D273">
            <v>0</v>
          </cell>
        </row>
        <row r="274">
          <cell r="A274">
            <v>705983</v>
          </cell>
          <cell r="B274">
            <v>494036.75</v>
          </cell>
          <cell r="C274">
            <v>445216.78</v>
          </cell>
          <cell r="D274">
            <v>48819.969999999972</v>
          </cell>
        </row>
        <row r="275">
          <cell r="A275">
            <v>705985</v>
          </cell>
          <cell r="B275">
            <v>401685.18</v>
          </cell>
          <cell r="C275">
            <v>401685.18</v>
          </cell>
          <cell r="D275">
            <v>0</v>
          </cell>
        </row>
        <row r="276">
          <cell r="A276">
            <v>705988</v>
          </cell>
          <cell r="B276">
            <v>2987951.45</v>
          </cell>
          <cell r="C276">
            <v>677906.38</v>
          </cell>
          <cell r="D276">
            <v>2310045.0700000003</v>
          </cell>
        </row>
        <row r="277">
          <cell r="A277">
            <v>705989</v>
          </cell>
          <cell r="B277">
            <v>2010000</v>
          </cell>
          <cell r="C277">
            <v>2010000</v>
          </cell>
          <cell r="D277">
            <v>0</v>
          </cell>
        </row>
        <row r="278">
          <cell r="A278">
            <v>705990</v>
          </cell>
          <cell r="B278">
            <v>3600000</v>
          </cell>
          <cell r="C278">
            <v>3600000</v>
          </cell>
          <cell r="D278">
            <v>0</v>
          </cell>
        </row>
        <row r="279">
          <cell r="A279">
            <v>8873213</v>
          </cell>
          <cell r="B279">
            <v>3254005.08</v>
          </cell>
          <cell r="C279">
            <v>1333638.73</v>
          </cell>
          <cell r="D279">
            <v>1920366.35</v>
          </cell>
        </row>
        <row r="280">
          <cell r="A280">
            <v>8873214</v>
          </cell>
          <cell r="D280">
            <v>0</v>
          </cell>
        </row>
        <row r="281">
          <cell r="A281">
            <v>8873215</v>
          </cell>
          <cell r="B281">
            <v>1433308.1</v>
          </cell>
          <cell r="C281">
            <v>823.6</v>
          </cell>
          <cell r="D281">
            <v>1432484.5</v>
          </cell>
        </row>
        <row r="282">
          <cell r="A282">
            <v>8873216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8873217</v>
          </cell>
          <cell r="B283">
            <v>12483793.199999999</v>
          </cell>
          <cell r="C283">
            <v>7572837.7999999998</v>
          </cell>
          <cell r="D283">
            <v>4910955.3999999994</v>
          </cell>
        </row>
        <row r="284">
          <cell r="A284">
            <v>8873315</v>
          </cell>
          <cell r="D284">
            <v>0</v>
          </cell>
        </row>
        <row r="285">
          <cell r="A285">
            <v>8873316</v>
          </cell>
          <cell r="D285">
            <v>0</v>
          </cell>
        </row>
        <row r="286">
          <cell r="A286">
            <v>708226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708227</v>
          </cell>
          <cell r="B287">
            <v>4777146.6100000003</v>
          </cell>
          <cell r="C287">
            <v>4643216.5599999996</v>
          </cell>
          <cell r="D287">
            <v>133930.05000000075</v>
          </cell>
        </row>
        <row r="288">
          <cell r="A288">
            <v>708228</v>
          </cell>
          <cell r="B288">
            <v>2037285.36</v>
          </cell>
          <cell r="C288">
            <v>2037285.36</v>
          </cell>
          <cell r="D288">
            <v>0</v>
          </cell>
        </row>
        <row r="289">
          <cell r="A289">
            <v>708229</v>
          </cell>
          <cell r="B289">
            <v>2345211.8199999998</v>
          </cell>
          <cell r="C289">
            <v>2186084.5299999998</v>
          </cell>
          <cell r="D289">
            <v>159127.29000000004</v>
          </cell>
        </row>
        <row r="290">
          <cell r="A290">
            <v>708231</v>
          </cell>
          <cell r="B290">
            <v>1060886.51</v>
          </cell>
          <cell r="C290">
            <v>443607.65</v>
          </cell>
          <cell r="D290">
            <v>617278.86</v>
          </cell>
        </row>
        <row r="291">
          <cell r="A291">
            <v>708233</v>
          </cell>
          <cell r="B291">
            <v>279018.65000000002</v>
          </cell>
          <cell r="C291">
            <v>279018.65000000002</v>
          </cell>
          <cell r="D291">
            <v>0</v>
          </cell>
        </row>
        <row r="292">
          <cell r="A292">
            <v>708234</v>
          </cell>
          <cell r="D292">
            <v>0</v>
          </cell>
        </row>
        <row r="293">
          <cell r="A293">
            <v>708235</v>
          </cell>
          <cell r="B293">
            <v>6803345.6699999999</v>
          </cell>
          <cell r="C293">
            <v>4546326.9000000004</v>
          </cell>
          <cell r="D293">
            <v>2257018.7699999996</v>
          </cell>
        </row>
        <row r="294">
          <cell r="A294">
            <v>8873422</v>
          </cell>
          <cell r="D294">
            <v>0</v>
          </cell>
        </row>
        <row r="295">
          <cell r="A295">
            <v>710327</v>
          </cell>
          <cell r="B295">
            <v>15860420.210000001</v>
          </cell>
          <cell r="C295">
            <v>8044491.25</v>
          </cell>
          <cell r="D295">
            <v>7815928.9600000009</v>
          </cell>
        </row>
        <row r="296">
          <cell r="A296">
            <v>710328</v>
          </cell>
          <cell r="B296">
            <v>265136</v>
          </cell>
          <cell r="C296">
            <v>134045.6</v>
          </cell>
          <cell r="D296">
            <v>131090.4</v>
          </cell>
        </row>
        <row r="297">
          <cell r="A297">
            <v>710329</v>
          </cell>
          <cell r="D297">
            <v>0</v>
          </cell>
        </row>
        <row r="298">
          <cell r="A298">
            <v>710331</v>
          </cell>
          <cell r="B298">
            <v>1682.87</v>
          </cell>
          <cell r="D298">
            <v>1682.87</v>
          </cell>
        </row>
        <row r="299">
          <cell r="A299">
            <v>710332</v>
          </cell>
          <cell r="D299">
            <v>0</v>
          </cell>
        </row>
        <row r="300">
          <cell r="A300">
            <v>710333</v>
          </cell>
          <cell r="B300">
            <v>294129.23</v>
          </cell>
          <cell r="C300">
            <v>176795.81</v>
          </cell>
          <cell r="D300">
            <v>117333.41999999998</v>
          </cell>
        </row>
        <row r="301">
          <cell r="A301">
            <v>710334</v>
          </cell>
          <cell r="B301">
            <v>0</v>
          </cell>
          <cell r="C301">
            <v>0</v>
          </cell>
          <cell r="D301">
            <v>0</v>
          </cell>
        </row>
        <row r="302">
          <cell r="A302">
            <v>710335</v>
          </cell>
          <cell r="D302">
            <v>0</v>
          </cell>
        </row>
        <row r="303">
          <cell r="A303">
            <v>712426</v>
          </cell>
          <cell r="B303">
            <v>573009.51</v>
          </cell>
          <cell r="C303">
            <v>355817.65</v>
          </cell>
          <cell r="D303">
            <v>217191.86</v>
          </cell>
        </row>
        <row r="304">
          <cell r="A304">
            <v>712427</v>
          </cell>
          <cell r="B304">
            <v>9066</v>
          </cell>
          <cell r="D304">
            <v>9066</v>
          </cell>
        </row>
        <row r="305">
          <cell r="A305">
            <v>712428</v>
          </cell>
          <cell r="B305">
            <v>80000</v>
          </cell>
          <cell r="C305">
            <v>80000</v>
          </cell>
          <cell r="D305">
            <v>0</v>
          </cell>
        </row>
        <row r="306">
          <cell r="A306">
            <v>714532</v>
          </cell>
          <cell r="B306">
            <v>14400757.699999999</v>
          </cell>
          <cell r="C306">
            <v>7280109.3600000003</v>
          </cell>
          <cell r="D306">
            <v>7120648.3399999989</v>
          </cell>
        </row>
        <row r="307">
          <cell r="A307">
            <v>714533</v>
          </cell>
          <cell r="D307">
            <v>0</v>
          </cell>
        </row>
        <row r="308">
          <cell r="A308">
            <v>716626</v>
          </cell>
          <cell r="D308">
            <v>0</v>
          </cell>
        </row>
        <row r="309">
          <cell r="A309">
            <v>716627</v>
          </cell>
          <cell r="B309">
            <v>25579.5</v>
          </cell>
          <cell r="D309">
            <v>25579.5</v>
          </cell>
        </row>
        <row r="310">
          <cell r="A310">
            <v>718726</v>
          </cell>
          <cell r="D310">
            <v>0</v>
          </cell>
        </row>
        <row r="311">
          <cell r="A311">
            <v>718727</v>
          </cell>
          <cell r="B311">
            <v>250000</v>
          </cell>
          <cell r="C311">
            <v>250000</v>
          </cell>
          <cell r="D311">
            <v>0</v>
          </cell>
        </row>
        <row r="312">
          <cell r="A312">
            <v>726678</v>
          </cell>
          <cell r="D312">
            <v>0</v>
          </cell>
        </row>
        <row r="313">
          <cell r="A313">
            <v>726679</v>
          </cell>
          <cell r="B313">
            <v>397113.59</v>
          </cell>
          <cell r="C313">
            <v>290682.90000000002</v>
          </cell>
          <cell r="D313">
            <v>106430.69</v>
          </cell>
        </row>
        <row r="314">
          <cell r="A314">
            <v>726680</v>
          </cell>
          <cell r="B314">
            <v>1495975.26</v>
          </cell>
          <cell r="C314">
            <v>920</v>
          </cell>
          <cell r="D314">
            <v>1495055.26</v>
          </cell>
        </row>
        <row r="315">
          <cell r="A315">
            <v>726681</v>
          </cell>
          <cell r="D315">
            <v>0</v>
          </cell>
        </row>
        <row r="316">
          <cell r="A316">
            <v>726682</v>
          </cell>
          <cell r="B316">
            <v>1810000</v>
          </cell>
          <cell r="C316">
            <v>1810000</v>
          </cell>
          <cell r="D316">
            <v>0</v>
          </cell>
        </row>
        <row r="317">
          <cell r="A317">
            <v>728777</v>
          </cell>
          <cell r="B317">
            <v>376212.5</v>
          </cell>
          <cell r="C317">
            <v>257364.5</v>
          </cell>
          <cell r="D317">
            <v>118848</v>
          </cell>
        </row>
        <row r="318">
          <cell r="A318">
            <v>728780</v>
          </cell>
          <cell r="D318">
            <v>0</v>
          </cell>
        </row>
        <row r="319">
          <cell r="A319">
            <v>8872974</v>
          </cell>
          <cell r="B319">
            <v>650000</v>
          </cell>
          <cell r="C319">
            <v>650000</v>
          </cell>
          <cell r="D319">
            <v>0</v>
          </cell>
        </row>
        <row r="320">
          <cell r="A320">
            <v>730878</v>
          </cell>
          <cell r="B320">
            <v>7241651.5099999998</v>
          </cell>
          <cell r="C320">
            <v>3758890.95</v>
          </cell>
          <cell r="D320">
            <v>3482760.5599999996</v>
          </cell>
        </row>
        <row r="321">
          <cell r="A321">
            <v>730880</v>
          </cell>
          <cell r="B321">
            <v>7086582.6900000004</v>
          </cell>
          <cell r="C321">
            <v>7086582.6900000004</v>
          </cell>
          <cell r="D321">
            <v>0</v>
          </cell>
        </row>
        <row r="322">
          <cell r="A322">
            <v>730881</v>
          </cell>
          <cell r="D322">
            <v>0</v>
          </cell>
        </row>
        <row r="323">
          <cell r="A323">
            <v>730882</v>
          </cell>
          <cell r="B323">
            <v>1203965.8700000001</v>
          </cell>
          <cell r="C323">
            <v>1203965.8700000001</v>
          </cell>
          <cell r="D323">
            <v>0</v>
          </cell>
        </row>
        <row r="324">
          <cell r="A324">
            <v>730883</v>
          </cell>
          <cell r="B324">
            <v>1955524.03</v>
          </cell>
          <cell r="C324">
            <v>1823508.64</v>
          </cell>
          <cell r="D324">
            <v>132015.39000000013</v>
          </cell>
        </row>
        <row r="325">
          <cell r="A325">
            <v>730885</v>
          </cell>
          <cell r="D325">
            <v>0</v>
          </cell>
        </row>
        <row r="326">
          <cell r="A326">
            <v>732977</v>
          </cell>
          <cell r="B326">
            <v>1536270.07</v>
          </cell>
          <cell r="C326">
            <v>1416037.86</v>
          </cell>
          <cell r="D326">
            <v>120232.20999999996</v>
          </cell>
        </row>
        <row r="327">
          <cell r="A327">
            <v>735078</v>
          </cell>
          <cell r="B327">
            <v>113540.67</v>
          </cell>
          <cell r="C327">
            <v>69733.279999999999</v>
          </cell>
          <cell r="D327">
            <v>43807.39</v>
          </cell>
        </row>
        <row r="328">
          <cell r="A328">
            <v>776178</v>
          </cell>
          <cell r="B328">
            <v>2300000</v>
          </cell>
          <cell r="C328">
            <v>2300000</v>
          </cell>
          <cell r="D328">
            <v>0</v>
          </cell>
        </row>
        <row r="329">
          <cell r="A329">
            <v>776179</v>
          </cell>
          <cell r="B329">
            <v>8900000</v>
          </cell>
          <cell r="C329">
            <v>8900000</v>
          </cell>
          <cell r="D329">
            <v>0</v>
          </cell>
        </row>
        <row r="330">
          <cell r="A330">
            <v>776180</v>
          </cell>
          <cell r="B330">
            <v>60000</v>
          </cell>
          <cell r="C330">
            <v>60000</v>
          </cell>
          <cell r="D330">
            <v>0</v>
          </cell>
        </row>
        <row r="331">
          <cell r="A331">
            <v>776183</v>
          </cell>
          <cell r="B331">
            <v>13934753.77</v>
          </cell>
          <cell r="C331">
            <v>2247663</v>
          </cell>
          <cell r="D331">
            <v>11687090.77</v>
          </cell>
        </row>
        <row r="332">
          <cell r="A332">
            <v>776184</v>
          </cell>
          <cell r="B332">
            <v>26814.69</v>
          </cell>
          <cell r="C332">
            <v>19285.689999999999</v>
          </cell>
          <cell r="D332">
            <v>7529</v>
          </cell>
        </row>
        <row r="333">
          <cell r="A333">
            <v>776185</v>
          </cell>
          <cell r="B333">
            <v>149411.46</v>
          </cell>
          <cell r="C333">
            <v>116555.73</v>
          </cell>
          <cell r="D333">
            <v>32855.729999999996</v>
          </cell>
        </row>
        <row r="334">
          <cell r="A334">
            <v>776186</v>
          </cell>
          <cell r="B334">
            <v>31772.800000000003</v>
          </cell>
          <cell r="C334">
            <v>16160.1</v>
          </cell>
          <cell r="D334">
            <v>15612.700000000003</v>
          </cell>
        </row>
        <row r="335">
          <cell r="A335">
            <v>776187</v>
          </cell>
          <cell r="D335">
            <v>0</v>
          </cell>
        </row>
        <row r="336">
          <cell r="A336">
            <v>776190</v>
          </cell>
          <cell r="B336">
            <v>220304.04</v>
          </cell>
          <cell r="C336">
            <v>110152.02</v>
          </cell>
          <cell r="D336">
            <v>110152.02</v>
          </cell>
        </row>
        <row r="337">
          <cell r="A337">
            <v>776192</v>
          </cell>
          <cell r="D337">
            <v>0</v>
          </cell>
        </row>
        <row r="338">
          <cell r="A338">
            <v>776196</v>
          </cell>
          <cell r="B338">
            <v>2002193.06</v>
          </cell>
          <cell r="C338">
            <v>1001682.53</v>
          </cell>
          <cell r="D338">
            <v>1000510.53</v>
          </cell>
        </row>
        <row r="339">
          <cell r="A339">
            <v>776197</v>
          </cell>
          <cell r="B339">
            <v>4162506.03</v>
          </cell>
          <cell r="C339">
            <v>1003893.07</v>
          </cell>
          <cell r="D339">
            <v>3158612.96</v>
          </cell>
        </row>
        <row r="340">
          <cell r="A340">
            <v>776198</v>
          </cell>
          <cell r="B340">
            <v>6737940</v>
          </cell>
          <cell r="C340">
            <v>-18150</v>
          </cell>
          <cell r="D340">
            <v>6756090</v>
          </cell>
        </row>
        <row r="341">
          <cell r="A341">
            <v>776199</v>
          </cell>
          <cell r="D341">
            <v>0</v>
          </cell>
        </row>
        <row r="342">
          <cell r="A342">
            <v>776200</v>
          </cell>
          <cell r="D342">
            <v>0</v>
          </cell>
        </row>
        <row r="343">
          <cell r="A343">
            <v>776201</v>
          </cell>
          <cell r="B343">
            <v>341795.52</v>
          </cell>
          <cell r="C343">
            <v>130905.54</v>
          </cell>
          <cell r="D343">
            <v>210889.98000000004</v>
          </cell>
        </row>
        <row r="344">
          <cell r="A344">
            <v>776204</v>
          </cell>
          <cell r="B344">
            <v>166685.82999999999</v>
          </cell>
          <cell r="C344">
            <v>83771.740000000005</v>
          </cell>
          <cell r="D344">
            <v>82914.089999999982</v>
          </cell>
        </row>
        <row r="345">
          <cell r="A345">
            <v>776206</v>
          </cell>
          <cell r="B345">
            <v>-43511.11</v>
          </cell>
          <cell r="D345">
            <v>-43511.11</v>
          </cell>
        </row>
        <row r="346">
          <cell r="A346">
            <v>776208</v>
          </cell>
          <cell r="D346">
            <v>0</v>
          </cell>
        </row>
        <row r="347">
          <cell r="A347">
            <v>776210</v>
          </cell>
          <cell r="D347">
            <v>0</v>
          </cell>
        </row>
        <row r="348">
          <cell r="A348">
            <v>776211</v>
          </cell>
          <cell r="B348">
            <v>14300000</v>
          </cell>
          <cell r="C348">
            <v>14300000</v>
          </cell>
          <cell r="D348">
            <v>0</v>
          </cell>
        </row>
        <row r="349">
          <cell r="A349">
            <v>776212</v>
          </cell>
          <cell r="B349">
            <v>100000</v>
          </cell>
          <cell r="C349">
            <v>100000</v>
          </cell>
          <cell r="D349">
            <v>0</v>
          </cell>
        </row>
        <row r="350">
          <cell r="A350">
            <v>776213</v>
          </cell>
          <cell r="D350">
            <v>0</v>
          </cell>
        </row>
        <row r="351">
          <cell r="A351">
            <v>776218</v>
          </cell>
          <cell r="B351">
            <v>28266.62</v>
          </cell>
          <cell r="C351">
            <v>0</v>
          </cell>
          <cell r="D351">
            <v>28266.62</v>
          </cell>
        </row>
        <row r="352">
          <cell r="A352">
            <v>776222</v>
          </cell>
          <cell r="D352">
            <v>0</v>
          </cell>
        </row>
        <row r="353">
          <cell r="A353">
            <v>776227</v>
          </cell>
          <cell r="D353">
            <v>0</v>
          </cell>
        </row>
        <row r="354">
          <cell r="A354">
            <v>776229</v>
          </cell>
          <cell r="D354">
            <v>0</v>
          </cell>
        </row>
        <row r="355">
          <cell r="A355">
            <v>776230</v>
          </cell>
          <cell r="B355">
            <v>14150000</v>
          </cell>
          <cell r="C355">
            <v>14150000</v>
          </cell>
          <cell r="D355">
            <v>0</v>
          </cell>
        </row>
        <row r="356">
          <cell r="A356">
            <v>776232</v>
          </cell>
          <cell r="B356">
            <v>675504</v>
          </cell>
          <cell r="D356">
            <v>675504</v>
          </cell>
        </row>
        <row r="357">
          <cell r="A357">
            <v>776233</v>
          </cell>
          <cell r="D357">
            <v>0</v>
          </cell>
        </row>
        <row r="358">
          <cell r="A358">
            <v>776235</v>
          </cell>
          <cell r="B358">
            <v>649035.63</v>
          </cell>
          <cell r="C358">
            <v>467529.25</v>
          </cell>
          <cell r="D358">
            <v>181506.38</v>
          </cell>
        </row>
        <row r="359">
          <cell r="A359">
            <v>776236</v>
          </cell>
          <cell r="D359">
            <v>0</v>
          </cell>
        </row>
        <row r="360">
          <cell r="A360">
            <v>776237</v>
          </cell>
          <cell r="D360">
            <v>0</v>
          </cell>
        </row>
        <row r="361">
          <cell r="A361">
            <v>776238</v>
          </cell>
          <cell r="D361">
            <v>0</v>
          </cell>
        </row>
        <row r="362">
          <cell r="A362">
            <v>776239</v>
          </cell>
          <cell r="D362">
            <v>0</v>
          </cell>
        </row>
        <row r="363">
          <cell r="A363">
            <v>8873212</v>
          </cell>
          <cell r="D363">
            <v>0</v>
          </cell>
        </row>
        <row r="364">
          <cell r="A364">
            <v>8873302</v>
          </cell>
          <cell r="D364">
            <v>0</v>
          </cell>
        </row>
        <row r="365">
          <cell r="A365">
            <v>8873311</v>
          </cell>
          <cell r="B365">
            <v>3350000</v>
          </cell>
          <cell r="C365">
            <v>0</v>
          </cell>
          <cell r="D365">
            <v>3350000</v>
          </cell>
        </row>
        <row r="366">
          <cell r="A366">
            <v>8873640</v>
          </cell>
          <cell r="B366">
            <v>858265.71</v>
          </cell>
          <cell r="C366">
            <v>805528.16</v>
          </cell>
          <cell r="D366">
            <v>52737.54999999993</v>
          </cell>
        </row>
        <row r="367">
          <cell r="A367">
            <v>8873880</v>
          </cell>
          <cell r="D367">
            <v>0</v>
          </cell>
        </row>
        <row r="368">
          <cell r="A368">
            <v>829428</v>
          </cell>
          <cell r="B368">
            <v>4200000</v>
          </cell>
          <cell r="C368">
            <v>4500000</v>
          </cell>
          <cell r="D368">
            <v>-300000</v>
          </cell>
        </row>
        <row r="369">
          <cell r="A369">
            <v>829430</v>
          </cell>
          <cell r="B369">
            <v>4716240</v>
          </cell>
          <cell r="C369">
            <v>0</v>
          </cell>
          <cell r="D369">
            <v>4716240</v>
          </cell>
        </row>
        <row r="370">
          <cell r="A370">
            <v>8873443</v>
          </cell>
          <cell r="D370">
            <v>0</v>
          </cell>
        </row>
        <row r="371">
          <cell r="A371">
            <v>831527</v>
          </cell>
          <cell r="B371">
            <v>48607287.560000002</v>
          </cell>
          <cell r="C371">
            <v>48607287.560000002</v>
          </cell>
          <cell r="D371">
            <v>0</v>
          </cell>
        </row>
        <row r="372">
          <cell r="A372">
            <v>831528</v>
          </cell>
          <cell r="B372">
            <v>-11207053.869999999</v>
          </cell>
          <cell r="C372">
            <v>-11207053.869999999</v>
          </cell>
          <cell r="D372">
            <v>0</v>
          </cell>
        </row>
        <row r="373">
          <cell r="A373">
            <v>831529</v>
          </cell>
          <cell r="B373">
            <v>3788233.88</v>
          </cell>
          <cell r="C373">
            <v>1910866.3</v>
          </cell>
          <cell r="D373">
            <v>1877367.5799999998</v>
          </cell>
        </row>
        <row r="374">
          <cell r="A374">
            <v>831530</v>
          </cell>
          <cell r="B374">
            <v>39452.06</v>
          </cell>
          <cell r="C374">
            <v>23287.24</v>
          </cell>
          <cell r="D374">
            <v>16164.819999999996</v>
          </cell>
        </row>
        <row r="375">
          <cell r="A375">
            <v>833626</v>
          </cell>
          <cell r="B375">
            <v>426073</v>
          </cell>
          <cell r="C375">
            <v>426073</v>
          </cell>
          <cell r="D375">
            <v>0</v>
          </cell>
        </row>
        <row r="376">
          <cell r="A376">
            <v>833627</v>
          </cell>
          <cell r="B376">
            <v>195795.99</v>
          </cell>
          <cell r="D376">
            <v>195795.99</v>
          </cell>
        </row>
        <row r="377">
          <cell r="A377">
            <v>833628</v>
          </cell>
          <cell r="D377">
            <v>0</v>
          </cell>
        </row>
        <row r="378">
          <cell r="A378">
            <v>8873312</v>
          </cell>
          <cell r="B378">
            <v>250000</v>
          </cell>
          <cell r="C378">
            <v>250000</v>
          </cell>
          <cell r="D378">
            <v>0</v>
          </cell>
        </row>
        <row r="379">
          <cell r="A379">
            <v>835727</v>
          </cell>
          <cell r="B379">
            <v>5104.83</v>
          </cell>
          <cell r="C379">
            <v>5104.83</v>
          </cell>
          <cell r="D379">
            <v>0</v>
          </cell>
        </row>
        <row r="380">
          <cell r="A380">
            <v>876826</v>
          </cell>
          <cell r="B380">
            <v>107342</v>
          </cell>
          <cell r="C380">
            <v>0</v>
          </cell>
          <cell r="D380">
            <v>107342</v>
          </cell>
        </row>
        <row r="381">
          <cell r="A381">
            <v>876827</v>
          </cell>
          <cell r="D381">
            <v>0</v>
          </cell>
        </row>
        <row r="382">
          <cell r="A382">
            <v>876829</v>
          </cell>
          <cell r="D382">
            <v>0</v>
          </cell>
        </row>
        <row r="383">
          <cell r="A383">
            <v>876832</v>
          </cell>
          <cell r="D383">
            <v>0</v>
          </cell>
        </row>
        <row r="384">
          <cell r="A384">
            <v>876833</v>
          </cell>
          <cell r="B384">
            <v>126801</v>
          </cell>
          <cell r="D384">
            <v>126801</v>
          </cell>
        </row>
        <row r="385">
          <cell r="A385">
            <v>876834</v>
          </cell>
          <cell r="B385">
            <v>88986</v>
          </cell>
          <cell r="C385">
            <v>53572</v>
          </cell>
          <cell r="D385">
            <v>35414</v>
          </cell>
        </row>
        <row r="386">
          <cell r="A386">
            <v>876835</v>
          </cell>
          <cell r="D386">
            <v>0</v>
          </cell>
        </row>
        <row r="387">
          <cell r="A387">
            <v>876836</v>
          </cell>
          <cell r="D387">
            <v>0</v>
          </cell>
        </row>
        <row r="388">
          <cell r="A388">
            <v>1034328</v>
          </cell>
          <cell r="D388">
            <v>0</v>
          </cell>
        </row>
        <row r="389">
          <cell r="A389">
            <v>1036426</v>
          </cell>
          <cell r="D389">
            <v>0</v>
          </cell>
        </row>
        <row r="390">
          <cell r="A390">
            <v>1038527</v>
          </cell>
          <cell r="B390">
            <v>1302192.4099999999</v>
          </cell>
          <cell r="C390">
            <v>1066023.94</v>
          </cell>
          <cell r="D390">
            <v>236168.46999999997</v>
          </cell>
        </row>
        <row r="391">
          <cell r="A391">
            <v>1038528</v>
          </cell>
          <cell r="D391">
            <v>0</v>
          </cell>
        </row>
        <row r="392">
          <cell r="A392">
            <v>1042726</v>
          </cell>
          <cell r="D392">
            <v>0</v>
          </cell>
        </row>
        <row r="393">
          <cell r="A393">
            <v>8873464</v>
          </cell>
          <cell r="D393">
            <v>0</v>
          </cell>
        </row>
        <row r="394">
          <cell r="A394">
            <v>1044826</v>
          </cell>
          <cell r="B394">
            <v>24080.959999999999</v>
          </cell>
          <cell r="C394">
            <v>24080.959999999999</v>
          </cell>
          <cell r="D394">
            <v>0</v>
          </cell>
        </row>
        <row r="395">
          <cell r="A395">
            <v>1051126</v>
          </cell>
          <cell r="D395">
            <v>0</v>
          </cell>
        </row>
        <row r="396">
          <cell r="A396">
            <v>1092232</v>
          </cell>
          <cell r="D396">
            <v>0</v>
          </cell>
        </row>
        <row r="397">
          <cell r="A397">
            <v>1092233</v>
          </cell>
          <cell r="D397">
            <v>0</v>
          </cell>
        </row>
        <row r="398">
          <cell r="A398">
            <v>1092237</v>
          </cell>
          <cell r="B398">
            <v>144281.85</v>
          </cell>
          <cell r="C398">
            <v>93357.08</v>
          </cell>
          <cell r="D398">
            <v>50924.770000000004</v>
          </cell>
        </row>
        <row r="399">
          <cell r="A399">
            <v>1092238</v>
          </cell>
          <cell r="B399">
            <v>226951.39</v>
          </cell>
          <cell r="C399">
            <v>106095.79</v>
          </cell>
          <cell r="D399">
            <v>120855.60000000002</v>
          </cell>
        </row>
        <row r="400">
          <cell r="A400">
            <v>1092239</v>
          </cell>
          <cell r="B400">
            <v>335.4</v>
          </cell>
          <cell r="C400">
            <v>335.4</v>
          </cell>
          <cell r="D400">
            <v>0</v>
          </cell>
        </row>
        <row r="401">
          <cell r="A401">
            <v>1092240</v>
          </cell>
          <cell r="D401">
            <v>0</v>
          </cell>
        </row>
        <row r="402">
          <cell r="A402">
            <v>1092241</v>
          </cell>
          <cell r="B402">
            <v>434690.74</v>
          </cell>
          <cell r="C402">
            <v>182044.39</v>
          </cell>
          <cell r="D402">
            <v>252646.34999999998</v>
          </cell>
        </row>
        <row r="403">
          <cell r="A403">
            <v>1092246</v>
          </cell>
          <cell r="D403">
            <v>0</v>
          </cell>
        </row>
        <row r="404">
          <cell r="A404">
            <v>1092247</v>
          </cell>
          <cell r="D404">
            <v>0</v>
          </cell>
        </row>
        <row r="405">
          <cell r="A405">
            <v>1092248</v>
          </cell>
          <cell r="D405">
            <v>0</v>
          </cell>
        </row>
        <row r="406">
          <cell r="A406">
            <v>1092249</v>
          </cell>
          <cell r="B406">
            <v>-2380.29</v>
          </cell>
          <cell r="D406">
            <v>-2380.29</v>
          </cell>
        </row>
        <row r="407">
          <cell r="A407">
            <v>1092252</v>
          </cell>
          <cell r="B407">
            <v>1770390.6</v>
          </cell>
          <cell r="C407">
            <v>667285.89</v>
          </cell>
          <cell r="D407">
            <v>1103104.71</v>
          </cell>
        </row>
        <row r="408">
          <cell r="A408">
            <v>1092253</v>
          </cell>
          <cell r="D408">
            <v>0</v>
          </cell>
        </row>
        <row r="409">
          <cell r="A409">
            <v>1092258</v>
          </cell>
          <cell r="B409">
            <v>8859</v>
          </cell>
          <cell r="D409">
            <v>8859</v>
          </cell>
        </row>
        <row r="410">
          <cell r="A410">
            <v>1092260</v>
          </cell>
          <cell r="B410">
            <v>1671070.64</v>
          </cell>
          <cell r="C410">
            <v>840263.19</v>
          </cell>
          <cell r="D410">
            <v>830807.45</v>
          </cell>
        </row>
        <row r="411">
          <cell r="A411">
            <v>1092261</v>
          </cell>
          <cell r="B411">
            <v>40995</v>
          </cell>
          <cell r="C411">
            <v>20336</v>
          </cell>
          <cell r="D411">
            <v>20659</v>
          </cell>
        </row>
        <row r="412">
          <cell r="A412">
            <v>8873293</v>
          </cell>
          <cell r="D412">
            <v>0</v>
          </cell>
        </row>
        <row r="413">
          <cell r="A413">
            <v>8873252</v>
          </cell>
          <cell r="D413">
            <v>0</v>
          </cell>
        </row>
        <row r="414">
          <cell r="A414">
            <v>634360</v>
          </cell>
          <cell r="B414">
            <v>657651.4</v>
          </cell>
          <cell r="C414">
            <v>444483.73</v>
          </cell>
          <cell r="D414">
            <v>213167.67000000004</v>
          </cell>
        </row>
        <row r="415">
          <cell r="A415">
            <v>634351</v>
          </cell>
          <cell r="B415">
            <v>1000000</v>
          </cell>
          <cell r="C415">
            <v>1000000</v>
          </cell>
          <cell r="D415">
            <v>0</v>
          </cell>
        </row>
        <row r="416">
          <cell r="A416">
            <v>8873891</v>
          </cell>
          <cell r="B416">
            <v>3000000</v>
          </cell>
          <cell r="C416">
            <v>3000000</v>
          </cell>
          <cell r="D416">
            <v>0</v>
          </cell>
        </row>
        <row r="417">
          <cell r="A417">
            <v>8873922</v>
          </cell>
          <cell r="D417">
            <v>0</v>
          </cell>
        </row>
        <row r="418">
          <cell r="A418">
            <v>8873927</v>
          </cell>
          <cell r="B418">
            <v>302402.34000000003</v>
          </cell>
          <cell r="D418">
            <v>302402.34000000003</v>
          </cell>
        </row>
        <row r="419">
          <cell r="A419">
            <v>8873928</v>
          </cell>
          <cell r="B419">
            <v>51790.46</v>
          </cell>
          <cell r="C419">
            <v>798</v>
          </cell>
          <cell r="D419">
            <v>50992.46</v>
          </cell>
        </row>
        <row r="420">
          <cell r="A420">
            <v>8873929</v>
          </cell>
          <cell r="B420">
            <v>2582571.48</v>
          </cell>
          <cell r="C420">
            <v>1254128.1599999999</v>
          </cell>
          <cell r="D420">
            <v>1328443.32</v>
          </cell>
        </row>
        <row r="421">
          <cell r="A421">
            <v>8873930</v>
          </cell>
          <cell r="B421">
            <v>4871222.4800000004</v>
          </cell>
          <cell r="C421">
            <v>3371637.73</v>
          </cell>
          <cell r="D421">
            <v>1499584.7500000005</v>
          </cell>
        </row>
        <row r="422">
          <cell r="A422">
            <v>8873931</v>
          </cell>
          <cell r="B422">
            <v>741730.1</v>
          </cell>
          <cell r="C422">
            <v>490183.6</v>
          </cell>
          <cell r="D422">
            <v>251546.5</v>
          </cell>
        </row>
        <row r="423">
          <cell r="A423">
            <v>8873932</v>
          </cell>
          <cell r="B423">
            <v>53660.02</v>
          </cell>
          <cell r="D423">
            <v>53660.02</v>
          </cell>
        </row>
        <row r="424">
          <cell r="A424">
            <v>8873933</v>
          </cell>
          <cell r="D424">
            <v>0</v>
          </cell>
        </row>
        <row r="425">
          <cell r="A425">
            <v>8873934</v>
          </cell>
          <cell r="D425">
            <v>0</v>
          </cell>
        </row>
        <row r="426">
          <cell r="A426">
            <v>8873935</v>
          </cell>
          <cell r="D426">
            <v>0</v>
          </cell>
        </row>
        <row r="427">
          <cell r="A427">
            <v>737176</v>
          </cell>
          <cell r="D427">
            <v>0</v>
          </cell>
        </row>
        <row r="428">
          <cell r="A428">
            <v>8873936</v>
          </cell>
          <cell r="D428">
            <v>0</v>
          </cell>
        </row>
        <row r="429">
          <cell r="A429">
            <v>8873937</v>
          </cell>
          <cell r="B429">
            <v>38721</v>
          </cell>
          <cell r="C429">
            <v>10890</v>
          </cell>
          <cell r="D429">
            <v>27831</v>
          </cell>
        </row>
        <row r="430">
          <cell r="A430">
            <v>8873938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8873950</v>
          </cell>
          <cell r="B431">
            <v>2179.96</v>
          </cell>
          <cell r="D431">
            <v>2179.96</v>
          </cell>
        </row>
        <row r="432">
          <cell r="A432">
            <v>8873949</v>
          </cell>
          <cell r="B432">
            <v>401057.16</v>
          </cell>
          <cell r="C432">
            <v>200528.58</v>
          </cell>
          <cell r="D432">
            <v>200528.58</v>
          </cell>
        </row>
        <row r="433">
          <cell r="A433">
            <v>8873960</v>
          </cell>
          <cell r="D433">
            <v>0</v>
          </cell>
        </row>
        <row r="434">
          <cell r="A434">
            <v>8873961</v>
          </cell>
          <cell r="B434">
            <v>511239.34</v>
          </cell>
          <cell r="C434">
            <v>194119.96</v>
          </cell>
          <cell r="D434">
            <v>317119.38</v>
          </cell>
        </row>
        <row r="435">
          <cell r="A435">
            <v>730876</v>
          </cell>
          <cell r="D435">
            <v>0</v>
          </cell>
        </row>
        <row r="436">
          <cell r="A436">
            <v>426453</v>
          </cell>
          <cell r="B436">
            <v>4400000</v>
          </cell>
          <cell r="C436">
            <v>4400000</v>
          </cell>
          <cell r="D436">
            <v>0</v>
          </cell>
        </row>
        <row r="437">
          <cell r="A437">
            <v>8873974</v>
          </cell>
          <cell r="B437">
            <v>708605.3</v>
          </cell>
          <cell r="C437">
            <v>354302.65</v>
          </cell>
          <cell r="D437">
            <v>354302.65</v>
          </cell>
        </row>
        <row r="438">
          <cell r="A438">
            <v>8873976</v>
          </cell>
          <cell r="D438">
            <v>0</v>
          </cell>
        </row>
        <row r="439">
          <cell r="A439">
            <v>8873977</v>
          </cell>
          <cell r="B439">
            <v>2724161</v>
          </cell>
          <cell r="D439">
            <v>2724161</v>
          </cell>
        </row>
        <row r="440">
          <cell r="A440">
            <v>8873975</v>
          </cell>
          <cell r="D440">
            <v>0</v>
          </cell>
        </row>
        <row r="441">
          <cell r="A441">
            <v>496133</v>
          </cell>
          <cell r="B441">
            <v>1000</v>
          </cell>
          <cell r="C441">
            <v>1000</v>
          </cell>
          <cell r="D441">
            <v>0</v>
          </cell>
        </row>
        <row r="442">
          <cell r="A442">
            <v>8873978</v>
          </cell>
          <cell r="B442">
            <v>14493.06</v>
          </cell>
          <cell r="C442">
            <v>2156.8200000000002</v>
          </cell>
          <cell r="D442">
            <v>12336.24</v>
          </cell>
        </row>
        <row r="443">
          <cell r="A443">
            <v>8873980</v>
          </cell>
          <cell r="B443">
            <v>8817.6</v>
          </cell>
          <cell r="C443">
            <v>8817.6</v>
          </cell>
          <cell r="D443">
            <v>0</v>
          </cell>
        </row>
        <row r="444">
          <cell r="A444">
            <v>8873999</v>
          </cell>
          <cell r="D444">
            <v>0</v>
          </cell>
        </row>
        <row r="445">
          <cell r="A445">
            <v>8873995</v>
          </cell>
          <cell r="D445">
            <v>0</v>
          </cell>
        </row>
        <row r="446">
          <cell r="A446">
            <v>8873996</v>
          </cell>
          <cell r="D446">
            <v>0</v>
          </cell>
        </row>
        <row r="447">
          <cell r="A447">
            <v>8874002</v>
          </cell>
          <cell r="B447">
            <v>2224321.89</v>
          </cell>
          <cell r="C447">
            <v>927629.47</v>
          </cell>
          <cell r="D447">
            <v>1296692.4200000002</v>
          </cell>
        </row>
        <row r="448">
          <cell r="A448">
            <v>8874003</v>
          </cell>
          <cell r="B448">
            <v>59977.38</v>
          </cell>
          <cell r="C448">
            <v>39977.379999999997</v>
          </cell>
          <cell r="D448">
            <v>20000</v>
          </cell>
        </row>
        <row r="449">
          <cell r="A449">
            <v>8874010</v>
          </cell>
          <cell r="D449">
            <v>0</v>
          </cell>
        </row>
        <row r="450">
          <cell r="A450">
            <v>8874011</v>
          </cell>
          <cell r="D450">
            <v>0</v>
          </cell>
        </row>
        <row r="451">
          <cell r="A451">
            <v>8874012</v>
          </cell>
          <cell r="B451">
            <v>283240.59999999998</v>
          </cell>
          <cell r="C451">
            <v>141620.29999999999</v>
          </cell>
          <cell r="D451">
            <v>141620.29999999999</v>
          </cell>
        </row>
        <row r="452">
          <cell r="A452">
            <v>8874005</v>
          </cell>
          <cell r="D452">
            <v>0</v>
          </cell>
        </row>
        <row r="453">
          <cell r="A453">
            <v>633901</v>
          </cell>
          <cell r="B453">
            <v>1700000</v>
          </cell>
          <cell r="C453">
            <v>1700000</v>
          </cell>
          <cell r="D453">
            <v>0</v>
          </cell>
        </row>
        <row r="454">
          <cell r="A454">
            <v>8874013</v>
          </cell>
          <cell r="B454">
            <v>82368</v>
          </cell>
          <cell r="C454">
            <v>41184</v>
          </cell>
          <cell r="D454">
            <v>41184</v>
          </cell>
        </row>
        <row r="455">
          <cell r="A455">
            <v>8874018</v>
          </cell>
          <cell r="D455">
            <v>0</v>
          </cell>
        </row>
        <row r="456">
          <cell r="A456">
            <v>8874009</v>
          </cell>
          <cell r="B456">
            <v>1482871.7</v>
          </cell>
          <cell r="C456">
            <v>741435.85</v>
          </cell>
          <cell r="D456">
            <v>741435.85</v>
          </cell>
        </row>
        <row r="457">
          <cell r="A457">
            <v>8874016</v>
          </cell>
          <cell r="D457">
            <v>0</v>
          </cell>
        </row>
        <row r="458">
          <cell r="A458">
            <v>680553</v>
          </cell>
          <cell r="B458">
            <v>820000</v>
          </cell>
          <cell r="C458">
            <v>820000</v>
          </cell>
          <cell r="D458">
            <v>0</v>
          </cell>
        </row>
        <row r="459">
          <cell r="A459">
            <v>1092227</v>
          </cell>
          <cell r="D459">
            <v>0</v>
          </cell>
        </row>
        <row r="460">
          <cell r="A460">
            <v>8874036</v>
          </cell>
          <cell r="D460">
            <v>0</v>
          </cell>
        </row>
        <row r="461">
          <cell r="A461">
            <v>8874007</v>
          </cell>
          <cell r="B461">
            <v>595034.62</v>
          </cell>
          <cell r="C461">
            <v>265332.62</v>
          </cell>
          <cell r="D461">
            <v>329702</v>
          </cell>
        </row>
        <row r="462">
          <cell r="A462">
            <v>8874021</v>
          </cell>
          <cell r="B462">
            <v>2471.52</v>
          </cell>
          <cell r="C462">
            <v>0</v>
          </cell>
          <cell r="D462">
            <v>2471.52</v>
          </cell>
        </row>
        <row r="463">
          <cell r="A463">
            <v>8874022</v>
          </cell>
          <cell r="B463">
            <v>2209552.34</v>
          </cell>
          <cell r="C463">
            <v>2205712.84</v>
          </cell>
          <cell r="D463">
            <v>3839.5</v>
          </cell>
        </row>
        <row r="464">
          <cell r="A464">
            <v>8874023</v>
          </cell>
          <cell r="B464">
            <v>107044.01</v>
          </cell>
          <cell r="C464">
            <v>41841.51</v>
          </cell>
          <cell r="D464">
            <v>65202.499999999993</v>
          </cell>
        </row>
        <row r="465">
          <cell r="A465">
            <v>8874051</v>
          </cell>
          <cell r="B465">
            <v>1717481.35</v>
          </cell>
          <cell r="C465">
            <v>977790.44</v>
          </cell>
          <cell r="D465">
            <v>739690.91000000015</v>
          </cell>
        </row>
        <row r="466">
          <cell r="A466">
            <v>8874052</v>
          </cell>
          <cell r="B466">
            <v>6030550.1799999997</v>
          </cell>
          <cell r="C466">
            <v>1742839.82</v>
          </cell>
          <cell r="D466">
            <v>4287710.3599999994</v>
          </cell>
        </row>
        <row r="467">
          <cell r="A467">
            <v>8874053</v>
          </cell>
          <cell r="B467">
            <v>65554</v>
          </cell>
          <cell r="C467">
            <v>65554</v>
          </cell>
          <cell r="D467">
            <v>0</v>
          </cell>
        </row>
        <row r="468">
          <cell r="A468">
            <v>8874030</v>
          </cell>
          <cell r="D468">
            <v>0</v>
          </cell>
        </row>
        <row r="469">
          <cell r="A469">
            <v>8874031</v>
          </cell>
          <cell r="B469">
            <v>7533.8</v>
          </cell>
          <cell r="C469">
            <v>7131.3</v>
          </cell>
          <cell r="D469">
            <v>402.5</v>
          </cell>
        </row>
        <row r="470">
          <cell r="A470">
            <v>8874019</v>
          </cell>
          <cell r="B470">
            <v>10222.57</v>
          </cell>
          <cell r="C470">
            <v>8535.07</v>
          </cell>
          <cell r="D470">
            <v>1687.5</v>
          </cell>
        </row>
        <row r="471">
          <cell r="A471">
            <v>8873946</v>
          </cell>
          <cell r="D471">
            <v>0</v>
          </cell>
        </row>
        <row r="472">
          <cell r="A472">
            <v>8874033</v>
          </cell>
          <cell r="D472">
            <v>0</v>
          </cell>
        </row>
        <row r="473">
          <cell r="A473">
            <v>8874057</v>
          </cell>
          <cell r="B473">
            <v>6996316.9400000004</v>
          </cell>
          <cell r="C473">
            <v>3604763.62</v>
          </cell>
          <cell r="D473">
            <v>3391553.3200000003</v>
          </cell>
        </row>
        <row r="474">
          <cell r="A474">
            <v>8874049</v>
          </cell>
          <cell r="B474">
            <v>32280.53</v>
          </cell>
          <cell r="C474">
            <v>32280.53</v>
          </cell>
          <cell r="D474">
            <v>0</v>
          </cell>
        </row>
        <row r="475">
          <cell r="A475">
            <v>8874076</v>
          </cell>
          <cell r="B475">
            <v>166386.17000000001</v>
          </cell>
          <cell r="D475">
            <v>166386.17000000001</v>
          </cell>
        </row>
        <row r="476">
          <cell r="A476">
            <v>8874077</v>
          </cell>
          <cell r="B476">
            <v>19168.39</v>
          </cell>
          <cell r="D476">
            <v>19168.39</v>
          </cell>
        </row>
        <row r="477">
          <cell r="A477">
            <v>8874078</v>
          </cell>
          <cell r="D477">
            <v>0</v>
          </cell>
        </row>
        <row r="478">
          <cell r="A478">
            <v>8874079</v>
          </cell>
          <cell r="D478">
            <v>0</v>
          </cell>
        </row>
        <row r="479">
          <cell r="A479">
            <v>8873644</v>
          </cell>
          <cell r="D479">
            <v>0</v>
          </cell>
        </row>
        <row r="480">
          <cell r="A480">
            <v>8874081</v>
          </cell>
          <cell r="B480">
            <v>82493.86</v>
          </cell>
          <cell r="C480">
            <v>54206.07</v>
          </cell>
          <cell r="D480">
            <v>28287.79</v>
          </cell>
        </row>
        <row r="481">
          <cell r="A481">
            <v>8874080</v>
          </cell>
          <cell r="B481">
            <v>280168</v>
          </cell>
          <cell r="D481">
            <v>280168</v>
          </cell>
        </row>
        <row r="482">
          <cell r="A482">
            <v>8873236</v>
          </cell>
          <cell r="B482">
            <v>1280995.1200000001</v>
          </cell>
          <cell r="C482">
            <v>1280995.1200000001</v>
          </cell>
          <cell r="D482">
            <v>0</v>
          </cell>
        </row>
        <row r="483">
          <cell r="A483">
            <v>8872964</v>
          </cell>
          <cell r="B483">
            <v>370564.87</v>
          </cell>
          <cell r="C483">
            <v>6003.29</v>
          </cell>
          <cell r="D483">
            <v>364561.58</v>
          </cell>
        </row>
        <row r="484">
          <cell r="A484">
            <v>8872965</v>
          </cell>
          <cell r="B484">
            <v>66375.61</v>
          </cell>
          <cell r="C484">
            <v>22958.18</v>
          </cell>
          <cell r="D484">
            <v>43417.43</v>
          </cell>
        </row>
        <row r="485">
          <cell r="A485">
            <v>8872966</v>
          </cell>
          <cell r="B485">
            <v>355812.72</v>
          </cell>
          <cell r="C485">
            <v>80980.06</v>
          </cell>
          <cell r="D485">
            <v>274832.65999999997</v>
          </cell>
        </row>
        <row r="486">
          <cell r="A486">
            <v>8872967</v>
          </cell>
          <cell r="B486">
            <v>676288.07</v>
          </cell>
          <cell r="C486">
            <v>426763.98</v>
          </cell>
          <cell r="D486">
            <v>249524.08999999997</v>
          </cell>
        </row>
        <row r="487">
          <cell r="A487">
            <v>8872968</v>
          </cell>
          <cell r="B487">
            <v>154725.69</v>
          </cell>
          <cell r="C487">
            <v>55251.66</v>
          </cell>
          <cell r="D487">
            <v>99474.03</v>
          </cell>
        </row>
        <row r="488">
          <cell r="A488">
            <v>8872969</v>
          </cell>
          <cell r="B488">
            <v>579998</v>
          </cell>
          <cell r="C488">
            <v>205202.3</v>
          </cell>
          <cell r="D488">
            <v>374795.7</v>
          </cell>
        </row>
        <row r="489">
          <cell r="A489">
            <v>8872970</v>
          </cell>
          <cell r="B489">
            <v>200632.02</v>
          </cell>
          <cell r="C489">
            <v>67437.3</v>
          </cell>
          <cell r="D489">
            <v>133194.71999999997</v>
          </cell>
        </row>
        <row r="490">
          <cell r="A490">
            <v>8872976</v>
          </cell>
          <cell r="B490">
            <v>16425.509999999998</v>
          </cell>
          <cell r="C490">
            <v>1159.3499999999999</v>
          </cell>
          <cell r="D490">
            <v>15266.159999999998</v>
          </cell>
        </row>
        <row r="491">
          <cell r="A491">
            <v>1092257</v>
          </cell>
          <cell r="D491">
            <v>0</v>
          </cell>
        </row>
        <row r="492">
          <cell r="A492">
            <v>8873283</v>
          </cell>
          <cell r="D492">
            <v>0</v>
          </cell>
        </row>
        <row r="493">
          <cell r="A493">
            <v>8874082</v>
          </cell>
          <cell r="B493">
            <v>4241368.5199999996</v>
          </cell>
          <cell r="C493">
            <v>4241368.5199999996</v>
          </cell>
          <cell r="D493">
            <v>0</v>
          </cell>
        </row>
        <row r="494">
          <cell r="A494">
            <v>8874103</v>
          </cell>
          <cell r="D494">
            <v>0</v>
          </cell>
        </row>
        <row r="495">
          <cell r="A495">
            <v>8874102</v>
          </cell>
          <cell r="D495">
            <v>0</v>
          </cell>
        </row>
        <row r="496">
          <cell r="A496">
            <v>8874111</v>
          </cell>
          <cell r="D496">
            <v>0</v>
          </cell>
        </row>
        <row r="497">
          <cell r="A497">
            <v>8874114</v>
          </cell>
          <cell r="B497">
            <v>150000</v>
          </cell>
          <cell r="C497">
            <v>150000</v>
          </cell>
          <cell r="D497">
            <v>0</v>
          </cell>
        </row>
        <row r="498">
          <cell r="A498">
            <v>423683</v>
          </cell>
          <cell r="D498">
            <v>0</v>
          </cell>
        </row>
        <row r="499">
          <cell r="A499">
            <v>8874058</v>
          </cell>
          <cell r="B499">
            <v>7950</v>
          </cell>
          <cell r="D499">
            <v>7950</v>
          </cell>
        </row>
        <row r="500">
          <cell r="A500">
            <v>8874020</v>
          </cell>
          <cell r="D500">
            <v>0</v>
          </cell>
        </row>
        <row r="501">
          <cell r="A501">
            <v>8873462</v>
          </cell>
          <cell r="D501">
            <v>0</v>
          </cell>
        </row>
        <row r="502">
          <cell r="A502">
            <v>8872972</v>
          </cell>
          <cell r="D502">
            <v>0</v>
          </cell>
        </row>
        <row r="503">
          <cell r="A503">
            <v>424141</v>
          </cell>
          <cell r="B503">
            <v>400000</v>
          </cell>
          <cell r="C503">
            <v>400000</v>
          </cell>
          <cell r="D503">
            <v>0</v>
          </cell>
        </row>
        <row r="504">
          <cell r="A504">
            <v>8874138</v>
          </cell>
          <cell r="B504">
            <v>4320000</v>
          </cell>
          <cell r="C504">
            <v>4320000</v>
          </cell>
          <cell r="D504">
            <v>0</v>
          </cell>
        </row>
        <row r="505">
          <cell r="A505">
            <v>8874139</v>
          </cell>
          <cell r="B505">
            <v>650000</v>
          </cell>
          <cell r="C505">
            <v>650000</v>
          </cell>
          <cell r="D505">
            <v>0</v>
          </cell>
        </row>
        <row r="506">
          <cell r="A506">
            <v>8874150</v>
          </cell>
          <cell r="B506">
            <v>23965000</v>
          </cell>
          <cell r="C506">
            <v>11982500</v>
          </cell>
          <cell r="D506">
            <v>11982500</v>
          </cell>
        </row>
        <row r="507">
          <cell r="A507">
            <v>8874141</v>
          </cell>
          <cell r="D507">
            <v>0</v>
          </cell>
        </row>
        <row r="508">
          <cell r="A508">
            <v>8874140</v>
          </cell>
          <cell r="B508">
            <v>350000</v>
          </cell>
          <cell r="C508">
            <v>350000</v>
          </cell>
          <cell r="D508">
            <v>0</v>
          </cell>
        </row>
        <row r="509">
          <cell r="A509">
            <v>8874170</v>
          </cell>
          <cell r="B509">
            <v>5525709.6399999997</v>
          </cell>
          <cell r="C509">
            <v>2726806.88</v>
          </cell>
          <cell r="D509">
            <v>2798902.76</v>
          </cell>
        </row>
        <row r="510">
          <cell r="A510">
            <v>728779</v>
          </cell>
          <cell r="D510">
            <v>0</v>
          </cell>
        </row>
        <row r="511">
          <cell r="A511">
            <v>8874184</v>
          </cell>
          <cell r="D511">
            <v>0</v>
          </cell>
        </row>
        <row r="512">
          <cell r="A512">
            <v>8874142</v>
          </cell>
          <cell r="D512">
            <v>0</v>
          </cell>
        </row>
        <row r="513">
          <cell r="A513">
            <v>8874137</v>
          </cell>
          <cell r="B513">
            <v>1900296.41</v>
          </cell>
          <cell r="C513">
            <v>907306.58</v>
          </cell>
          <cell r="D513">
            <v>992989.83</v>
          </cell>
        </row>
        <row r="514">
          <cell r="A514">
            <v>1092250</v>
          </cell>
          <cell r="B514">
            <v>72850</v>
          </cell>
          <cell r="D514">
            <v>72850</v>
          </cell>
        </row>
        <row r="515">
          <cell r="A515">
            <v>694827</v>
          </cell>
          <cell r="D515">
            <v>0</v>
          </cell>
        </row>
        <row r="516">
          <cell r="A516">
            <v>8874084</v>
          </cell>
          <cell r="B516">
            <v>359.72</v>
          </cell>
          <cell r="C516">
            <v>168.59</v>
          </cell>
          <cell r="D516">
            <v>191.13000000000002</v>
          </cell>
        </row>
        <row r="517">
          <cell r="A517">
            <v>8874216</v>
          </cell>
          <cell r="D517">
            <v>0</v>
          </cell>
        </row>
        <row r="518">
          <cell r="A518">
            <v>8874269</v>
          </cell>
          <cell r="B518">
            <v>274128.61</v>
          </cell>
          <cell r="C518">
            <v>136176.17000000001</v>
          </cell>
          <cell r="D518">
            <v>137952.43999999997</v>
          </cell>
        </row>
        <row r="519">
          <cell r="A519">
            <v>8874249</v>
          </cell>
          <cell r="B519">
            <v>3839828.8</v>
          </cell>
          <cell r="C519">
            <v>2647222.92</v>
          </cell>
          <cell r="D519">
            <v>1192605.8799999999</v>
          </cell>
        </row>
        <row r="520">
          <cell r="A520">
            <v>8874250</v>
          </cell>
          <cell r="D520">
            <v>0</v>
          </cell>
        </row>
        <row r="521">
          <cell r="A521">
            <v>8874251</v>
          </cell>
          <cell r="D521">
            <v>0</v>
          </cell>
        </row>
        <row r="522">
          <cell r="A522">
            <v>8874252</v>
          </cell>
          <cell r="B522">
            <v>710261.23</v>
          </cell>
          <cell r="C522">
            <v>553936.07999999996</v>
          </cell>
          <cell r="D522">
            <v>156325.15000000002</v>
          </cell>
        </row>
        <row r="523">
          <cell r="A523">
            <v>8874253</v>
          </cell>
          <cell r="D523">
            <v>0</v>
          </cell>
        </row>
        <row r="524">
          <cell r="A524">
            <v>8874254</v>
          </cell>
          <cell r="D524">
            <v>0</v>
          </cell>
        </row>
        <row r="525">
          <cell r="A525">
            <v>8874255</v>
          </cell>
          <cell r="D525">
            <v>0</v>
          </cell>
        </row>
        <row r="526">
          <cell r="A526">
            <v>8874256</v>
          </cell>
          <cell r="D526">
            <v>0</v>
          </cell>
        </row>
        <row r="527">
          <cell r="A527">
            <v>8874257</v>
          </cell>
          <cell r="D527">
            <v>0</v>
          </cell>
        </row>
        <row r="528">
          <cell r="A528">
            <v>8874258</v>
          </cell>
          <cell r="D528">
            <v>0</v>
          </cell>
        </row>
        <row r="529">
          <cell r="A529">
            <v>8874259</v>
          </cell>
          <cell r="D529">
            <v>0</v>
          </cell>
        </row>
        <row r="530">
          <cell r="A530">
            <v>8874260</v>
          </cell>
          <cell r="D530">
            <v>0</v>
          </cell>
        </row>
        <row r="531">
          <cell r="A531">
            <v>8874261</v>
          </cell>
          <cell r="D531">
            <v>0</v>
          </cell>
        </row>
        <row r="532">
          <cell r="A532">
            <v>8874262</v>
          </cell>
          <cell r="B532">
            <v>220235.99</v>
          </cell>
          <cell r="C532">
            <v>105217.56</v>
          </cell>
          <cell r="D532">
            <v>115018.43</v>
          </cell>
        </row>
        <row r="533">
          <cell r="A533">
            <v>8874263</v>
          </cell>
          <cell r="D533">
            <v>0</v>
          </cell>
        </row>
        <row r="534">
          <cell r="A534">
            <v>8874264</v>
          </cell>
          <cell r="D534">
            <v>0</v>
          </cell>
        </row>
        <row r="535">
          <cell r="A535">
            <v>8874265</v>
          </cell>
          <cell r="D535">
            <v>0</v>
          </cell>
        </row>
        <row r="536">
          <cell r="A536">
            <v>8874266</v>
          </cell>
          <cell r="B536">
            <v>1217346.5</v>
          </cell>
          <cell r="D536">
            <v>1217346.5</v>
          </cell>
        </row>
        <row r="537">
          <cell r="A537">
            <v>8874267</v>
          </cell>
          <cell r="D537">
            <v>0</v>
          </cell>
        </row>
        <row r="538">
          <cell r="A538">
            <v>8874268</v>
          </cell>
          <cell r="D538">
            <v>0</v>
          </cell>
        </row>
        <row r="539">
          <cell r="A539">
            <v>8874270</v>
          </cell>
          <cell r="D539">
            <v>0</v>
          </cell>
        </row>
        <row r="540">
          <cell r="A540">
            <v>8874271</v>
          </cell>
          <cell r="B540">
            <v>280672.09000000003</v>
          </cell>
          <cell r="C540">
            <v>280672.09000000003</v>
          </cell>
          <cell r="D540">
            <v>0</v>
          </cell>
        </row>
        <row r="541">
          <cell r="A541">
            <v>8874272</v>
          </cell>
          <cell r="D541">
            <v>0</v>
          </cell>
        </row>
        <row r="542">
          <cell r="A542">
            <v>8874273</v>
          </cell>
          <cell r="B542">
            <v>8184.6</v>
          </cell>
          <cell r="C542">
            <v>8184.6</v>
          </cell>
          <cell r="D542">
            <v>0</v>
          </cell>
        </row>
        <row r="543">
          <cell r="A543">
            <v>8874274</v>
          </cell>
          <cell r="D543">
            <v>0</v>
          </cell>
        </row>
        <row r="544">
          <cell r="A544">
            <v>8874275</v>
          </cell>
          <cell r="D544">
            <v>0</v>
          </cell>
        </row>
        <row r="545">
          <cell r="A545">
            <v>8874276</v>
          </cell>
          <cell r="D545">
            <v>0</v>
          </cell>
        </row>
        <row r="546">
          <cell r="A546">
            <v>8874277</v>
          </cell>
          <cell r="B546">
            <v>1376645</v>
          </cell>
          <cell r="C546">
            <v>940070.79</v>
          </cell>
          <cell r="D546">
            <v>436574.20999999996</v>
          </cell>
        </row>
        <row r="547">
          <cell r="A547">
            <v>8874278</v>
          </cell>
          <cell r="B547">
            <v>93948.17</v>
          </cell>
          <cell r="C547">
            <v>80469.84</v>
          </cell>
          <cell r="D547">
            <v>13478.330000000002</v>
          </cell>
        </row>
        <row r="548">
          <cell r="A548">
            <v>8874280</v>
          </cell>
          <cell r="D548">
            <v>0</v>
          </cell>
        </row>
        <row r="549">
          <cell r="A549">
            <v>8874281</v>
          </cell>
          <cell r="D549">
            <v>0</v>
          </cell>
        </row>
        <row r="550">
          <cell r="A550">
            <v>8874282</v>
          </cell>
          <cell r="D550">
            <v>0</v>
          </cell>
        </row>
        <row r="551">
          <cell r="A551">
            <v>8874292</v>
          </cell>
          <cell r="D551">
            <v>0</v>
          </cell>
        </row>
        <row r="552">
          <cell r="A552">
            <v>8874411</v>
          </cell>
          <cell r="D552">
            <v>0</v>
          </cell>
        </row>
        <row r="553">
          <cell r="A553">
            <v>687301</v>
          </cell>
          <cell r="D553">
            <v>0</v>
          </cell>
        </row>
        <row r="554">
          <cell r="A554">
            <v>8873400</v>
          </cell>
          <cell r="D554">
            <v>0</v>
          </cell>
        </row>
        <row r="555">
          <cell r="A555">
            <v>584927</v>
          </cell>
          <cell r="D555">
            <v>0</v>
          </cell>
        </row>
        <row r="556">
          <cell r="A556">
            <v>8873024</v>
          </cell>
          <cell r="D556">
            <v>0</v>
          </cell>
        </row>
        <row r="557">
          <cell r="A557">
            <v>8873044</v>
          </cell>
          <cell r="D557">
            <v>0</v>
          </cell>
        </row>
        <row r="558">
          <cell r="A558">
            <v>8873045</v>
          </cell>
          <cell r="D558">
            <v>0</v>
          </cell>
        </row>
        <row r="559">
          <cell r="A559">
            <v>8873064</v>
          </cell>
          <cell r="D559">
            <v>0</v>
          </cell>
        </row>
        <row r="560">
          <cell r="A560">
            <v>8873070</v>
          </cell>
          <cell r="D560">
            <v>0</v>
          </cell>
        </row>
        <row r="561">
          <cell r="A561">
            <v>8874439</v>
          </cell>
          <cell r="D561">
            <v>0</v>
          </cell>
        </row>
        <row r="562">
          <cell r="A562">
            <v>8874440</v>
          </cell>
          <cell r="D562">
            <v>0</v>
          </cell>
        </row>
        <row r="563">
          <cell r="A563">
            <v>8874441</v>
          </cell>
          <cell r="D563">
            <v>0</v>
          </cell>
        </row>
        <row r="564">
          <cell r="A564">
            <v>8874442</v>
          </cell>
          <cell r="D564">
            <v>0</v>
          </cell>
        </row>
        <row r="565">
          <cell r="A565">
            <v>8874443</v>
          </cell>
          <cell r="D565">
            <v>0</v>
          </cell>
        </row>
        <row r="567">
          <cell r="B567">
            <v>1209314090.05</v>
          </cell>
          <cell r="C567">
            <v>699382157.30000031</v>
          </cell>
          <cell r="D567">
            <v>509931932.74999952</v>
          </cell>
        </row>
        <row r="568">
          <cell r="D568" t="str">
            <v xml:space="preserve"> </v>
          </cell>
        </row>
        <row r="569">
          <cell r="A569" t="str">
            <v>Conceptos</v>
          </cell>
          <cell r="B569">
            <v>1201845013.440001</v>
          </cell>
        </row>
        <row r="571">
          <cell r="A571" t="str">
            <v>Diferencia</v>
          </cell>
          <cell r="B571">
            <v>7469076.6099989414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51-expandido"/>
      <sheetName val="Parámetros RC"/>
      <sheetName val="Parámetros"/>
      <sheetName val="Hoja4"/>
    </sheetNames>
    <sheetDataSet>
      <sheetData sheetId="0"/>
      <sheetData sheetId="1" refreshError="1"/>
      <sheetData sheetId="2">
        <row r="2">
          <cell r="C2" t="str">
            <v>CRC</v>
          </cell>
          <cell r="D2" t="str">
            <v>Colones</v>
          </cell>
          <cell r="E2" t="str">
            <v>Moneda Extranjera</v>
          </cell>
          <cell r="H2" t="str">
            <v>Banco Davivienda Colombia</v>
          </cell>
          <cell r="I2" t="str">
            <v>Colombia</v>
          </cell>
          <cell r="Q2" t="str">
            <v>1304</v>
          </cell>
          <cell r="R2" t="str">
            <v>Disponible para la venta</v>
          </cell>
          <cell r="U2" t="str">
            <v>Costo Amortizado cambios en P&amp;G</v>
          </cell>
          <cell r="V2" t="str">
            <v>Al Vencimiento</v>
          </cell>
          <cell r="W2">
            <v>114</v>
          </cell>
          <cell r="X2" t="str">
            <v>Costo Amortizado COP</v>
          </cell>
          <cell r="AF2" t="str">
            <v>Hold To Collect - HTCCumple</v>
          </cell>
          <cell r="AG2" t="str">
            <v>Costo Amortizado cambios en P&amp;G</v>
          </cell>
          <cell r="AH2">
            <v>114</v>
          </cell>
          <cell r="AI2" t="str">
            <v>Costo Amortizado COP</v>
          </cell>
          <cell r="AK2" t="str">
            <v>Gobierno Colombiano</v>
          </cell>
          <cell r="AL2" t="str">
            <v>Gobierno Colombiano</v>
          </cell>
          <cell r="AM2" t="str">
            <v>Gobierno Nacional</v>
          </cell>
          <cell r="AO2" t="str">
            <v>Soberanos</v>
          </cell>
          <cell r="AP2">
            <v>0.5</v>
          </cell>
          <cell r="AR2" t="str">
            <v>AAENVS</v>
          </cell>
          <cell r="AS2" t="str">
            <v>Acciones</v>
          </cell>
          <cell r="AT2" t="str">
            <v>Acciones con alta liquidez bursátil emitidas por entidades no vigiladas por la Superintendencia Financiera</v>
          </cell>
          <cell r="AU2" t="str">
            <v>Títulos Participativos</v>
          </cell>
          <cell r="AV2" t="str">
            <v>Entidad No Vigilada por la SFC</v>
          </cell>
          <cell r="AX2" t="str">
            <v>AAA</v>
          </cell>
          <cell r="AY2" t="str">
            <v>AAA</v>
          </cell>
          <cell r="AZ2" t="str">
            <v>INVERSIÓN</v>
          </cell>
          <cell r="BD2">
            <v>1</v>
          </cell>
          <cell r="BE2" t="str">
            <v>1 corto</v>
          </cell>
          <cell r="BF2" t="str">
            <v>INVERSIÓN</v>
          </cell>
          <cell r="BH2">
            <v>20</v>
          </cell>
          <cell r="BI2" t="str">
            <v>Andorra</v>
          </cell>
          <cell r="BK2">
            <v>1</v>
          </cell>
          <cell r="BL2">
            <v>365</v>
          </cell>
          <cell r="BM2" t="str">
            <v xml:space="preserve"> De 0 a 1 años </v>
          </cell>
          <cell r="BO2" t="str">
            <v>MK</v>
          </cell>
          <cell r="BP2" t="str">
            <v xml:space="preserve">Acciones Internacionales, Bonos Gubernamentales, Corporativos y Globales a Precios de Mercado </v>
          </cell>
          <cell r="BQ2" t="str">
            <v>Precio dado por el Proveedor de Precios PIP</v>
          </cell>
          <cell r="BR2">
            <v>1</v>
          </cell>
        </row>
        <row r="3">
          <cell r="C3" t="str">
            <v>USD</v>
          </cell>
          <cell r="D3" t="str">
            <v>Dólar Americano</v>
          </cell>
          <cell r="E3" t="str">
            <v>Moneda Extranjera</v>
          </cell>
          <cell r="F3">
            <v>4434.09</v>
          </cell>
          <cell r="H3" t="str">
            <v>Corredores Davivienda Colombia</v>
          </cell>
          <cell r="I3" t="str">
            <v>Colombia</v>
          </cell>
          <cell r="Q3" t="str">
            <v>1312</v>
          </cell>
          <cell r="R3" t="str">
            <v>Disponible para la venta</v>
          </cell>
          <cell r="U3" t="str">
            <v>Valor Razonable cambios en ORI</v>
          </cell>
          <cell r="V3" t="str">
            <v>Disponible para la venta</v>
          </cell>
          <cell r="W3">
            <v>113</v>
          </cell>
          <cell r="X3" t="str">
            <v>Valor Razonable en COP</v>
          </cell>
          <cell r="AF3" t="str">
            <v>Hold To Collect - HTCNo cumple</v>
          </cell>
          <cell r="AG3" t="str">
            <v>Valor Razonable cambios en P&amp;G</v>
          </cell>
          <cell r="AH3">
            <v>113</v>
          </cell>
          <cell r="AI3" t="str">
            <v>Valor Razonable en COP</v>
          </cell>
          <cell r="AK3" t="str">
            <v>Gobierno Extranjero</v>
          </cell>
          <cell r="AL3" t="str">
            <v>Gobierno Extranjero</v>
          </cell>
          <cell r="AM3" t="str">
            <v>Gobiernos Extranjeros</v>
          </cell>
          <cell r="AO3" t="str">
            <v>Corporativos</v>
          </cell>
          <cell r="AP3">
            <v>0.623</v>
          </cell>
          <cell r="AR3" t="str">
            <v>AAEVS</v>
          </cell>
          <cell r="AS3" t="str">
            <v>Acciones</v>
          </cell>
          <cell r="AT3" t="str">
            <v>Acciones con alta liquidez bursátil emitidas por entidades vigiladas por la Superintendencia Financiera</v>
          </cell>
          <cell r="AU3" t="str">
            <v>Títulos Participativos</v>
          </cell>
          <cell r="AV3" t="str">
            <v>Entidad Vigilada por la SFC</v>
          </cell>
          <cell r="AX3" t="str">
            <v>AA+</v>
          </cell>
          <cell r="AY3" t="str">
            <v>AA</v>
          </cell>
          <cell r="AZ3" t="str">
            <v>INVERSIÓN</v>
          </cell>
          <cell r="BD3">
            <v>2</v>
          </cell>
          <cell r="BE3" t="str">
            <v>1 corto</v>
          </cell>
          <cell r="BF3" t="str">
            <v>INVERSIÓN</v>
          </cell>
          <cell r="BH3">
            <v>784</v>
          </cell>
          <cell r="BI3" t="str">
            <v>Emiratos Árabes Unidos</v>
          </cell>
          <cell r="BK3">
            <v>366</v>
          </cell>
          <cell r="BL3">
            <v>1825</v>
          </cell>
          <cell r="BM3" t="str">
            <v xml:space="preserve"> De 1 a 5 años </v>
          </cell>
          <cell r="BO3" t="str">
            <v>NL</v>
          </cell>
          <cell r="BP3" t="str">
            <v>Acciones no liquidas a Precios de Mercado</v>
          </cell>
          <cell r="BQ3" t="str">
            <v>Precio dado por el Proveedor de Precios PIP</v>
          </cell>
          <cell r="BR3">
            <v>1</v>
          </cell>
        </row>
        <row r="4">
          <cell r="C4" t="str">
            <v>HNL</v>
          </cell>
          <cell r="D4" t="str">
            <v>Lempiras</v>
          </cell>
          <cell r="E4" t="str">
            <v>Moneda Extranjera</v>
          </cell>
          <cell r="H4" t="str">
            <v>Fiduciaria Davivienda Colombia</v>
          </cell>
          <cell r="I4" t="str">
            <v>Colombia</v>
          </cell>
          <cell r="Q4" t="str">
            <v>1315</v>
          </cell>
          <cell r="R4" t="str">
            <v>Disponible para la venta</v>
          </cell>
          <cell r="U4" t="str">
            <v>Valor Razonable cambios en P&amp;G</v>
          </cell>
          <cell r="V4" t="str">
            <v>Negociable</v>
          </cell>
          <cell r="W4">
            <v>113</v>
          </cell>
          <cell r="X4" t="str">
            <v>Valor Razonable en COP</v>
          </cell>
          <cell r="AF4" t="str">
            <v>Hold To Collect &amp; Sale - HTC&amp;SCumple</v>
          </cell>
          <cell r="AG4" t="str">
            <v>Valor Razonable cambios en ORI</v>
          </cell>
          <cell r="AH4">
            <v>113</v>
          </cell>
          <cell r="AI4" t="str">
            <v>Valor Razonable en COP</v>
          </cell>
          <cell r="AK4" t="str">
            <v>Instituciones Oficiales Especiales - IOE - Colombia</v>
          </cell>
          <cell r="AL4" t="str">
            <v>Instituciones Financieras</v>
          </cell>
          <cell r="AM4" t="str">
            <v>Instituciones Financieras</v>
          </cell>
          <cell r="AO4" t="str">
            <v>Davivienda</v>
          </cell>
          <cell r="AP4">
            <v>0.623</v>
          </cell>
          <cell r="AR4" t="str">
            <v>ANLB</v>
          </cell>
          <cell r="AS4" t="str">
            <v>Acciones</v>
          </cell>
          <cell r="AT4" t="str">
            <v>Acciones no inscritas en el Registro Nacional de Valores y Emisores</v>
          </cell>
          <cell r="AU4" t="str">
            <v>Títulos Participativos</v>
          </cell>
          <cell r="AV4" t="str">
            <v>Entidad No Inscrita en el RNVE</v>
          </cell>
          <cell r="AX4" t="str">
            <v>AA</v>
          </cell>
          <cell r="AY4" t="str">
            <v>AA</v>
          </cell>
          <cell r="AZ4" t="str">
            <v>INVERSIÓN</v>
          </cell>
          <cell r="BD4">
            <v>3</v>
          </cell>
          <cell r="BE4" t="str">
            <v>2 corto</v>
          </cell>
          <cell r="BF4" t="str">
            <v>INVERSIÓN</v>
          </cell>
          <cell r="BH4">
            <v>4</v>
          </cell>
          <cell r="BI4" t="str">
            <v>Afganistán</v>
          </cell>
          <cell r="BK4">
            <v>1826</v>
          </cell>
          <cell r="BL4">
            <v>3650</v>
          </cell>
          <cell r="BM4" t="str">
            <v xml:space="preserve"> De 5 a 10 años </v>
          </cell>
          <cell r="BO4" t="str">
            <v>LI</v>
          </cell>
          <cell r="BP4" t="str">
            <v>Acciones liquidas a Precios de Mercado</v>
          </cell>
          <cell r="BQ4" t="str">
            <v>Precio dado por el Proveedor de Precios PIP</v>
          </cell>
          <cell r="BR4">
            <v>1</v>
          </cell>
        </row>
        <row r="5">
          <cell r="C5" t="str">
            <v>CAD</v>
          </cell>
          <cell r="D5" t="str">
            <v>Dólar Canadiense</v>
          </cell>
          <cell r="E5" t="str">
            <v>Moneda Extranjera</v>
          </cell>
          <cell r="H5" t="str">
            <v>Banco Davivienda Miami</v>
          </cell>
          <cell r="I5" t="str">
            <v>Estados Unidos</v>
          </cell>
          <cell r="Q5" t="str">
            <v>1316</v>
          </cell>
          <cell r="R5" t="str">
            <v>Disponible para la venta</v>
          </cell>
          <cell r="AF5" t="str">
            <v>Hold To Collect &amp; Sale - HTC&amp;SNo cumple</v>
          </cell>
          <cell r="AG5" t="str">
            <v>Valor Razonable cambios en P&amp;G</v>
          </cell>
          <cell r="AH5">
            <v>113</v>
          </cell>
          <cell r="AI5" t="str">
            <v>Valor Razonable en COP</v>
          </cell>
          <cell r="AK5" t="str">
            <v>Bancos en Colombia</v>
          </cell>
          <cell r="AL5" t="str">
            <v>Instituciones Financieras</v>
          </cell>
          <cell r="AM5" t="str">
            <v>Instituciones Financieras</v>
          </cell>
          <cell r="AO5" t="str">
            <v>Participativos</v>
          </cell>
          <cell r="AP5" t="str">
            <v>No Aplica</v>
          </cell>
          <cell r="AR5" t="str">
            <v>ABENVS</v>
          </cell>
          <cell r="AS5" t="str">
            <v>Acciones</v>
          </cell>
          <cell r="AT5" t="str">
            <v>Acciones con baja, mínima o sin ninguna liquidez bursátil emitidas por entidades no vigiladas por la Superintendencia Financiera</v>
          </cell>
          <cell r="AU5" t="str">
            <v>Títulos Participativos</v>
          </cell>
          <cell r="AV5" t="str">
            <v>Entidad No Vigilada por la SFC</v>
          </cell>
          <cell r="AX5" t="str">
            <v>AA-</v>
          </cell>
          <cell r="AY5" t="str">
            <v>AA</v>
          </cell>
          <cell r="AZ5" t="str">
            <v>INVERSIÓN</v>
          </cell>
          <cell r="BD5">
            <v>4</v>
          </cell>
          <cell r="BE5" t="str">
            <v>2 corto</v>
          </cell>
          <cell r="BF5" t="str">
            <v>INVERSIÓN</v>
          </cell>
          <cell r="BH5">
            <v>28</v>
          </cell>
          <cell r="BI5" t="str">
            <v>Antigua y Barbuda</v>
          </cell>
          <cell r="BK5">
            <v>3651</v>
          </cell>
          <cell r="BM5" t="str">
            <v xml:space="preserve"> Más de 10 años </v>
          </cell>
          <cell r="BO5" t="str">
            <v>CO</v>
          </cell>
          <cell r="BP5" t="str">
            <v>Acciones liquidas o no liquidas a Variación Mensual del COLCAP</v>
          </cell>
          <cell r="BQ5" t="str">
            <v>Margen dado por el Proveedor de Precios PIP</v>
          </cell>
          <cell r="BR5">
            <v>2</v>
          </cell>
        </row>
        <row r="6">
          <cell r="C6" t="str">
            <v>PESO</v>
          </cell>
          <cell r="D6" t="str">
            <v>Pesos</v>
          </cell>
          <cell r="E6" t="str">
            <v>Moneda Local</v>
          </cell>
          <cell r="H6" t="str">
            <v>Banco Davivienda Costa Rica</v>
          </cell>
          <cell r="I6" t="str">
            <v>Costa Rica</v>
          </cell>
          <cell r="Q6" t="str">
            <v>1317</v>
          </cell>
          <cell r="R6" t="str">
            <v>Disponible para la venta</v>
          </cell>
          <cell r="AF6" t="str">
            <v>Instrumentos de PatrimonioNo aplica</v>
          </cell>
          <cell r="AG6" t="str">
            <v>Valor Razonable cambios en ORI</v>
          </cell>
          <cell r="AH6">
            <v>113</v>
          </cell>
          <cell r="AI6" t="str">
            <v>Valor Razonable en COP</v>
          </cell>
          <cell r="AK6" t="str">
            <v>Bancos en el Exterior</v>
          </cell>
          <cell r="AL6" t="str">
            <v>Instituciones Financieras</v>
          </cell>
          <cell r="AM6" t="str">
            <v>Bancos en el Exterior</v>
          </cell>
          <cell r="AR6" t="str">
            <v>ABEVS</v>
          </cell>
          <cell r="AS6" t="str">
            <v>Acciones</v>
          </cell>
          <cell r="AT6" t="str">
            <v>Acciones con baja, mínima o sin ninguna liquidez bursátil emitidas por entidades vigiladas por la Superintendencia Financiera</v>
          </cell>
          <cell r="AU6" t="str">
            <v>Títulos Participativos</v>
          </cell>
          <cell r="AV6" t="str">
            <v>Entidad Vigilada por la SFC</v>
          </cell>
          <cell r="AX6" t="str">
            <v>A+</v>
          </cell>
          <cell r="AY6" t="str">
            <v>A</v>
          </cell>
          <cell r="AZ6" t="str">
            <v>INVERSIÓN</v>
          </cell>
          <cell r="BD6">
            <v>5</v>
          </cell>
          <cell r="BE6" t="str">
            <v>3 corto</v>
          </cell>
          <cell r="BF6" t="str">
            <v>INVERSIÓN</v>
          </cell>
          <cell r="BH6">
            <v>660</v>
          </cell>
          <cell r="BI6" t="str">
            <v>Anguila</v>
          </cell>
          <cell r="BO6" t="str">
            <v>TR</v>
          </cell>
          <cell r="BP6" t="str">
            <v>Bonos Globales a Curva de Treasuries</v>
          </cell>
          <cell r="BQ6" t="str">
            <v>Margen dado por el Proveedor de Precios PIP</v>
          </cell>
          <cell r="BR6">
            <v>2</v>
          </cell>
        </row>
        <row r="7">
          <cell r="C7" t="str">
            <v>PEI</v>
          </cell>
          <cell r="D7" t="str">
            <v>Pesos</v>
          </cell>
          <cell r="E7" t="str">
            <v>Moneda Local</v>
          </cell>
          <cell r="H7" t="str">
            <v>Corporación Davivienda Costa Rica</v>
          </cell>
          <cell r="I7" t="str">
            <v>Costa Rica</v>
          </cell>
          <cell r="Q7" t="str">
            <v>1321</v>
          </cell>
          <cell r="R7" t="str">
            <v>Disponible para la venta</v>
          </cell>
          <cell r="AF7" t="str">
            <v>Hold To Sale - HTSNo aplica</v>
          </cell>
          <cell r="AG7" t="str">
            <v>Valor Razonable cambios en P&amp;G</v>
          </cell>
          <cell r="AH7">
            <v>113</v>
          </cell>
          <cell r="AI7" t="str">
            <v>Valor Razonable en COP</v>
          </cell>
          <cell r="AK7" t="str">
            <v>Instituciones Financieras en Colombia diferente a Bancos</v>
          </cell>
          <cell r="AL7" t="str">
            <v>Instituciones Financieras</v>
          </cell>
          <cell r="AM7" t="str">
            <v>Instituciones Financieras</v>
          </cell>
          <cell r="AR7" t="str">
            <v>ACEAS</v>
          </cell>
          <cell r="AS7" t="str">
            <v>Descuentos</v>
          </cell>
          <cell r="AT7" t="str">
            <v>Descuentos de actas de contratos estatales garantizados por una entidad aseguradora.</v>
          </cell>
          <cell r="AU7" t="str">
            <v>N/A</v>
          </cell>
          <cell r="AV7" t="str">
            <v>N/A</v>
          </cell>
          <cell r="AX7" t="str">
            <v>A</v>
          </cell>
          <cell r="AY7" t="str">
            <v>A</v>
          </cell>
          <cell r="AZ7" t="str">
            <v>INVERSIÓN</v>
          </cell>
          <cell r="BD7">
            <v>6</v>
          </cell>
          <cell r="BE7" t="str">
            <v>3 corto</v>
          </cell>
          <cell r="BF7" t="str">
            <v>INVERSIÓN</v>
          </cell>
          <cell r="BH7">
            <v>8</v>
          </cell>
          <cell r="BI7" t="str">
            <v>Albania</v>
          </cell>
          <cell r="BO7" t="str">
            <v>MA</v>
          </cell>
          <cell r="BP7" t="str">
            <v>Bonos Gubernamentales a Margen</v>
          </cell>
          <cell r="BQ7" t="str">
            <v>Precio dado por el Proveedor de Precios PIP</v>
          </cell>
          <cell r="BR7">
            <v>1</v>
          </cell>
        </row>
        <row r="8">
          <cell r="C8" t="str">
            <v>UVR</v>
          </cell>
          <cell r="D8" t="str">
            <v>Pesos</v>
          </cell>
          <cell r="E8" t="str">
            <v>Moneda Local</v>
          </cell>
          <cell r="H8" t="str">
            <v>Davivienda Corredora de Seguros Costa Rica</v>
          </cell>
          <cell r="I8" t="str">
            <v>Costa Rica</v>
          </cell>
          <cell r="Q8" t="str">
            <v>1322</v>
          </cell>
          <cell r="R8" t="str">
            <v>Disponible para la venta</v>
          </cell>
          <cell r="AK8" t="str">
            <v>Instituciones Financieras en el Exterior diferente a Bancos</v>
          </cell>
          <cell r="AL8" t="str">
            <v>Instituciones Financieras</v>
          </cell>
          <cell r="AM8" t="str">
            <v>Instituciones Financieras</v>
          </cell>
          <cell r="AR8" t="str">
            <v>ACEIF</v>
          </cell>
          <cell r="AS8" t="str">
            <v>Descuentos</v>
          </cell>
          <cell r="AT8" t="str">
            <v xml:space="preserve">Descuentos de actas de contratos estatales garantizados por un establecimiento de crédito </v>
          </cell>
          <cell r="AU8" t="str">
            <v>N/A</v>
          </cell>
          <cell r="AV8" t="str">
            <v>N/A</v>
          </cell>
          <cell r="AX8" t="str">
            <v>A-</v>
          </cell>
          <cell r="AY8" t="str">
            <v>A</v>
          </cell>
          <cell r="AZ8" t="str">
            <v>INVERSIÓN</v>
          </cell>
          <cell r="BD8">
            <v>7</v>
          </cell>
          <cell r="BE8" t="str">
            <v>3 corto</v>
          </cell>
          <cell r="BF8" t="str">
            <v>INVERSIÓN</v>
          </cell>
          <cell r="BH8">
            <v>51</v>
          </cell>
          <cell r="BI8" t="str">
            <v>Armenia</v>
          </cell>
          <cell r="BO8" t="str">
            <v>MP</v>
          </cell>
          <cell r="BP8" t="str">
            <v>Bonos Corporativos por Metodología de Márgenes Ponderados</v>
          </cell>
          <cell r="BQ8" t="str">
            <v>Margen dado por el Proveedor de Precios PIP</v>
          </cell>
          <cell r="BR8">
            <v>2</v>
          </cell>
        </row>
        <row r="9">
          <cell r="H9" t="str">
            <v>Davivienda Puesto de Bolsa Costa Rica</v>
          </cell>
          <cell r="I9" t="str">
            <v>Costa Rica</v>
          </cell>
          <cell r="Q9" t="str">
            <v>1308</v>
          </cell>
          <cell r="R9" t="str">
            <v>Disponible para la venta</v>
          </cell>
          <cell r="AK9" t="str">
            <v>Corporativo en Colombia</v>
          </cell>
          <cell r="AL9" t="str">
            <v>Entidades del Sector Real</v>
          </cell>
          <cell r="AM9" t="str">
            <v>Corporativo</v>
          </cell>
          <cell r="AR9" t="str">
            <v>ACPB</v>
          </cell>
          <cell r="AS9" t="str">
            <v>Aceptación Bancaria</v>
          </cell>
          <cell r="AT9" t="str">
            <v>Aceptaciones Bancarias</v>
          </cell>
          <cell r="AU9" t="str">
            <v>Aceptación Bancaria</v>
          </cell>
          <cell r="AV9" t="str">
            <v>Bancos en Colombia</v>
          </cell>
          <cell r="AX9" t="str">
            <v>BBB+</v>
          </cell>
          <cell r="AY9" t="str">
            <v>BBB</v>
          </cell>
          <cell r="AZ9" t="str">
            <v>INVERSIÓN</v>
          </cell>
          <cell r="BD9">
            <v>8</v>
          </cell>
          <cell r="BE9" t="str">
            <v>B corto</v>
          </cell>
          <cell r="BF9" t="str">
            <v>ESPECULACIÓN</v>
          </cell>
          <cell r="BH9">
            <v>530</v>
          </cell>
          <cell r="BI9" t="str">
            <v>Antillas Neerlandesas</v>
          </cell>
          <cell r="BO9" t="str">
            <v>CM</v>
          </cell>
          <cell r="BP9" t="str">
            <v>Bonos Corporativos a Cotas Mínimas</v>
          </cell>
          <cell r="BQ9" t="str">
            <v>Margen dado por el Proveedor de Precios PIP</v>
          </cell>
          <cell r="BR9">
            <v>2</v>
          </cell>
        </row>
        <row r="10">
          <cell r="H10" t="str">
            <v>Davivienda Seguros Costa Rica</v>
          </cell>
          <cell r="I10" t="str">
            <v>Costa Rica</v>
          </cell>
          <cell r="Q10" t="str">
            <v>1320</v>
          </cell>
          <cell r="R10" t="str">
            <v>Disponible para la venta</v>
          </cell>
          <cell r="AK10" t="str">
            <v>Corporativo en el Exterior</v>
          </cell>
          <cell r="AL10" t="str">
            <v>Entidades del Sector Real</v>
          </cell>
          <cell r="AM10" t="str">
            <v>Corporativo</v>
          </cell>
          <cell r="AR10" t="str">
            <v>AEE</v>
          </cell>
          <cell r="AS10" t="str">
            <v>Acciones</v>
          </cell>
          <cell r="AT10" t="str">
            <v>Acciones emitidas por entidades del exterior</v>
          </cell>
          <cell r="AU10" t="str">
            <v>Títulos Participativos</v>
          </cell>
          <cell r="AV10" t="str">
            <v>Entidad del Exterior</v>
          </cell>
          <cell r="AX10" t="str">
            <v>BBB</v>
          </cell>
          <cell r="AY10" t="str">
            <v>BBB</v>
          </cell>
          <cell r="AZ10" t="str">
            <v>INVERSIÓN</v>
          </cell>
          <cell r="BD10">
            <v>9</v>
          </cell>
          <cell r="BE10" t="str">
            <v>B corto</v>
          </cell>
          <cell r="BF10" t="str">
            <v>ESPECULACIÓN</v>
          </cell>
          <cell r="BH10">
            <v>24</v>
          </cell>
          <cell r="BI10" t="str">
            <v>Angola</v>
          </cell>
          <cell r="BO10" t="str">
            <v>IN</v>
          </cell>
          <cell r="BP10" t="str">
            <v>Bonos Gubernamentales a Interpolación de Margen</v>
          </cell>
          <cell r="BQ10" t="str">
            <v>Margen dado por el Proveedor de Precios PIP</v>
          </cell>
          <cell r="BR10">
            <v>2</v>
          </cell>
        </row>
        <row r="11">
          <cell r="H11" t="str">
            <v>Grupo del Itsmo Costa Rica</v>
          </cell>
          <cell r="I11" t="str">
            <v>Costa Rica</v>
          </cell>
          <cell r="Q11" t="str">
            <v>1323</v>
          </cell>
          <cell r="R11" t="str">
            <v>Disponible para la venta</v>
          </cell>
          <cell r="AK11" t="str">
            <v>Organismos Multilaterales de Crédito</v>
          </cell>
          <cell r="AL11" t="str">
            <v>Instituciones Financieras</v>
          </cell>
          <cell r="AM11" t="str">
            <v>Organismos Multilaterales de Crédito</v>
          </cell>
          <cell r="AR11" t="str">
            <v>AMENVS</v>
          </cell>
          <cell r="AS11" t="str">
            <v>Acciones</v>
          </cell>
          <cell r="AT11" t="str">
            <v>Acciones con media liquidez bursátil emitidas por entidades no vigiladas por la Superintendencia Financiera</v>
          </cell>
          <cell r="AU11" t="str">
            <v>Títulos Participativos</v>
          </cell>
          <cell r="AV11" t="str">
            <v>Entidad No Vigilada por la SFC</v>
          </cell>
          <cell r="AX11" t="str">
            <v>BBB-</v>
          </cell>
          <cell r="AY11" t="str">
            <v>BBB</v>
          </cell>
          <cell r="AZ11" t="str">
            <v>INVERSIÓN</v>
          </cell>
          <cell r="BD11">
            <v>10</v>
          </cell>
          <cell r="BE11" t="str">
            <v>B corto</v>
          </cell>
          <cell r="BF11" t="str">
            <v>ESPECULACIÓN</v>
          </cell>
          <cell r="BH11">
            <v>10</v>
          </cell>
          <cell r="BI11" t="str">
            <v>Antártida</v>
          </cell>
          <cell r="BO11" t="str">
            <v>VL</v>
          </cell>
          <cell r="BP11" t="str">
            <v>Acciones liquidas o no liquidas a Valor en Libros</v>
          </cell>
          <cell r="BQ11" t="str">
            <v>Margen dado por el Proveedor de Precios PIP</v>
          </cell>
          <cell r="BR11">
            <v>2</v>
          </cell>
        </row>
        <row r="12">
          <cell r="H12" t="str">
            <v>Banco Davivienda Salvadoreño</v>
          </cell>
          <cell r="I12" t="str">
            <v>El Salvador</v>
          </cell>
          <cell r="Q12" t="str">
            <v>1325</v>
          </cell>
          <cell r="R12" t="str">
            <v>Disponible para la venta</v>
          </cell>
          <cell r="AK12" t="str">
            <v>Titularizadora</v>
          </cell>
          <cell r="AL12" t="str">
            <v>Otros</v>
          </cell>
          <cell r="AM12" t="str">
            <v>Titularizaciones</v>
          </cell>
          <cell r="AR12" t="str">
            <v>AMEVS</v>
          </cell>
          <cell r="AS12" t="str">
            <v>Acciones</v>
          </cell>
          <cell r="AT12" t="str">
            <v>Acciones con media liquidez bursátil emitidas por entidades vigiladas por la Superintendencia Financiera</v>
          </cell>
          <cell r="AU12" t="str">
            <v>Títulos Participativos</v>
          </cell>
          <cell r="AV12" t="str">
            <v>Entidad Vigilada por la SFC</v>
          </cell>
          <cell r="AX12" t="str">
            <v>BB+</v>
          </cell>
          <cell r="AY12" t="str">
            <v>BB</v>
          </cell>
          <cell r="AZ12" t="str">
            <v>ESPECULACIÓN</v>
          </cell>
          <cell r="BD12">
            <v>11</v>
          </cell>
          <cell r="BE12" t="str">
            <v>C corto</v>
          </cell>
          <cell r="BF12" t="str">
            <v>ESPECULACIÓN</v>
          </cell>
          <cell r="BH12">
            <v>32</v>
          </cell>
          <cell r="BI12" t="str">
            <v>Argentina</v>
          </cell>
          <cell r="BO12" t="str">
            <v>TE</v>
          </cell>
          <cell r="BP12" t="str">
            <v>Precio Teórico por no disponibilidad de precio de mercado en la fecha</v>
          </cell>
          <cell r="BQ12" t="str">
            <v>Precio calculado</v>
          </cell>
          <cell r="BR12">
            <v>2</v>
          </cell>
        </row>
        <row r="13">
          <cell r="H13" t="str">
            <v>Davivienda Seguros Comerciales El Salvador</v>
          </cell>
          <cell r="I13" t="str">
            <v>El Salvador</v>
          </cell>
          <cell r="Q13" t="str">
            <v>1382</v>
          </cell>
          <cell r="R13" t="str">
            <v>Disponible para la venta</v>
          </cell>
          <cell r="AR13" t="str">
            <v>APP</v>
          </cell>
          <cell r="AS13" t="str">
            <v>Acciones</v>
          </cell>
          <cell r="AT13" t="str">
            <v>Acciones provenientes de procesos de privatización o con ocasión de la capitalización de entidades donde el estado tenga participación</v>
          </cell>
          <cell r="AU13" t="str">
            <v>Títulos Participativos</v>
          </cell>
          <cell r="AV13" t="str">
            <v>Entidad Privatizada</v>
          </cell>
          <cell r="AX13" t="str">
            <v>BB</v>
          </cell>
          <cell r="AY13" t="str">
            <v>BB</v>
          </cell>
          <cell r="AZ13" t="str">
            <v>ESPECULACIÓN</v>
          </cell>
          <cell r="BD13">
            <v>12</v>
          </cell>
          <cell r="BE13" t="str">
            <v>C corto</v>
          </cell>
          <cell r="BF13" t="str">
            <v>ESPECULACIÓN</v>
          </cell>
          <cell r="BH13">
            <v>16</v>
          </cell>
          <cell r="BI13" t="str">
            <v>Samoa Americana</v>
          </cell>
          <cell r="BO13" t="str">
            <v>No Aplica</v>
          </cell>
          <cell r="BP13" t="str">
            <v>Metodología Propia, TIR de Compra</v>
          </cell>
          <cell r="BQ13" t="str">
            <v>Metodología Propia, TIR de Compra</v>
          </cell>
          <cell r="BR13">
            <v>3</v>
          </cell>
        </row>
        <row r="14">
          <cell r="H14" t="str">
            <v>Davivienda Vida Seguros - Seguros de Personas El Salvador</v>
          </cell>
          <cell r="I14" t="str">
            <v>El Salvador</v>
          </cell>
          <cell r="Q14" t="str">
            <v>1301</v>
          </cell>
          <cell r="R14" t="str">
            <v>Negociable</v>
          </cell>
          <cell r="AR14" t="str">
            <v>BAGR</v>
          </cell>
          <cell r="AS14" t="str">
            <v>Bono Agrario Colombiano</v>
          </cell>
          <cell r="AT14" t="str">
            <v>Bonos agrarios</v>
          </cell>
          <cell r="AU14" t="str">
            <v>Deuda Pública</v>
          </cell>
          <cell r="AV14" t="str">
            <v>Gobierno Colombiano</v>
          </cell>
          <cell r="AX14" t="str">
            <v>BB-</v>
          </cell>
          <cell r="AY14" t="str">
            <v>BB</v>
          </cell>
          <cell r="AZ14" t="str">
            <v>ESPECULACIÓN</v>
          </cell>
          <cell r="BD14">
            <v>13</v>
          </cell>
          <cell r="BE14" t="str">
            <v>C corto</v>
          </cell>
          <cell r="BF14" t="str">
            <v>ESPECULACIÓN</v>
          </cell>
          <cell r="BH14">
            <v>40</v>
          </cell>
          <cell r="BI14" t="str">
            <v>Austria</v>
          </cell>
        </row>
        <row r="15">
          <cell r="H15" t="str">
            <v>Inversiones Financieras Davivienda El Salvador</v>
          </cell>
          <cell r="I15" t="str">
            <v>El Salvador</v>
          </cell>
          <cell r="Q15" t="str">
            <v>1305</v>
          </cell>
          <cell r="R15" t="str">
            <v>Negociable</v>
          </cell>
          <cell r="AR15" t="str">
            <v>BCES</v>
          </cell>
          <cell r="AS15" t="str">
            <v>Bono Deuda Pública Colombiana</v>
          </cell>
          <cell r="AT15" t="str">
            <v>Bonos de cesantía</v>
          </cell>
          <cell r="AU15" t="str">
            <v>Deuda Pública</v>
          </cell>
          <cell r="AV15" t="str">
            <v>Gobierno Colombiano</v>
          </cell>
          <cell r="AX15" t="str">
            <v>B+</v>
          </cell>
          <cell r="AY15" t="str">
            <v>B</v>
          </cell>
          <cell r="AZ15" t="str">
            <v>ESPECULACIÓN</v>
          </cell>
          <cell r="BD15">
            <v>14</v>
          </cell>
          <cell r="BE15" t="str">
            <v>C corto</v>
          </cell>
          <cell r="BF15" t="str">
            <v>ESPECULACIÓN</v>
          </cell>
          <cell r="BH15">
            <v>36</v>
          </cell>
          <cell r="BI15" t="str">
            <v>Australia</v>
          </cell>
        </row>
        <row r="16">
          <cell r="H16" t="str">
            <v>Valores Davivienda El Salvador</v>
          </cell>
          <cell r="I16" t="str">
            <v>El Salvador</v>
          </cell>
          <cell r="Q16" t="str">
            <v>1309</v>
          </cell>
          <cell r="R16" t="str">
            <v>Negociable</v>
          </cell>
          <cell r="AR16" t="str">
            <v>BGEVS</v>
          </cell>
          <cell r="AS16" t="str">
            <v>Bono Deuda Privada Colombiana</v>
          </cell>
          <cell r="AT16" t="str">
            <v>Bonos garantizados por entidades vigiladas por la Superintendencia Financiera</v>
          </cell>
          <cell r="AU16" t="str">
            <v>Deuda Privada</v>
          </cell>
          <cell r="AV16" t="str">
            <v>Entidad Vigilada por la SFC</v>
          </cell>
          <cell r="AX16" t="str">
            <v>B</v>
          </cell>
          <cell r="AY16" t="str">
            <v>B</v>
          </cell>
          <cell r="AZ16" t="str">
            <v>ESPECULACIÓN</v>
          </cell>
          <cell r="BD16">
            <v>15</v>
          </cell>
          <cell r="BE16" t="str">
            <v>D coto</v>
          </cell>
          <cell r="BF16" t="str">
            <v>ESPECULACIÓN</v>
          </cell>
          <cell r="BH16">
            <v>533</v>
          </cell>
          <cell r="BI16" t="str">
            <v>Aruba</v>
          </cell>
        </row>
        <row r="17">
          <cell r="H17" t="str">
            <v>Banco Davivienda Honduras</v>
          </cell>
          <cell r="I17" t="str">
            <v>Honduras</v>
          </cell>
          <cell r="Q17" t="str">
            <v>1310</v>
          </cell>
          <cell r="R17" t="str">
            <v>Negociable</v>
          </cell>
          <cell r="AR17" t="str">
            <v>BHIP</v>
          </cell>
          <cell r="AS17" t="str">
            <v>Bono Hipotecario Colombiano</v>
          </cell>
          <cell r="AT17" t="str">
            <v>Bonos hipotecarios Ley 546/99</v>
          </cell>
          <cell r="AU17" t="str">
            <v>Deuda Pública</v>
          </cell>
          <cell r="AV17" t="str">
            <v>Gobierno Colombiano</v>
          </cell>
          <cell r="AX17" t="str">
            <v>B-</v>
          </cell>
          <cell r="AY17" t="str">
            <v>B</v>
          </cell>
          <cell r="AZ17" t="str">
            <v>ESPECULACIÓN</v>
          </cell>
          <cell r="BD17">
            <v>16</v>
          </cell>
          <cell r="BE17" t="str">
            <v>E corto</v>
          </cell>
          <cell r="BF17" t="str">
            <v>ESPECULACIÓN</v>
          </cell>
          <cell r="BH17">
            <v>248</v>
          </cell>
          <cell r="BI17" t="str">
            <v>Islas Áland</v>
          </cell>
        </row>
        <row r="18">
          <cell r="H18" t="str">
            <v>Davivienda Seguros Honduras</v>
          </cell>
          <cell r="I18" t="str">
            <v>Honduras</v>
          </cell>
          <cell r="Q18" t="str">
            <v>1306</v>
          </cell>
          <cell r="R18" t="str">
            <v>Negociable</v>
          </cell>
          <cell r="AR18" t="str">
            <v>BOCENVS</v>
          </cell>
          <cell r="AS18" t="str">
            <v>Bono Deuda Privada Colombiana</v>
          </cell>
          <cell r="AT18" t="str">
            <v>Bonos obligatoriamente convertibles en acciones emitidos por entidades no vigiladas por la Superintendencia Financiera</v>
          </cell>
          <cell r="AU18" t="str">
            <v>Deuda Privada</v>
          </cell>
          <cell r="AV18" t="str">
            <v>Entidad No Vigilada por la SFC</v>
          </cell>
          <cell r="AX18" t="str">
            <v>CCC+</v>
          </cell>
          <cell r="AY18" t="str">
            <v>CCC</v>
          </cell>
          <cell r="AZ18" t="str">
            <v>ESPECULACIÓN</v>
          </cell>
          <cell r="BD18">
            <v>20</v>
          </cell>
          <cell r="BE18" t="str">
            <v>AAA</v>
          </cell>
          <cell r="BF18" t="str">
            <v>INVERSIÓN</v>
          </cell>
          <cell r="BH18">
            <v>31</v>
          </cell>
          <cell r="BI18" t="str">
            <v>Azerbaiyán</v>
          </cell>
        </row>
        <row r="19">
          <cell r="H19" t="str">
            <v>Banco Davivienda Panamá Licencia General</v>
          </cell>
          <cell r="I19" t="str">
            <v>Panamá</v>
          </cell>
          <cell r="Q19" t="str">
            <v>1313</v>
          </cell>
          <cell r="R19" t="str">
            <v>Negociable</v>
          </cell>
          <cell r="AR19" t="str">
            <v>BOCEVS</v>
          </cell>
          <cell r="AS19" t="str">
            <v>Bono Deuda Privada Colombiana</v>
          </cell>
          <cell r="AT19" t="str">
            <v>Bonos obligatoriamente convertibles en acciones emitidos por entidades vigiladas por la Superintendencia Financiera</v>
          </cell>
          <cell r="AU19" t="str">
            <v>Deuda Privada</v>
          </cell>
          <cell r="AV19" t="str">
            <v>Entidad Vigilada por la SFC</v>
          </cell>
          <cell r="AX19" t="str">
            <v>CCC</v>
          </cell>
          <cell r="AY19" t="str">
            <v>CCC</v>
          </cell>
          <cell r="AZ19" t="str">
            <v>ESPECULACIÓN</v>
          </cell>
          <cell r="BD19">
            <v>21</v>
          </cell>
          <cell r="BE19" t="str">
            <v>AA+</v>
          </cell>
          <cell r="BF19" t="str">
            <v>INVERSIÓN</v>
          </cell>
          <cell r="BH19">
            <v>70</v>
          </cell>
          <cell r="BI19" t="str">
            <v>Bosnia y Herzegovina</v>
          </cell>
        </row>
        <row r="20">
          <cell r="H20" t="str">
            <v>Banco Davivienda Panamá Licencia Internacional</v>
          </cell>
          <cell r="I20" t="str">
            <v>Panamá</v>
          </cell>
          <cell r="Q20" t="str">
            <v>1314</v>
          </cell>
          <cell r="R20" t="str">
            <v>Negociable</v>
          </cell>
          <cell r="AR20" t="str">
            <v>BOCGEVS</v>
          </cell>
          <cell r="AS20" t="str">
            <v>Bono Deuda Privada Colombiana</v>
          </cell>
          <cell r="AT20" t="str">
            <v>Bonos obligatoriamente convertibles en acciones garantizados por entidades vigiladas por la Superintendencia Financiera</v>
          </cell>
          <cell r="AU20" t="str">
            <v>Deuda Privada</v>
          </cell>
          <cell r="AV20" t="str">
            <v>Entidad Vigilada por la SFC</v>
          </cell>
          <cell r="AX20" t="str">
            <v>CCC-</v>
          </cell>
          <cell r="AY20" t="str">
            <v>CCC</v>
          </cell>
          <cell r="AZ20" t="str">
            <v>ESPECULACIÓN</v>
          </cell>
          <cell r="BD20">
            <v>22</v>
          </cell>
          <cell r="BE20" t="str">
            <v>AA</v>
          </cell>
          <cell r="BF20" t="str">
            <v>INVERSIÓN</v>
          </cell>
          <cell r="BH20">
            <v>52</v>
          </cell>
          <cell r="BI20" t="str">
            <v>Barbados</v>
          </cell>
        </row>
        <row r="21">
          <cell r="Q21" t="str">
            <v>1319</v>
          </cell>
          <cell r="R21" t="str">
            <v>Negociable</v>
          </cell>
          <cell r="AR21" t="str">
            <v>BOEBE</v>
          </cell>
          <cell r="AS21" t="str">
            <v>Bono Deuda Privada Extranjera</v>
          </cell>
          <cell r="AT21" t="str">
            <v xml:space="preserve">Bonos emitidos por bancos del exterior </v>
          </cell>
          <cell r="AU21" t="str">
            <v>Deuda Privada</v>
          </cell>
          <cell r="AV21" t="str">
            <v>Bancos en el Exterior</v>
          </cell>
          <cell r="AX21" t="str">
            <v>CC</v>
          </cell>
          <cell r="AY21" t="str">
            <v>CC</v>
          </cell>
          <cell r="AZ21" t="str">
            <v>ESPECULACIÓN</v>
          </cell>
          <cell r="BD21">
            <v>23</v>
          </cell>
          <cell r="BE21" t="str">
            <v>AA-</v>
          </cell>
          <cell r="BF21" t="str">
            <v>INVERSIÓN</v>
          </cell>
          <cell r="BH21">
            <v>50</v>
          </cell>
          <cell r="BI21" t="str">
            <v>Bangladesh</v>
          </cell>
        </row>
        <row r="22">
          <cell r="Q22" t="str">
            <v>1360</v>
          </cell>
          <cell r="R22" t="str">
            <v>Negociable</v>
          </cell>
          <cell r="AR22" t="str">
            <v>BOEEDB</v>
          </cell>
          <cell r="AS22" t="str">
            <v>Bono Deuda Privada Extranjera</v>
          </cell>
          <cell r="AT22" t="str">
            <v>Bonos emitidos por entidades del exterior diferentes a bancos</v>
          </cell>
          <cell r="AU22" t="str">
            <v>Deuda Privada</v>
          </cell>
          <cell r="AV22" t="str">
            <v>Entidades del Exterior diferentes a Bancos</v>
          </cell>
          <cell r="AX22" t="str">
            <v>C</v>
          </cell>
          <cell r="AY22" t="str">
            <v>C</v>
          </cell>
          <cell r="AZ22" t="str">
            <v>ESPECULACIÓN</v>
          </cell>
          <cell r="BD22">
            <v>24</v>
          </cell>
          <cell r="BE22" t="str">
            <v>A+</v>
          </cell>
          <cell r="BF22" t="str">
            <v>INVERSIÓN</v>
          </cell>
          <cell r="BH22">
            <v>56</v>
          </cell>
          <cell r="BI22" t="str">
            <v>Bélgica</v>
          </cell>
        </row>
        <row r="23">
          <cell r="Q23" t="str">
            <v>1380</v>
          </cell>
          <cell r="R23" t="str">
            <v>Negociable</v>
          </cell>
          <cell r="AR23" t="str">
            <v>BOEGE</v>
          </cell>
          <cell r="AS23" t="str">
            <v>Bono Deuda Pública Extranjera</v>
          </cell>
          <cell r="AT23" t="str">
            <v xml:space="preserve">Bonos emitidos por gobiernos extranjeros </v>
          </cell>
          <cell r="AU23" t="str">
            <v>Deuda Pública</v>
          </cell>
          <cell r="AV23" t="str">
            <v>Gobierno Extranjero</v>
          </cell>
          <cell r="AX23" t="str">
            <v>D</v>
          </cell>
          <cell r="AY23" t="str">
            <v>D</v>
          </cell>
          <cell r="AZ23" t="str">
            <v>ESPECULACIÓN</v>
          </cell>
          <cell r="BD23">
            <v>25</v>
          </cell>
          <cell r="BE23" t="str">
            <v>A</v>
          </cell>
          <cell r="BF23" t="str">
            <v>INVERSIÓN</v>
          </cell>
          <cell r="BH23">
            <v>854</v>
          </cell>
          <cell r="BI23" t="str">
            <v>Burkina Faso</v>
          </cell>
        </row>
        <row r="24">
          <cell r="Q24" t="str">
            <v>1381</v>
          </cell>
          <cell r="R24" t="str">
            <v>Negociable</v>
          </cell>
          <cell r="AR24" t="str">
            <v>BOENVS</v>
          </cell>
          <cell r="AS24" t="str">
            <v>Bono Deuda Privada Colombiana</v>
          </cell>
          <cell r="AT24" t="str">
            <v>Bonos emitidos por entidades no vigiladas por la Superintendencia Financiera</v>
          </cell>
          <cell r="AU24" t="str">
            <v>Deuda Privada</v>
          </cell>
          <cell r="AV24" t="str">
            <v>Entidad No Vigilada por la SFC</v>
          </cell>
          <cell r="AX24" t="str">
            <v>E</v>
          </cell>
          <cell r="AY24" t="str">
            <v>E</v>
          </cell>
          <cell r="AZ24" t="str">
            <v>ESPECULACIÓN</v>
          </cell>
          <cell r="BD24">
            <v>26</v>
          </cell>
          <cell r="BE24" t="str">
            <v>A-</v>
          </cell>
          <cell r="BF24" t="str">
            <v>INVERSIÓN</v>
          </cell>
          <cell r="BH24">
            <v>100</v>
          </cell>
          <cell r="BI24" t="str">
            <v>Bulgaria</v>
          </cell>
        </row>
        <row r="25">
          <cell r="Q25" t="str">
            <v>1302</v>
          </cell>
          <cell r="R25" t="str">
            <v>Negociable</v>
          </cell>
          <cell r="AR25" t="str">
            <v>BOEOM</v>
          </cell>
          <cell r="AS25" t="str">
            <v>Bono Deuda Privada Extranjera</v>
          </cell>
          <cell r="AT25" t="str">
            <v xml:space="preserve">Bonos emitidos por organismos multilaterales de crédito </v>
          </cell>
          <cell r="AU25" t="str">
            <v>Deuda Privada</v>
          </cell>
          <cell r="AV25" t="str">
            <v>Organismos Multilaterales de Crédito</v>
          </cell>
          <cell r="AX25" t="str">
            <v>Acciones</v>
          </cell>
          <cell r="AY25" t="str">
            <v>Acciones</v>
          </cell>
          <cell r="AZ25" t="str">
            <v>ACCIONES</v>
          </cell>
          <cell r="BD25">
            <v>27</v>
          </cell>
          <cell r="BE25" t="str">
            <v>BBB+</v>
          </cell>
          <cell r="BF25" t="str">
            <v>INVERSIÓN</v>
          </cell>
          <cell r="BH25">
            <v>48</v>
          </cell>
          <cell r="BI25" t="str">
            <v>Bahréin</v>
          </cell>
        </row>
        <row r="26">
          <cell r="Q26" t="str">
            <v>1303</v>
          </cell>
          <cell r="R26" t="str">
            <v>Al Vencimiento</v>
          </cell>
          <cell r="AR26" t="str">
            <v>BOEVS</v>
          </cell>
          <cell r="AS26" t="str">
            <v>Bono Deuda Privada Colombiana</v>
          </cell>
          <cell r="AT26" t="str">
            <v>Bonos emitidos por entidades vigiladas por la Superintendencia Financiera</v>
          </cell>
          <cell r="AU26" t="str">
            <v>Deuda Privada</v>
          </cell>
          <cell r="AV26" t="str">
            <v>Entidad Vigilada por la SFC</v>
          </cell>
          <cell r="AX26" t="str">
            <v>No requiere</v>
          </cell>
          <cell r="AY26" t="str">
            <v>No requiere</v>
          </cell>
          <cell r="AZ26" t="str">
            <v>SIN CALIFICACIÓN</v>
          </cell>
          <cell r="BD26">
            <v>28</v>
          </cell>
          <cell r="BE26" t="str">
            <v>BBB</v>
          </cell>
          <cell r="BF26" t="str">
            <v>INVERSIÓN</v>
          </cell>
          <cell r="BH26">
            <v>108</v>
          </cell>
          <cell r="BI26" t="str">
            <v>Burundi</v>
          </cell>
        </row>
        <row r="27">
          <cell r="Q27" t="str">
            <v>1307</v>
          </cell>
          <cell r="R27" t="str">
            <v>Al Vencimiento</v>
          </cell>
          <cell r="AR27" t="str">
            <v>BOGBE</v>
          </cell>
          <cell r="AS27" t="str">
            <v>Bono Deuda Privada Extranjera</v>
          </cell>
          <cell r="AT27" t="str">
            <v xml:space="preserve">Bonos garantizados por bancos del exterior </v>
          </cell>
          <cell r="AU27" t="str">
            <v>Deuda Privada</v>
          </cell>
          <cell r="AV27" t="str">
            <v>Bancos en el Exterior</v>
          </cell>
          <cell r="BD27">
            <v>29</v>
          </cell>
          <cell r="BE27" t="str">
            <v>BBB-</v>
          </cell>
          <cell r="BF27" t="str">
            <v>INVERSIÓN</v>
          </cell>
          <cell r="BH27">
            <v>204</v>
          </cell>
          <cell r="BI27" t="str">
            <v>Benin</v>
          </cell>
        </row>
        <row r="28">
          <cell r="Q28" t="str">
            <v>1311</v>
          </cell>
          <cell r="R28" t="str">
            <v>Al Vencimiento</v>
          </cell>
          <cell r="AR28" t="str">
            <v>BOGEEDB</v>
          </cell>
          <cell r="AS28" t="str">
            <v>Bono Deuda Privada Extranjera</v>
          </cell>
          <cell r="AT28" t="str">
            <v>Bonos garantizados por entidades del exterior diferentes a bancos</v>
          </cell>
          <cell r="AU28" t="str">
            <v>Deuda Privada</v>
          </cell>
          <cell r="AV28" t="str">
            <v>Entidades del Exterior diferentes a Bancos</v>
          </cell>
          <cell r="BD28">
            <v>30</v>
          </cell>
          <cell r="BE28" t="str">
            <v>BB+</v>
          </cell>
          <cell r="BF28" t="str">
            <v>ESPECULACIÓN</v>
          </cell>
          <cell r="BH28">
            <v>652</v>
          </cell>
          <cell r="BI28" t="str">
            <v>San Bartolomé</v>
          </cell>
        </row>
        <row r="29">
          <cell r="AR29" t="str">
            <v>BOGGE</v>
          </cell>
          <cell r="AS29" t="str">
            <v>Bono Deuda Pública Extranjera</v>
          </cell>
          <cell r="AT29" t="str">
            <v xml:space="preserve">Bonos garantizados por gobiernos extranjeros </v>
          </cell>
          <cell r="AU29" t="str">
            <v>Deuda Pública</v>
          </cell>
          <cell r="AV29" t="str">
            <v>Gobierno Extranjero</v>
          </cell>
          <cell r="BD29">
            <v>31</v>
          </cell>
          <cell r="BE29" t="str">
            <v>BB</v>
          </cell>
          <cell r="BF29" t="str">
            <v>ESPECULACIÓN</v>
          </cell>
          <cell r="BH29">
            <v>60</v>
          </cell>
          <cell r="BI29" t="str">
            <v>Bermudas</v>
          </cell>
        </row>
        <row r="30">
          <cell r="AR30" t="str">
            <v>BOGOM</v>
          </cell>
          <cell r="AS30" t="str">
            <v>Bono Deuda Privada Extranjera</v>
          </cell>
          <cell r="AT30" t="str">
            <v xml:space="preserve">Bonos garantizados por organismos multilaterales de crédito </v>
          </cell>
          <cell r="AU30" t="str">
            <v>Deuda Privada</v>
          </cell>
          <cell r="AV30" t="str">
            <v>Organismos Multilaterales de Crédito</v>
          </cell>
          <cell r="BD30">
            <v>32</v>
          </cell>
          <cell r="BE30" t="str">
            <v>BB-</v>
          </cell>
          <cell r="BF30" t="str">
            <v>ESPECULACIÓN</v>
          </cell>
          <cell r="BH30">
            <v>96</v>
          </cell>
          <cell r="BI30" t="str">
            <v>Brunéi</v>
          </cell>
        </row>
        <row r="31">
          <cell r="AR31" t="str">
            <v>BOPENVS</v>
          </cell>
          <cell r="AS31" t="str">
            <v>Bono Deuda Privada Colombiana</v>
          </cell>
          <cell r="AT31" t="str">
            <v>Bonos opcionalmente convertibles en acciones emitidos por entidades no vigiladas por la Superintendencia Financiera</v>
          </cell>
          <cell r="AU31" t="str">
            <v>Deuda Privada</v>
          </cell>
          <cell r="AV31" t="str">
            <v>Entidad No Vigilada por la SFC</v>
          </cell>
          <cell r="BD31">
            <v>33</v>
          </cell>
          <cell r="BE31" t="str">
            <v>B+</v>
          </cell>
          <cell r="BF31" t="str">
            <v>ESPECULACIÓN</v>
          </cell>
          <cell r="BH31">
            <v>68</v>
          </cell>
          <cell r="BI31" t="str">
            <v>Bolivia</v>
          </cell>
        </row>
        <row r="32">
          <cell r="AR32" t="str">
            <v>BOPEVS</v>
          </cell>
          <cell r="AS32" t="str">
            <v>Bono Deuda Privada Colombiana</v>
          </cell>
          <cell r="AT32" t="str">
            <v>Bonos opcionalmente convertibles en acciones emitidos por entidades vigiladas por la Superintendencia Financiera</v>
          </cell>
          <cell r="AU32" t="str">
            <v>Deuda Privada</v>
          </cell>
          <cell r="AV32" t="str">
            <v>Entidad Vigilada por la SFC</v>
          </cell>
          <cell r="BD32">
            <v>34</v>
          </cell>
          <cell r="BE32" t="str">
            <v>B</v>
          </cell>
          <cell r="BF32" t="str">
            <v>ESPECULACIÓN</v>
          </cell>
          <cell r="BH32">
            <v>76</v>
          </cell>
          <cell r="BI32" t="str">
            <v>Brasil</v>
          </cell>
        </row>
        <row r="33">
          <cell r="AR33" t="str">
            <v>BOPGEVS</v>
          </cell>
          <cell r="AS33" t="str">
            <v>Bono Deuda Privada Colombiana</v>
          </cell>
          <cell r="AT33" t="str">
            <v>Bonos opcionalmente convertibles en acciones garantizados por entidades vigiladas por la Superintendencia Financiera</v>
          </cell>
          <cell r="AU33" t="str">
            <v>Deuda Privada</v>
          </cell>
          <cell r="AV33" t="str">
            <v>Entidad Vigilada por la SFC</v>
          </cell>
          <cell r="BD33">
            <v>35</v>
          </cell>
          <cell r="BE33" t="str">
            <v>B-</v>
          </cell>
          <cell r="BF33" t="str">
            <v>ESPECULACIÓN</v>
          </cell>
          <cell r="BH33">
            <v>44</v>
          </cell>
          <cell r="BI33" t="str">
            <v>Bahamas</v>
          </cell>
        </row>
        <row r="34">
          <cell r="AR34" t="str">
            <v>BPAZ</v>
          </cell>
          <cell r="AS34" t="str">
            <v>Bono Deuda Pública Colombiana diferente de TES</v>
          </cell>
          <cell r="AT34" t="str">
            <v>Bonos de solidaridad para la paz</v>
          </cell>
          <cell r="AU34" t="str">
            <v>Deuda Pública</v>
          </cell>
          <cell r="AV34" t="str">
            <v>Gobierno Colombiano</v>
          </cell>
          <cell r="BD34">
            <v>36</v>
          </cell>
          <cell r="BE34" t="str">
            <v>CCC+</v>
          </cell>
          <cell r="BF34" t="str">
            <v>ESPECULACIÓN</v>
          </cell>
          <cell r="BH34">
            <v>64</v>
          </cell>
          <cell r="BI34" t="str">
            <v>Bhután</v>
          </cell>
        </row>
        <row r="35">
          <cell r="AR35" t="str">
            <v>BPEDN</v>
          </cell>
          <cell r="AS35" t="str">
            <v>Bono Deuda Privada Colombiana</v>
          </cell>
          <cell r="AT35" t="str">
            <v>Bonos pensionales de emisor distinto a la nación</v>
          </cell>
          <cell r="AU35" t="str">
            <v>Deuda Privada</v>
          </cell>
          <cell r="AV35" t="str">
            <v>Entidades Colombianas diferentes a Gobierno</v>
          </cell>
          <cell r="BD35">
            <v>37</v>
          </cell>
          <cell r="BE35" t="str">
            <v>CCC</v>
          </cell>
          <cell r="BF35" t="str">
            <v>ESPECULACIÓN</v>
          </cell>
          <cell r="BH35">
            <v>74</v>
          </cell>
          <cell r="BI35" t="str">
            <v>Isla Bouvet</v>
          </cell>
        </row>
        <row r="36">
          <cell r="AR36" t="str">
            <v>BPEN</v>
          </cell>
          <cell r="AS36" t="str">
            <v>Bono Deuda Pública Colombiana diferente de TES</v>
          </cell>
          <cell r="AT36" t="str">
            <v>Bonos pensionales emitidos por la nación</v>
          </cell>
          <cell r="AU36" t="str">
            <v>Deuda Pública</v>
          </cell>
          <cell r="AV36" t="str">
            <v>Gobierno Colombiano</v>
          </cell>
          <cell r="BD36">
            <v>38</v>
          </cell>
          <cell r="BE36" t="str">
            <v>CCC-</v>
          </cell>
          <cell r="BF36" t="str">
            <v>ESPECULACIÓN</v>
          </cell>
          <cell r="BH36">
            <v>72</v>
          </cell>
          <cell r="BI36" t="str">
            <v>Botsuana</v>
          </cell>
        </row>
        <row r="37">
          <cell r="AR37" t="str">
            <v>BSEG</v>
          </cell>
          <cell r="AS37" t="str">
            <v>Bono Deuda Pública Colombiana diferente de TES</v>
          </cell>
          <cell r="AT37" t="str">
            <v>Bonos para la seguridad</v>
          </cell>
          <cell r="AU37" t="str">
            <v>Deuda Pública</v>
          </cell>
          <cell r="AV37" t="str">
            <v>Gobierno Colombiano</v>
          </cell>
          <cell r="BD37">
            <v>39</v>
          </cell>
          <cell r="BE37" t="str">
            <v>CC</v>
          </cell>
          <cell r="BF37" t="str">
            <v>ESPECULACIÓN</v>
          </cell>
          <cell r="BH37">
            <v>112</v>
          </cell>
          <cell r="BI37" t="str">
            <v>Belarús</v>
          </cell>
        </row>
        <row r="38">
          <cell r="AR38" t="str">
            <v>CAV</v>
          </cell>
          <cell r="AS38" t="str">
            <v>Certificados de Ahorro de Valor Constante</v>
          </cell>
          <cell r="AT38" t="str">
            <v>Certificados de Ahorro de Valor Constante</v>
          </cell>
          <cell r="AU38" t="str">
            <v>Deuda Privada</v>
          </cell>
          <cell r="AV38" t="str">
            <v>Entidad Financiera</v>
          </cell>
          <cell r="BD38">
            <v>40</v>
          </cell>
          <cell r="BE38" t="str">
            <v>C</v>
          </cell>
          <cell r="BF38" t="str">
            <v>ESPECULACIÓN</v>
          </cell>
          <cell r="BH38">
            <v>84</v>
          </cell>
          <cell r="BI38" t="str">
            <v>Belice</v>
          </cell>
        </row>
        <row r="39">
          <cell r="AR39" t="str">
            <v>CCA</v>
          </cell>
          <cell r="AS39" t="str">
            <v>Fondo de Inversión Colectivo</v>
          </cell>
          <cell r="AT39" t="str">
            <v>Participaciones en carteras colectivas abiertas sin pacto de permanencia, sin títulos y/o valores participativos</v>
          </cell>
          <cell r="AU39" t="str">
            <v>Fondos de Inversión</v>
          </cell>
          <cell r="AV39" t="str">
            <v>Entidad Financiera Administradora de Fondos de Inversión</v>
          </cell>
          <cell r="BD39">
            <v>41</v>
          </cell>
          <cell r="BE39" t="str">
            <v>DDD</v>
          </cell>
          <cell r="BF39" t="str">
            <v>ESPECULACIÓN</v>
          </cell>
          <cell r="BH39">
            <v>124</v>
          </cell>
          <cell r="BI39" t="str">
            <v>Canadá</v>
          </cell>
        </row>
        <row r="40">
          <cell r="AR40" t="str">
            <v>CCACP</v>
          </cell>
          <cell r="AS40" t="str">
            <v>Fondo de Inversión Colectivo con Pacto de Permanencia</v>
          </cell>
          <cell r="AT40" t="str">
            <v>Participaciones en carteras colectivas abiertas con pacto de permanencia, sin títulos y/o valores participativos</v>
          </cell>
          <cell r="AU40" t="str">
            <v>Títulos Participativos</v>
          </cell>
          <cell r="AV40" t="str">
            <v>Entidad Financiera Administradora de Fondos de Inversión</v>
          </cell>
          <cell r="BD40">
            <v>42</v>
          </cell>
          <cell r="BE40" t="str">
            <v>DD</v>
          </cell>
          <cell r="BF40" t="str">
            <v>ESPECULACIÓN</v>
          </cell>
          <cell r="BH40">
            <v>166</v>
          </cell>
          <cell r="BI40" t="str">
            <v>Islas Cocos</v>
          </cell>
        </row>
        <row r="41">
          <cell r="AR41" t="str">
            <v>CCACPTP</v>
          </cell>
          <cell r="AS41" t="str">
            <v>Fondo de Inversión Colectivo con Pacto de Permanencia</v>
          </cell>
          <cell r="AT41" t="str">
            <v>Participaciones en carteras colectivas abiertas con pacto de permanencia, con títulos y/o valores participativos</v>
          </cell>
          <cell r="AU41" t="str">
            <v>Títulos Participativos</v>
          </cell>
          <cell r="AV41" t="str">
            <v>Entidad Financiera Administradora de Fondos de Inversión</v>
          </cell>
          <cell r="BD41">
            <v>43</v>
          </cell>
          <cell r="BE41" t="str">
            <v>D</v>
          </cell>
          <cell r="BF41" t="str">
            <v>ESPECULACIÓN</v>
          </cell>
          <cell r="BH41">
            <v>140</v>
          </cell>
          <cell r="BI41" t="str">
            <v>República Centro-Africana</v>
          </cell>
        </row>
        <row r="42">
          <cell r="AR42" t="str">
            <v>CCAESPMM</v>
          </cell>
          <cell r="AS42" t="str">
            <v>Fondo de Inversión Colectivo</v>
          </cell>
          <cell r="AT42" t="str">
            <v>Participaciones en carteras colectivas abiertas especiales - mercado monetario</v>
          </cell>
          <cell r="AU42" t="str">
            <v>Fondos de Inversión</v>
          </cell>
          <cell r="AV42" t="str">
            <v>Entidad Financiera Administradora de Fondos de Inversión</v>
          </cell>
          <cell r="BD42">
            <v>44</v>
          </cell>
          <cell r="BE42" t="str">
            <v>E</v>
          </cell>
          <cell r="BF42" t="str">
            <v>ESPECULACIÓN</v>
          </cell>
          <cell r="BH42">
            <v>178</v>
          </cell>
          <cell r="BI42" t="str">
            <v>Congo</v>
          </cell>
        </row>
        <row r="43">
          <cell r="AR43" t="str">
            <v>CCATP</v>
          </cell>
          <cell r="AS43" t="str">
            <v>Fondo de Inversión Colectivo</v>
          </cell>
          <cell r="AT43" t="str">
            <v>Participaciones en carteras colectivas abiertas sin pacto de permanencia, con títulos y/o valores participativos</v>
          </cell>
          <cell r="AU43" t="str">
            <v>Fondos de Inversión</v>
          </cell>
          <cell r="AV43" t="str">
            <v>Entidad Financiera Administradora de Fondos de Inversión</v>
          </cell>
          <cell r="BD43">
            <v>45</v>
          </cell>
          <cell r="BE43" t="str">
            <v>Titulos emitidos por FOGAFIN</v>
          </cell>
          <cell r="BF43" t="str">
            <v>Titulos emitidos por FOGAFIN</v>
          </cell>
          <cell r="BH43">
            <v>756</v>
          </cell>
          <cell r="BI43" t="str">
            <v>Suiza</v>
          </cell>
        </row>
        <row r="44">
          <cell r="AR44" t="str">
            <v>CCC</v>
          </cell>
          <cell r="AS44" t="str">
            <v>Fondo de Inversión Colectivo</v>
          </cell>
          <cell r="AT44" t="str">
            <v>Participaciones en carteras colectivas cerradas, sin títulos y/o valores participativos</v>
          </cell>
          <cell r="AU44" t="str">
            <v>Fondos de Inversión</v>
          </cell>
          <cell r="AV44" t="str">
            <v>Entidad Financiera Administradora de Fondos de Inversión</v>
          </cell>
          <cell r="BD44">
            <v>46</v>
          </cell>
          <cell r="BE44" t="str">
            <v>Títulos emitidos por FOGACOOP</v>
          </cell>
          <cell r="BF44" t="str">
            <v>Títulos emitidos por FOGACOOP</v>
          </cell>
          <cell r="BH44">
            <v>384</v>
          </cell>
          <cell r="BI44" t="str">
            <v>Costa de Marfil</v>
          </cell>
        </row>
        <row r="45">
          <cell r="AR45" t="str">
            <v>CCCTP</v>
          </cell>
          <cell r="AS45" t="str">
            <v>Fondo de Inversión Colectivo</v>
          </cell>
          <cell r="AT45" t="str">
            <v>Participaciones en carteras colectivas cerradas, con títulos y/o valores participativos</v>
          </cell>
          <cell r="AU45" t="str">
            <v>Fondos de Inversión</v>
          </cell>
          <cell r="AV45" t="str">
            <v>Entidad Financiera Administradora de Fondos de Inversión</v>
          </cell>
          <cell r="BD45">
            <v>47</v>
          </cell>
          <cell r="BE45" t="str">
            <v>Nación</v>
          </cell>
          <cell r="BF45" t="str">
            <v>NACIÓN</v>
          </cell>
          <cell r="BH45">
            <v>184</v>
          </cell>
          <cell r="BI45" t="str">
            <v>Islas Cook</v>
          </cell>
        </row>
        <row r="46">
          <cell r="AR46" t="str">
            <v>CCE</v>
          </cell>
          <cell r="AS46" t="str">
            <v>Fondo de Inversión Colectivo</v>
          </cell>
          <cell r="AT46" t="str">
            <v>Participaciones en carteras colectivas escalonadas, sin títulos y/o valores participativos</v>
          </cell>
          <cell r="AU46" t="str">
            <v>Fondos de Inversión</v>
          </cell>
          <cell r="AV46" t="str">
            <v>Entidad Financiera Administradora de Fondos de Inversión</v>
          </cell>
          <cell r="BD46">
            <v>48</v>
          </cell>
          <cell r="BE46" t="str">
            <v>Acciones</v>
          </cell>
          <cell r="BF46" t="str">
            <v>ACCIONES</v>
          </cell>
          <cell r="BH46">
            <v>152</v>
          </cell>
          <cell r="BI46" t="str">
            <v>Chile</v>
          </cell>
        </row>
        <row r="47">
          <cell r="AR47" t="str">
            <v>CCESPB</v>
          </cell>
          <cell r="AS47" t="str">
            <v>Fondo de Inversión Colectivo</v>
          </cell>
          <cell r="AT47" t="str">
            <v>Participaciones en carteras colectivas especiales - bursátiles</v>
          </cell>
          <cell r="AU47" t="str">
            <v>Fondos de Inversión</v>
          </cell>
          <cell r="AV47" t="str">
            <v>Entidad Financiera Administradora de Fondos de Inversión</v>
          </cell>
          <cell r="BD47">
            <v>49</v>
          </cell>
          <cell r="BE47" t="str">
            <v>Sin calificación</v>
          </cell>
          <cell r="BF47" t="str">
            <v>SIN CALIFICACIÓN</v>
          </cell>
          <cell r="BH47">
            <v>120</v>
          </cell>
          <cell r="BI47" t="str">
            <v>Camerún</v>
          </cell>
        </row>
        <row r="48">
          <cell r="AR48" t="str">
            <v>CCESPCM</v>
          </cell>
          <cell r="AS48" t="str">
            <v>Fondo de Inversión Colectivo</v>
          </cell>
          <cell r="AT48" t="str">
            <v>Participaciones en carteras colectivas especiales - cuentas de margen</v>
          </cell>
          <cell r="AU48" t="str">
            <v>Fondos de Inversión</v>
          </cell>
          <cell r="AV48" t="str">
            <v>Entidad Financiera Administradora de Fondos de Inversión</v>
          </cell>
          <cell r="BD48">
            <v>50</v>
          </cell>
          <cell r="BE48" t="str">
            <v>Multilaterales</v>
          </cell>
          <cell r="BF48" t="str">
            <v>Multilaterales</v>
          </cell>
          <cell r="BH48">
            <v>156</v>
          </cell>
          <cell r="BI48" t="str">
            <v>China</v>
          </cell>
        </row>
        <row r="49">
          <cell r="AR49" t="str">
            <v>CCESPE</v>
          </cell>
          <cell r="AS49" t="str">
            <v>Fondo de Inversión Colectivo</v>
          </cell>
          <cell r="AT49" t="str">
            <v>Participaciones en carteras colectivas especiales - especulativas</v>
          </cell>
          <cell r="AU49" t="str">
            <v>Fondos de Inversión</v>
          </cell>
          <cell r="AV49" t="str">
            <v>Entidad Financiera Administradora de Fondos de Inversión</v>
          </cell>
          <cell r="BD49">
            <v>51</v>
          </cell>
          <cell r="BE49" t="str">
            <v>Calificación retirada</v>
          </cell>
          <cell r="BF49" t="str">
            <v>Calificación retirada</v>
          </cell>
          <cell r="BH49">
            <v>170</v>
          </cell>
          <cell r="BI49" t="str">
            <v>Colombia</v>
          </cell>
        </row>
        <row r="50">
          <cell r="AR50" t="str">
            <v>CCESPI</v>
          </cell>
          <cell r="AS50" t="str">
            <v>Fondo de Inversión Colectivo</v>
          </cell>
          <cell r="AT50" t="str">
            <v>Participaciones en carteras colectivas especiales - inmobiliarias</v>
          </cell>
          <cell r="AU50" t="str">
            <v>Fondos de Inversión</v>
          </cell>
          <cell r="AV50" t="str">
            <v>Entidad Financiera Administradora de Fondos de Inversión</v>
          </cell>
          <cell r="BD50">
            <v>52</v>
          </cell>
          <cell r="BE50" t="str">
            <v>No requiere</v>
          </cell>
          <cell r="BF50" t="str">
            <v>SIN CALIFICACIÓN</v>
          </cell>
          <cell r="BH50">
            <v>188</v>
          </cell>
          <cell r="BI50" t="str">
            <v>Costa Rica</v>
          </cell>
        </row>
        <row r="51">
          <cell r="AR51" t="str">
            <v>CCETP</v>
          </cell>
          <cell r="AS51" t="str">
            <v>Fondo de Inversión Colectivo</v>
          </cell>
          <cell r="AT51" t="str">
            <v>Participaciones en carteras colectivas escalonadas, con títulos y/o valores participativos</v>
          </cell>
          <cell r="AU51" t="str">
            <v>Fondos de Inversión</v>
          </cell>
          <cell r="AV51" t="str">
            <v>Entidad Financiera Administradora de Fondos de Inversión</v>
          </cell>
          <cell r="BH51">
            <v>192</v>
          </cell>
          <cell r="BI51" t="str">
            <v>Cuba</v>
          </cell>
        </row>
        <row r="52">
          <cell r="AR52" t="str">
            <v>CDAT</v>
          </cell>
          <cell r="AS52" t="str">
            <v>CDT</v>
          </cell>
          <cell r="AT52" t="str">
            <v>Certificados de Depósito de Ahorro a Término</v>
          </cell>
          <cell r="AU52" t="str">
            <v>Deuda Privada</v>
          </cell>
          <cell r="AV52" t="str">
            <v>Bancos en Colombia</v>
          </cell>
          <cell r="BH52">
            <v>132</v>
          </cell>
          <cell r="BI52" t="str">
            <v>Cabo Verde</v>
          </cell>
        </row>
        <row r="53">
          <cell r="AR53" t="str">
            <v>CDEBE</v>
          </cell>
          <cell r="AS53" t="str">
            <v>CDT</v>
          </cell>
          <cell r="AT53" t="str">
            <v xml:space="preserve">Certificados de depósito emitidos por bancos del exterior </v>
          </cell>
          <cell r="AU53" t="str">
            <v>Deuda Privada</v>
          </cell>
          <cell r="AV53" t="str">
            <v>Bancos en el Exterior</v>
          </cell>
          <cell r="BH53">
            <v>162</v>
          </cell>
          <cell r="BI53" t="str">
            <v>Islas Christmas</v>
          </cell>
        </row>
        <row r="54">
          <cell r="AR54" t="str">
            <v>CDT</v>
          </cell>
          <cell r="AS54" t="str">
            <v>CDT</v>
          </cell>
          <cell r="AT54" t="str">
            <v>Certificados de Depósito a Término</v>
          </cell>
          <cell r="AU54" t="str">
            <v>Deuda Privada</v>
          </cell>
          <cell r="AV54" t="str">
            <v>Bancos en Colombia</v>
          </cell>
          <cell r="BH54">
            <v>196</v>
          </cell>
          <cell r="BI54" t="str">
            <v>Chipre</v>
          </cell>
        </row>
        <row r="55">
          <cell r="AR55" t="str">
            <v>CED</v>
          </cell>
          <cell r="AS55" t="str">
            <v>Cédulas de Inversión</v>
          </cell>
          <cell r="AT55" t="str">
            <v>Cédulas de Inversión</v>
          </cell>
          <cell r="AU55" t="str">
            <v>Deuda Privada</v>
          </cell>
          <cell r="AV55" t="str">
            <v>Bancos en Colombia</v>
          </cell>
          <cell r="BH55">
            <v>203</v>
          </cell>
          <cell r="BI55" t="str">
            <v>República Checa</v>
          </cell>
        </row>
        <row r="56">
          <cell r="AR56" t="str">
            <v>CEDH</v>
          </cell>
          <cell r="AS56" t="str">
            <v>Cédulas Hipotecarias</v>
          </cell>
          <cell r="AT56" t="str">
            <v>Cédulas Hipotecarias</v>
          </cell>
          <cell r="AU56" t="str">
            <v>Deuda Privada</v>
          </cell>
          <cell r="AV56" t="str">
            <v>Bancos en Colombia</v>
          </cell>
          <cell r="BH56">
            <v>276</v>
          </cell>
          <cell r="BI56" t="str">
            <v>Alemania</v>
          </cell>
        </row>
        <row r="57">
          <cell r="AR57" t="str">
            <v>CERT</v>
          </cell>
          <cell r="AS57" t="str">
            <v>Certificados de Reembolso Tributario</v>
          </cell>
          <cell r="AT57" t="str">
            <v>Certificados de Reembolso Tributario</v>
          </cell>
          <cell r="AU57" t="str">
            <v>Deuda Pública</v>
          </cell>
          <cell r="AV57" t="str">
            <v>Gobierno Colombiano</v>
          </cell>
          <cell r="BH57">
            <v>262</v>
          </cell>
          <cell r="BI57" t="str">
            <v>Yibuti</v>
          </cell>
        </row>
        <row r="58">
          <cell r="AR58" t="str">
            <v>CGAS</v>
          </cell>
          <cell r="AS58" t="str">
            <v>Descuentos</v>
          </cell>
          <cell r="AT58" t="str">
            <v>Descuentos de cartera garantizados por una entidad aseguradora.</v>
          </cell>
          <cell r="AU58" t="str">
            <v>Deuda Privada</v>
          </cell>
          <cell r="AV58" t="str">
            <v>Aseguradoras</v>
          </cell>
          <cell r="BH58">
            <v>208</v>
          </cell>
          <cell r="BI58" t="str">
            <v>Dinamarca</v>
          </cell>
        </row>
        <row r="59">
          <cell r="AR59" t="str">
            <v>CGIF</v>
          </cell>
          <cell r="AS59" t="str">
            <v>Descuentos</v>
          </cell>
          <cell r="AT59" t="str">
            <v>Descuentos de cartera garantizados por un establecimiento de crédito.</v>
          </cell>
          <cell r="AU59" t="str">
            <v>Deuda Privada</v>
          </cell>
          <cell r="AV59" t="str">
            <v>Establecimientos de Crédito</v>
          </cell>
          <cell r="BH59">
            <v>212</v>
          </cell>
          <cell r="BI59" t="str">
            <v>Domínica</v>
          </cell>
        </row>
        <row r="60">
          <cell r="AR60" t="str">
            <v>CRAAANVS</v>
          </cell>
          <cell r="AS60" t="str">
            <v>Certificado de Depósito Negociable</v>
          </cell>
          <cell r="AT60" t="str">
            <v xml:space="preserve">Certificados de depósito negociables representativos de acciones con alta liquidez bursátil emitidas por entidades no vigiladas por la SFC.  ADRs </v>
          </cell>
          <cell r="AU60" t="str">
            <v>Acciones</v>
          </cell>
          <cell r="AV60" t="str">
            <v>Entidad No Vigilada por la SFC</v>
          </cell>
          <cell r="BH60">
            <v>214</v>
          </cell>
          <cell r="BI60" t="str">
            <v>República Dominicana</v>
          </cell>
        </row>
        <row r="61">
          <cell r="AR61" t="str">
            <v>CRAAAVS</v>
          </cell>
          <cell r="AS61" t="str">
            <v>Certificado de Depósito Negociable</v>
          </cell>
          <cell r="AT61" t="str">
            <v xml:space="preserve">Certificados de depósito negociables representativos de acciones con alta liquidez bursátil emitidas por entidades vigiladas por la SFC.  ADRs </v>
          </cell>
          <cell r="AU61" t="str">
            <v>Acciones</v>
          </cell>
          <cell r="AV61" t="str">
            <v>Entidad Vigilada por la SFC</v>
          </cell>
          <cell r="BH61">
            <v>12</v>
          </cell>
          <cell r="BI61" t="str">
            <v>Argel</v>
          </cell>
        </row>
        <row r="62">
          <cell r="AR62" t="str">
            <v>CRAAGNVS</v>
          </cell>
          <cell r="AS62" t="str">
            <v>Certificado de Depósito Negociable</v>
          </cell>
          <cell r="AT62" t="str">
            <v xml:space="preserve">Certificados de depósito negociables representativos de acciones con alta liquidez bursátil emitidas por entidades no vigiladas por la SFC. GDRs </v>
          </cell>
          <cell r="AU62" t="str">
            <v>Acciones</v>
          </cell>
          <cell r="AV62" t="str">
            <v>Entidad No Vigilada por la SFC</v>
          </cell>
          <cell r="BH62">
            <v>218</v>
          </cell>
          <cell r="BI62" t="str">
            <v>Ecuador</v>
          </cell>
        </row>
        <row r="63">
          <cell r="AR63" t="str">
            <v>CRAAGVS</v>
          </cell>
          <cell r="AS63" t="str">
            <v>Certificado de Depósito Negociable</v>
          </cell>
          <cell r="AT63" t="str">
            <v xml:space="preserve">Certificados de depósito negociables representativos de acciones con alta liquidez bursátil emitidas por entidades vigiladas por la SFC.  GDRs </v>
          </cell>
          <cell r="AU63" t="str">
            <v>Acciones</v>
          </cell>
          <cell r="AV63" t="str">
            <v>Entidad Vigilada por la SFC</v>
          </cell>
          <cell r="BH63">
            <v>233</v>
          </cell>
          <cell r="BI63" t="str">
            <v>Estonia</v>
          </cell>
        </row>
        <row r="64">
          <cell r="AR64" t="str">
            <v>CRABANVS</v>
          </cell>
          <cell r="AS64" t="str">
            <v>Certificado de Depósito Negociable</v>
          </cell>
          <cell r="AT64" t="str">
            <v xml:space="preserve">Certificados de depósito negociables representativos de acciones con baja, mínima o sin ninguna liquidez bursátil emitidas por entidades no vigiladas por la SFC. ADRs </v>
          </cell>
          <cell r="AU64" t="str">
            <v>Acciones</v>
          </cell>
          <cell r="AV64" t="str">
            <v>Entidad No Vigilada por la SFC</v>
          </cell>
          <cell r="BH64">
            <v>818</v>
          </cell>
          <cell r="BI64" t="str">
            <v>Egipto</v>
          </cell>
        </row>
        <row r="65">
          <cell r="AR65" t="str">
            <v>CRABAVS</v>
          </cell>
          <cell r="AS65" t="str">
            <v>Certificado de Depósito Negociable</v>
          </cell>
          <cell r="AT65" t="str">
            <v xml:space="preserve">Certificados de depósito negociables representativos de acciones con baja, mínima o sin ninguna liquidez liquidez bursátil emitidas por entidades vigiladas por la SFC.  ADRs </v>
          </cell>
          <cell r="AU65" t="str">
            <v>Acciones</v>
          </cell>
          <cell r="AV65" t="str">
            <v>Entidad Vigilada por la SFC</v>
          </cell>
          <cell r="BH65">
            <v>732</v>
          </cell>
          <cell r="BI65" t="str">
            <v>Sahara Occidental</v>
          </cell>
        </row>
        <row r="66">
          <cell r="AR66" t="str">
            <v>CRABGNVS</v>
          </cell>
          <cell r="AS66" t="str">
            <v>Certificado de Depósito Negociable</v>
          </cell>
          <cell r="AT66" t="str">
            <v xml:space="preserve">Certificados de depósito negociables representativos de acciones con baja, mínima o sin ninguna liquidez bursátil emitidas por entidades no vigiladas por la SFC. GDRs </v>
          </cell>
          <cell r="AU66" t="str">
            <v>Acciones</v>
          </cell>
          <cell r="AV66" t="str">
            <v>Entidad No Vigilada por la SFC</v>
          </cell>
          <cell r="BH66">
            <v>232</v>
          </cell>
          <cell r="BI66" t="str">
            <v>Eritrea</v>
          </cell>
        </row>
        <row r="67">
          <cell r="AR67" t="str">
            <v>CRABGVS</v>
          </cell>
          <cell r="AS67" t="str">
            <v>Certificado de Depósito Negociable</v>
          </cell>
          <cell r="AT67" t="str">
            <v xml:space="preserve">Certificados de depósito negociables representativos de acciones con con baja, mínima o sin ninguna liquidez bursátil emitidas por entidades vigiladas por la SFC. GDRs </v>
          </cell>
          <cell r="AU67" t="str">
            <v>Acciones</v>
          </cell>
          <cell r="AV67" t="str">
            <v>Entidad Vigilada por la SFC</v>
          </cell>
          <cell r="BH67">
            <v>724</v>
          </cell>
          <cell r="BI67" t="str">
            <v>España</v>
          </cell>
        </row>
        <row r="68">
          <cell r="AR68" t="str">
            <v>CRAEAE</v>
          </cell>
          <cell r="AS68" t="str">
            <v>Certificado de Depósito Negociable</v>
          </cell>
          <cell r="AT68" t="str">
            <v xml:space="preserve">Certificados de depósito negociables representativos de acciones de emisores del exterior ADRs </v>
          </cell>
          <cell r="AU68" t="str">
            <v>Acciones</v>
          </cell>
          <cell r="AV68" t="str">
            <v>Entidad del Exterior</v>
          </cell>
          <cell r="BH68">
            <v>231</v>
          </cell>
          <cell r="BI68" t="str">
            <v>Etiopía</v>
          </cell>
        </row>
        <row r="69">
          <cell r="AR69" t="str">
            <v>CRAEGE</v>
          </cell>
          <cell r="AS69" t="str">
            <v>Certificado de Depósito Negociable</v>
          </cell>
          <cell r="AT69" t="str">
            <v xml:space="preserve">Certificados de depósito negociables representativos de acciones de emisores del exterior GDRs </v>
          </cell>
          <cell r="AU69" t="str">
            <v>Acciones</v>
          </cell>
          <cell r="AV69" t="str">
            <v>Entidad del Exterior</v>
          </cell>
          <cell r="BH69">
            <v>246</v>
          </cell>
          <cell r="BI69" t="str">
            <v>Finlandia</v>
          </cell>
        </row>
        <row r="70">
          <cell r="AR70" t="str">
            <v>CRAMANVS</v>
          </cell>
          <cell r="AS70" t="str">
            <v>Certificado de Depósito Negociable</v>
          </cell>
          <cell r="AT70" t="str">
            <v xml:space="preserve">Certificados de depósito negociables representativos de acciones con media liquidez bursátil emitidas por entidades no vigiladas por la SFC. ADRs </v>
          </cell>
          <cell r="AU70" t="str">
            <v>Acciones</v>
          </cell>
          <cell r="AV70" t="str">
            <v>Entidad No Vigilada por la SFC</v>
          </cell>
          <cell r="BH70">
            <v>242</v>
          </cell>
          <cell r="BI70" t="str">
            <v>Fiji</v>
          </cell>
        </row>
        <row r="71">
          <cell r="AR71" t="str">
            <v>CRAMAVS</v>
          </cell>
          <cell r="AS71" t="str">
            <v>Certificado de Depósito Negociable</v>
          </cell>
          <cell r="AT71" t="str">
            <v xml:space="preserve">Certificados de depósito negociables representativos de acciones con media liquidez bursátil emitidas por entidades vigiladas por la SFC.  ADRs </v>
          </cell>
          <cell r="AU71" t="str">
            <v>Acciones</v>
          </cell>
          <cell r="AV71" t="str">
            <v>Entidad Vigilada por la SFC</v>
          </cell>
          <cell r="BH71">
            <v>238</v>
          </cell>
          <cell r="BI71" t="str">
            <v>Islas Malvinas</v>
          </cell>
        </row>
        <row r="72">
          <cell r="AR72" t="str">
            <v>CRAMGNVS</v>
          </cell>
          <cell r="AS72" t="str">
            <v>Certificado de Depósito Negociable</v>
          </cell>
          <cell r="AT72" t="str">
            <v xml:space="preserve">Certificados de depósito negociables representativos de acciones con media liquidez bursátil emitidas por entidades no vigiladas por la SFC. GDRs </v>
          </cell>
          <cell r="AU72" t="str">
            <v>Acciones</v>
          </cell>
          <cell r="AV72" t="str">
            <v>Entidad No Vigilada por la SFC</v>
          </cell>
          <cell r="BH72">
            <v>583</v>
          </cell>
          <cell r="BI72" t="str">
            <v>Micronesia</v>
          </cell>
        </row>
        <row r="73">
          <cell r="AR73" t="str">
            <v>CRAMGVS</v>
          </cell>
          <cell r="AS73" t="str">
            <v>Certificado de Depósito Negociable</v>
          </cell>
          <cell r="AT73" t="str">
            <v xml:space="preserve">Certificados de depósito negociables representativos de acciones con media liquidez bursátil emitidas por entidades vigiladas por la SFC  GDRs </v>
          </cell>
          <cell r="AU73" t="str">
            <v>Acciones</v>
          </cell>
          <cell r="AV73" t="str">
            <v>Entidad Vigilada por la SFC</v>
          </cell>
          <cell r="BH73">
            <v>234</v>
          </cell>
          <cell r="BI73" t="str">
            <v>Islas Faroe</v>
          </cell>
        </row>
        <row r="74">
          <cell r="AR74" t="str">
            <v>DEPVE</v>
          </cell>
          <cell r="AS74" t="str">
            <v>N/A</v>
          </cell>
          <cell r="AT74" t="str">
            <v>Depósitos a la vista en bancos del exterior. (Para uso exclusivo de Fondos de Pensiones Obligatorias, Fondos de Pensiones Voluntarias y Fondos de Cesantías). Para efectos del reporte del formato de valoración general de portafolio, sólo se debe reportar las columnas 2, 9, 16, 30 y 32)</v>
          </cell>
          <cell r="AU74" t="str">
            <v>N/A</v>
          </cell>
          <cell r="AV74" t="str">
            <v>N/A</v>
          </cell>
          <cell r="BH74">
            <v>250</v>
          </cell>
          <cell r="BI74" t="str">
            <v>Francia</v>
          </cell>
        </row>
        <row r="75">
          <cell r="AR75" t="str">
            <v>DEPVN</v>
          </cell>
          <cell r="AS75" t="str">
            <v>N/A</v>
          </cell>
          <cell r="AT75" t="str">
            <v>Depósitos a la vista en bancos nacionales. (Para uso exclusivo de Fondos de Pensiones Obligatorias, Fondos de Pensiones Voluntarias y Fondos de Cesantías). Para efectos del reporte del formato de valoración general de portafolio, sólo se debe reportar las columnas 2, 9, 16, 30 y 32)</v>
          </cell>
          <cell r="AU75" t="str">
            <v>N/A</v>
          </cell>
          <cell r="AV75" t="str">
            <v>N/A</v>
          </cell>
          <cell r="BH75">
            <v>266</v>
          </cell>
          <cell r="BI75" t="str">
            <v>Gabón</v>
          </cell>
        </row>
        <row r="76">
          <cell r="AR76" t="str">
            <v>DEPVO</v>
          </cell>
          <cell r="AS76" t="str">
            <v>N/A</v>
          </cell>
          <cell r="AT76" t="str">
            <v>Depósitos a la vista en otros establecimientos de crédito nacionales. (Para uso exclusivo de Fondos de Pensiones Obligatorias, Fondos de Pensiones Voluntarias y Fondos de Cesantías). Para efectos del reporte del formato de valoración general de portafolio, sólo se debe reportar las columnas 2, 9, 16, 30 y 32)</v>
          </cell>
          <cell r="AU76" t="str">
            <v>N/A</v>
          </cell>
          <cell r="AV76" t="str">
            <v>N/A</v>
          </cell>
          <cell r="BH76">
            <v>826</v>
          </cell>
          <cell r="BI76" t="str">
            <v>Reino Unido</v>
          </cell>
        </row>
        <row r="77">
          <cell r="AR77" t="str">
            <v>DPEGN</v>
          </cell>
          <cell r="AS77" t="str">
            <v>Bono Deuda Pública Colombiana diferente de TES</v>
          </cell>
          <cell r="AT77" t="str">
            <v>Títulos de deuda pública externa garantizados por la Nación</v>
          </cell>
          <cell r="AU77" t="str">
            <v>Deuda Pública</v>
          </cell>
          <cell r="AV77" t="str">
            <v>Gobierno Colombiano</v>
          </cell>
          <cell r="BH77">
            <v>308</v>
          </cell>
          <cell r="BI77" t="str">
            <v>Granada</v>
          </cell>
        </row>
        <row r="78">
          <cell r="AR78" t="str">
            <v>DPIGN</v>
          </cell>
          <cell r="AS78" t="str">
            <v>Bono Deuda Pública Colombiana diferente de TES</v>
          </cell>
          <cell r="AT78" t="str">
            <v>Títulos de deuda pública interna garantizados por la Nación</v>
          </cell>
          <cell r="AU78" t="str">
            <v>Deuda Pública</v>
          </cell>
          <cell r="AV78" t="str">
            <v>Gobierno Colombiano</v>
          </cell>
          <cell r="BH78">
            <v>268</v>
          </cell>
          <cell r="BI78" t="str">
            <v>Georgia</v>
          </cell>
        </row>
        <row r="79">
          <cell r="AR79" t="str">
            <v>FCP</v>
          </cell>
          <cell r="AS79" t="str">
            <v>Fondo de Capital Privado</v>
          </cell>
          <cell r="AT79" t="str">
            <v>Participaciones en fondos de capital privado de que trata del decreto 2175 de 2007</v>
          </cell>
          <cell r="AU79" t="str">
            <v>Fondos de Inversión</v>
          </cell>
          <cell r="AV79" t="str">
            <v>Fondo de Capital Privado</v>
          </cell>
          <cell r="BH79">
            <v>254</v>
          </cell>
          <cell r="BI79" t="str">
            <v>Guayana Francesa</v>
          </cell>
        </row>
        <row r="80">
          <cell r="AR80" t="str">
            <v>FCPE</v>
          </cell>
          <cell r="AS80" t="str">
            <v>Fondo de Capital Privado en el Exterior</v>
          </cell>
          <cell r="AT80" t="str">
            <v>Participaciones en fondos de capital privado constituidos en el exterior</v>
          </cell>
          <cell r="AU80" t="str">
            <v>Fondos de Inversión</v>
          </cell>
          <cell r="AV80" t="str">
            <v>Fondo de Capital Privado en el Exterior</v>
          </cell>
          <cell r="BH80">
            <v>831</v>
          </cell>
          <cell r="BI80" t="str">
            <v>Guernsey</v>
          </cell>
        </row>
        <row r="81">
          <cell r="AR81" t="str">
            <v>FCPAPP</v>
          </cell>
          <cell r="AS81" t="str">
            <v>Fondo de Capital Privado</v>
          </cell>
          <cell r="AT81" t="str">
            <v>Participaciones en fondos de capital privado de que trata el Decreto 2175 de 2007, con aportes en proyectos de infraestructura bajo el esquema de Asociaciones Público Privadas (APP)</v>
          </cell>
          <cell r="AU81" t="str">
            <v>Fondos de Inversión</v>
          </cell>
          <cell r="AV81" t="str">
            <v>Fondo de Capital Privado</v>
          </cell>
          <cell r="BH81">
            <v>288</v>
          </cell>
          <cell r="BI81" t="str">
            <v>Ghana</v>
          </cell>
        </row>
        <row r="82">
          <cell r="AR82" t="str">
            <v>FINDI</v>
          </cell>
          <cell r="AS82" t="str">
            <v>Fondo de Índice Bursátil</v>
          </cell>
          <cell r="AT82" t="str">
            <v>Participaciones en fondos representativos de índices accionarios</v>
          </cell>
          <cell r="AU82" t="str">
            <v>Fondos de Inversión</v>
          </cell>
          <cell r="AV82" t="str">
            <v>Fondo de Índice Bursátil</v>
          </cell>
          <cell r="BH82">
            <v>292</v>
          </cell>
          <cell r="BI82" t="str">
            <v>Gibraltar</v>
          </cell>
        </row>
        <row r="83">
          <cell r="AR83" t="str">
            <v>FINDICO</v>
          </cell>
          <cell r="AS83" t="str">
            <v>Fondo de Índice Bursátil</v>
          </cell>
          <cell r="AT83" t="str">
            <v>Participaciones en fondos representativos de índices de commodities</v>
          </cell>
          <cell r="AU83" t="str">
            <v>Fondos de Inversión</v>
          </cell>
          <cell r="AV83" t="str">
            <v>Fondo de Índice Bursátil</v>
          </cell>
          <cell r="BH83">
            <v>304</v>
          </cell>
          <cell r="BI83" t="str">
            <v>Groenlandia</v>
          </cell>
        </row>
        <row r="84">
          <cell r="AR84" t="str">
            <v>FINDIRF</v>
          </cell>
          <cell r="AS84" t="str">
            <v>Fondo de Índice Bursátil</v>
          </cell>
          <cell r="AT84" t="str">
            <v>Participaciones en fondos representativos de índices de renta fija</v>
          </cell>
          <cell r="AU84" t="str">
            <v>Fondos de Inversión</v>
          </cell>
          <cell r="AV84" t="str">
            <v>Fondo de Índice Bursátil</v>
          </cell>
          <cell r="BH84">
            <v>270</v>
          </cell>
          <cell r="BI84" t="str">
            <v>Gambia</v>
          </cell>
        </row>
        <row r="85">
          <cell r="AR85" t="str">
            <v>FMUI</v>
          </cell>
          <cell r="AS85" t="str">
            <v>Fondo de Inversión Colectivo</v>
          </cell>
          <cell r="AT85" t="str">
            <v xml:space="preserve">Participaciones en fondos mutuos o de inversión internacionales </v>
          </cell>
          <cell r="AU85" t="str">
            <v>Fondos de Inversión</v>
          </cell>
          <cell r="AV85" t="str">
            <v>Fondo de Inversión Colectivo</v>
          </cell>
          <cell r="BH85">
            <v>324</v>
          </cell>
          <cell r="BI85" t="str">
            <v>Guinea</v>
          </cell>
        </row>
        <row r="86">
          <cell r="AR86" t="str">
            <v>ORFEBE</v>
          </cell>
          <cell r="AS86" t="str">
            <v>Bono Deuda Privada Extranjera</v>
          </cell>
          <cell r="AT86" t="str">
            <v xml:space="preserve">Otros títulos de renta fija emitidos por bancos del exterior </v>
          </cell>
          <cell r="AU86" t="str">
            <v>Deuda Privada</v>
          </cell>
          <cell r="AV86" t="str">
            <v>Bancos en el Exterior</v>
          </cell>
          <cell r="BH86">
            <v>312</v>
          </cell>
          <cell r="BI86" t="str">
            <v>Guadalupe</v>
          </cell>
        </row>
        <row r="87">
          <cell r="AR87" t="str">
            <v>ORFEEDB</v>
          </cell>
          <cell r="AS87" t="str">
            <v>Bono Deuda Privada Extranjera</v>
          </cell>
          <cell r="AT87" t="str">
            <v>Otros títulos de renta fija emitidos por entidades del exterior diferentes a bancos</v>
          </cell>
          <cell r="AU87" t="str">
            <v>Deuda Privada</v>
          </cell>
          <cell r="AV87" t="str">
            <v>Entidades del Exterior diferentes a Bancos</v>
          </cell>
          <cell r="BH87">
            <v>226</v>
          </cell>
          <cell r="BI87" t="str">
            <v>Guinea Ecuatorial</v>
          </cell>
        </row>
        <row r="88">
          <cell r="AR88" t="str">
            <v>ORFEGE</v>
          </cell>
          <cell r="AS88" t="str">
            <v>Bono Deuda Pública Extranjera</v>
          </cell>
          <cell r="AT88" t="str">
            <v>Otros títulos de renta fija emitidos por gobiernos extranjeros</v>
          </cell>
          <cell r="AU88" t="str">
            <v>Deuda Pública</v>
          </cell>
          <cell r="AV88" t="str">
            <v>Gobierno Extranjero</v>
          </cell>
          <cell r="BH88">
            <v>300</v>
          </cell>
          <cell r="BI88" t="str">
            <v>Grecia</v>
          </cell>
        </row>
        <row r="89">
          <cell r="AR89" t="str">
            <v>ORFENVS</v>
          </cell>
          <cell r="AS89" t="str">
            <v>Bono Deuda Privada Colombiana</v>
          </cell>
          <cell r="AT89" t="str">
            <v>Otros títulos de renta fija emitidos por entidades no vigiladas por la Superintendencia Financiera</v>
          </cell>
          <cell r="AU89" t="str">
            <v>Deuda Privada</v>
          </cell>
          <cell r="AV89" t="str">
            <v>Entidad No Vigilada por la SFC</v>
          </cell>
          <cell r="BH89">
            <v>239</v>
          </cell>
          <cell r="BI89" t="str">
            <v>Georgia del Sur e Islas Sandwich del Sur</v>
          </cell>
        </row>
        <row r="90">
          <cell r="AR90" t="str">
            <v>ORFEOM</v>
          </cell>
          <cell r="AS90" t="str">
            <v>Bono Deuda Privada Extranjera</v>
          </cell>
          <cell r="AT90" t="str">
            <v xml:space="preserve">Otros títulos de renta fija emitidos por organismos multilaterales de crédito </v>
          </cell>
          <cell r="AU90" t="str">
            <v>Deuda Privada</v>
          </cell>
          <cell r="AV90" t="str">
            <v>Organismos Multilaterales de Crédito</v>
          </cell>
          <cell r="BH90">
            <v>320</v>
          </cell>
          <cell r="BI90" t="str">
            <v>Guatemala</v>
          </cell>
        </row>
        <row r="91">
          <cell r="AR91" t="str">
            <v>ORFEVS</v>
          </cell>
          <cell r="AS91" t="str">
            <v>Bono Deuda Privada Colombiana</v>
          </cell>
          <cell r="AT91" t="str">
            <v>Otros títulos de renta fija emitidos por entidades vigiladas por la Superintendencia Financiera</v>
          </cell>
          <cell r="AU91" t="str">
            <v>Deuda Privada</v>
          </cell>
          <cell r="AV91" t="str">
            <v>Entidad Vigilada por la SFC</v>
          </cell>
          <cell r="BH91">
            <v>316</v>
          </cell>
          <cell r="BI91" t="str">
            <v>Guam</v>
          </cell>
        </row>
        <row r="92">
          <cell r="AR92" t="str">
            <v>ORFGBE</v>
          </cell>
          <cell r="AS92" t="str">
            <v>Bono Deuda Privada Extranjera</v>
          </cell>
          <cell r="AT92" t="str">
            <v xml:space="preserve">Otros títulos de renta fija garantizados por bancos del exterior </v>
          </cell>
          <cell r="AU92" t="str">
            <v>Deuda Privada</v>
          </cell>
          <cell r="AV92" t="str">
            <v>Bancos en el Exterior</v>
          </cell>
          <cell r="BH92">
            <v>624</v>
          </cell>
          <cell r="BI92" t="str">
            <v>Guinea-Bissau</v>
          </cell>
        </row>
        <row r="93">
          <cell r="AR93" t="str">
            <v>ORFGEEDB</v>
          </cell>
          <cell r="AS93" t="str">
            <v>Bono Deuda Privada Extranjera</v>
          </cell>
          <cell r="AT93" t="str">
            <v>Otros títulos de renta fija garantizados por entidades del exterior diferentes a bancos</v>
          </cell>
          <cell r="AU93" t="str">
            <v>Deuda Privada</v>
          </cell>
          <cell r="AV93" t="str">
            <v>Entidades del Exterior diferentes a Bancos</v>
          </cell>
          <cell r="BH93">
            <v>328</v>
          </cell>
          <cell r="BI93" t="str">
            <v>Guayana</v>
          </cell>
        </row>
        <row r="94">
          <cell r="AR94" t="str">
            <v>ORFGEVS</v>
          </cell>
          <cell r="AS94" t="str">
            <v>Bono Deuda Privada Colombiana</v>
          </cell>
          <cell r="AT94" t="str">
            <v>Otros títulos de renta fija garantizados por entidades vigiladas por la Superintendencia Financiera</v>
          </cell>
          <cell r="AU94" t="str">
            <v>Deuda Privada</v>
          </cell>
          <cell r="AV94" t="str">
            <v>Entidad Vigilada por la SFC</v>
          </cell>
          <cell r="BH94">
            <v>344</v>
          </cell>
          <cell r="BI94" t="str">
            <v>Hong Kong</v>
          </cell>
        </row>
        <row r="95">
          <cell r="AR95" t="str">
            <v>ORFGGE</v>
          </cell>
          <cell r="AS95" t="str">
            <v>Bono Deuda Pública Extranjera</v>
          </cell>
          <cell r="AT95" t="str">
            <v>Otros títulos de renta fija garantizados por gobiernos extranjeros</v>
          </cell>
          <cell r="AU95" t="str">
            <v>Deuda Pública</v>
          </cell>
          <cell r="AV95" t="str">
            <v>Gobierno Extranjero</v>
          </cell>
          <cell r="BH95">
            <v>334</v>
          </cell>
          <cell r="BI95" t="str">
            <v>Islas Heard y McDonald</v>
          </cell>
        </row>
        <row r="96">
          <cell r="AR96" t="str">
            <v>ORFGOM</v>
          </cell>
          <cell r="AS96" t="str">
            <v>Bono Deuda Privada Extranjera</v>
          </cell>
          <cell r="AT96" t="str">
            <v xml:space="preserve">Otros títulos de renta fija garantizados por organismos multilaterales de crédito </v>
          </cell>
          <cell r="AU96" t="str">
            <v>Deuda Privada</v>
          </cell>
          <cell r="AV96" t="str">
            <v>Organismos Multilaterales de Crédito</v>
          </cell>
          <cell r="BH96">
            <v>340</v>
          </cell>
          <cell r="BI96" t="str">
            <v>Honduras</v>
          </cell>
        </row>
        <row r="97">
          <cell r="AR97" t="str">
            <v>OTDP</v>
          </cell>
          <cell r="AS97" t="str">
            <v>Bono Deuda Pública Colombiana diferente de TES</v>
          </cell>
          <cell r="AT97" t="str">
            <v>Otros títulos de deuda pública interna emitidos por la Nación</v>
          </cell>
          <cell r="AU97" t="str">
            <v>Deuda Pública</v>
          </cell>
          <cell r="AV97" t="str">
            <v>Gobierno Colombiano</v>
          </cell>
          <cell r="BH97">
            <v>191</v>
          </cell>
          <cell r="BI97" t="str">
            <v>Croacia</v>
          </cell>
        </row>
        <row r="98">
          <cell r="AR98" t="str">
            <v>OTPENVS</v>
          </cell>
          <cell r="AS98" t="str">
            <v>Acciones</v>
          </cell>
          <cell r="AT98" t="str">
            <v>Otros títulos de participación emitidos por entidades no vigiladas por la Superintendencia Financiera (No aplica para los usuarios de los planes de cuentas para los Fondos de Pensiones y de Cesantías, Res.1720/94 y Res.5070/91)</v>
          </cell>
          <cell r="AU98" t="str">
            <v>Títulos Participativos</v>
          </cell>
          <cell r="AV98" t="str">
            <v>Entidad No Vigilada por la SFC</v>
          </cell>
          <cell r="BH98">
            <v>332</v>
          </cell>
          <cell r="BI98" t="str">
            <v>Haití</v>
          </cell>
        </row>
        <row r="99">
          <cell r="AR99" t="str">
            <v>OTPEVS</v>
          </cell>
          <cell r="AS99" t="str">
            <v>Acciones</v>
          </cell>
          <cell r="AT99" t="str">
            <v>Otros títulos de participación emitidos por entidades vigiladas por la Superintendencia Financiera (No aplica para los usuarios de los planes de cuentas para los Fondos de Pensiones y de Cesantías, Res.1720/94 y Res.5070/91)</v>
          </cell>
          <cell r="AU99" t="str">
            <v>Títulos Participativos</v>
          </cell>
          <cell r="AV99" t="str">
            <v>Entidad Vigilada por la SFC</v>
          </cell>
          <cell r="BH99">
            <v>348</v>
          </cell>
          <cell r="BI99" t="str">
            <v>Hungría</v>
          </cell>
        </row>
        <row r="100">
          <cell r="AR100" t="str">
            <v>PCCBCTP</v>
          </cell>
          <cell r="AS100" t="str">
            <v>Fondo de Inversión Colectivo</v>
          </cell>
          <cell r="AT100" t="str">
            <v xml:space="preserve">Participaciones en carteras colectivas bursátiles, con títulos y/o valores participativos </v>
          </cell>
          <cell r="AU100" t="str">
            <v>Fondos de Inversión</v>
          </cell>
          <cell r="AV100" t="str">
            <v>Entidad Financiera Administradora de Fondos de Inversión</v>
          </cell>
          <cell r="BH100">
            <v>360</v>
          </cell>
          <cell r="BI100" t="str">
            <v>Indonesia</v>
          </cell>
        </row>
        <row r="101">
          <cell r="AR101" t="str">
            <v>PCCBSTP</v>
          </cell>
          <cell r="AS101" t="str">
            <v>Fondo de Inversión Colectivo</v>
          </cell>
          <cell r="AT101" t="str">
            <v xml:space="preserve">Participaciones en carteras colectivas bursátiles, sin títulos y/o valores participativos  </v>
          </cell>
          <cell r="AU101" t="str">
            <v>Fondos de Inversión</v>
          </cell>
          <cell r="AV101" t="str">
            <v>Entidad Financiera Administradora de Fondos de Inversión</v>
          </cell>
          <cell r="BH101">
            <v>372</v>
          </cell>
          <cell r="BI101" t="str">
            <v>Irlanda</v>
          </cell>
        </row>
        <row r="102">
          <cell r="AR102" t="str">
            <v>PCENVS</v>
          </cell>
          <cell r="AS102" t="str">
            <v>Papeles Comerciales</v>
          </cell>
          <cell r="AT102" t="str">
            <v>Papeles comerciales emitidos por entidades no vigiladas por la Superintendencia Financiera</v>
          </cell>
          <cell r="AU102" t="str">
            <v>Deuda Privada</v>
          </cell>
          <cell r="AV102" t="str">
            <v>Entidad No Vigilada por la SFC</v>
          </cell>
          <cell r="BH102">
            <v>376</v>
          </cell>
          <cell r="BI102" t="str">
            <v>Israel</v>
          </cell>
        </row>
        <row r="103">
          <cell r="AR103" t="str">
            <v>PCEVS</v>
          </cell>
          <cell r="AS103" t="str">
            <v>Papeles Comerciales</v>
          </cell>
          <cell r="AT103" t="str">
            <v>Papeles comerciales emitidos por entidades vigiladas por la Superintendencia Financiera</v>
          </cell>
          <cell r="AU103" t="str">
            <v>Deuda Privada</v>
          </cell>
          <cell r="AV103" t="str">
            <v>Entidad Vigilada por la SFC</v>
          </cell>
          <cell r="BH103">
            <v>833</v>
          </cell>
          <cell r="BI103" t="str">
            <v>Isla de Man</v>
          </cell>
        </row>
        <row r="104">
          <cell r="AR104" t="str">
            <v>PEEBE</v>
          </cell>
          <cell r="AS104" t="str">
            <v>Productos Estructurados del Exterior</v>
          </cell>
          <cell r="AT104" t="str">
            <v xml:space="preserve">Productos estructurados emitidos por bancos del exterior </v>
          </cell>
          <cell r="AU104" t="str">
            <v>Deuda Privada</v>
          </cell>
          <cell r="AV104" t="str">
            <v>Bancos en el Exterior</v>
          </cell>
          <cell r="BH104">
            <v>356</v>
          </cell>
          <cell r="BI104" t="str">
            <v>India</v>
          </cell>
        </row>
        <row r="105">
          <cell r="AR105" t="str">
            <v>PEEEDB</v>
          </cell>
          <cell r="AS105" t="str">
            <v>Productos Estructurados del Exterior</v>
          </cell>
          <cell r="AT105" t="str">
            <v>Productos estructurados emitidos por entidades del exterior diferentes a bancos</v>
          </cell>
          <cell r="AU105" t="str">
            <v>Deuda Privada</v>
          </cell>
          <cell r="AV105" t="str">
            <v>Entidades del Exterior diferentes a Bancos</v>
          </cell>
          <cell r="BH105">
            <v>86</v>
          </cell>
          <cell r="BI105" t="str">
            <v>Territorio Británico del Océano Índico</v>
          </cell>
        </row>
        <row r="106">
          <cell r="AR106" t="str">
            <v>PEENVS</v>
          </cell>
          <cell r="AS106" t="str">
            <v>Productos Estructurados Colombianos</v>
          </cell>
          <cell r="AT106" t="str">
            <v>Productos estructurados emitidos por entidades no vigiladas por la Superintendencia Financiera</v>
          </cell>
          <cell r="AU106" t="str">
            <v>Deuda Privada</v>
          </cell>
          <cell r="AV106" t="str">
            <v>Entidad No Vigilada por la SFC</v>
          </cell>
          <cell r="BH106">
            <v>368</v>
          </cell>
          <cell r="BI106" t="str">
            <v>Irak</v>
          </cell>
        </row>
        <row r="107">
          <cell r="AR107" t="str">
            <v>PEEVS</v>
          </cell>
          <cell r="AS107" t="str">
            <v>Productos Estructurados Colombianos</v>
          </cell>
          <cell r="AT107" t="str">
            <v>Productos estructurados emitidos por entidades vigiladas por la Superintendencia Financiera</v>
          </cell>
          <cell r="AU107" t="str">
            <v>Deuda Privada</v>
          </cell>
          <cell r="AV107" t="str">
            <v>Entidad Vigilada por la SFC</v>
          </cell>
          <cell r="BH107">
            <v>364</v>
          </cell>
          <cell r="BI107" t="str">
            <v>Irán</v>
          </cell>
        </row>
        <row r="108">
          <cell r="AR108" t="str">
            <v>PFIMM</v>
          </cell>
          <cell r="AS108" t="str">
            <v>Fondo de Inversión Internacional</v>
          </cell>
          <cell r="AT108" t="str">
            <v>Participaciones en fondos internacionales de mercado monetario "money market"</v>
          </cell>
          <cell r="AU108" t="str">
            <v>Fondos de Inversión</v>
          </cell>
          <cell r="AV108" t="str">
            <v>Fondo de Inversión Internacional</v>
          </cell>
          <cell r="BH108">
            <v>352</v>
          </cell>
          <cell r="BI108" t="str">
            <v>Islandia</v>
          </cell>
        </row>
        <row r="109">
          <cell r="AR109" t="str">
            <v>PFIRF</v>
          </cell>
          <cell r="AS109" t="str">
            <v>Fondo de Inversión Internacional</v>
          </cell>
          <cell r="AT109" t="str">
            <v>Participaciones en fondos de inversión internacionales que inviertan exclusivamente en títulos de renta fija</v>
          </cell>
          <cell r="AU109" t="str">
            <v>Fondos de Inversión</v>
          </cell>
          <cell r="AV109" t="str">
            <v>Fondo de Inversión Internacional</v>
          </cell>
          <cell r="BH109">
            <v>380</v>
          </cell>
          <cell r="BI109" t="str">
            <v>Italia</v>
          </cell>
        </row>
        <row r="110">
          <cell r="AR110" t="str">
            <v>PFMUIA</v>
          </cell>
          <cell r="AS110" t="str">
            <v>Fondo de Inversión Internacional</v>
          </cell>
          <cell r="AT110" t="str">
            <v xml:space="preserve">Participaciciones en fondos mutuos o de inversión internacionales cuyo objetivo principal sea invertir en acciones </v>
          </cell>
          <cell r="AU110" t="str">
            <v>Fondos de Inversión</v>
          </cell>
          <cell r="AV110" t="str">
            <v>Fondo de Inversión Internacional</v>
          </cell>
          <cell r="BH110">
            <v>832</v>
          </cell>
          <cell r="BI110" t="str">
            <v>Jersey</v>
          </cell>
        </row>
        <row r="111">
          <cell r="AR111" t="str">
            <v>PFMUIB</v>
          </cell>
          <cell r="AS111" t="str">
            <v>Fondo de Inversión Internacional</v>
          </cell>
          <cell r="AT111" t="str">
            <v>Participaciciones en fondos mutuos o de inversión internacionales Balanceados</v>
          </cell>
          <cell r="AU111" t="str">
            <v>Fondos de Inversión</v>
          </cell>
          <cell r="AV111" t="str">
            <v>Fondo de Inversión Internacional</v>
          </cell>
          <cell r="BH111">
            <v>388</v>
          </cell>
          <cell r="BI111" t="str">
            <v>Jamaica</v>
          </cell>
        </row>
        <row r="112">
          <cell r="AR112" t="str">
            <v>PFMUITD</v>
          </cell>
          <cell r="AS112" t="str">
            <v>Fondo de Inversión Internacional</v>
          </cell>
          <cell r="AT112" t="str">
            <v>Participaciciones en fondos mutuos o de inversión internacionales cuyo objetivo principal sea invertir en títulos de deuda</v>
          </cell>
          <cell r="AU112" t="str">
            <v>Fondos de Inversión</v>
          </cell>
          <cell r="AV112" t="str">
            <v>Fondo de Inversión Internacional</v>
          </cell>
          <cell r="BH112">
            <v>400</v>
          </cell>
          <cell r="BI112" t="str">
            <v>Jordania</v>
          </cell>
        </row>
        <row r="113">
          <cell r="AR113" t="str">
            <v>PFPC</v>
          </cell>
          <cell r="AS113" t="str">
            <v>Fondo de Inversión Internacional</v>
          </cell>
          <cell r="AT113" t="str">
            <v>Participaciones en fondos representativos de precios de commodities</v>
          </cell>
          <cell r="AU113" t="str">
            <v>Fondos de Inversión</v>
          </cell>
          <cell r="AV113" t="str">
            <v>Fondo de Inversión Internacional</v>
          </cell>
          <cell r="BH113">
            <v>392</v>
          </cell>
          <cell r="BI113" t="str">
            <v>Japón</v>
          </cell>
        </row>
        <row r="114">
          <cell r="AR114" t="str">
            <v>RFBET</v>
          </cell>
          <cell r="AS114" t="str">
            <v>Título de Contenido Crediticio (Titulación o Titularización)</v>
          </cell>
          <cell r="AT114" t="str">
            <v xml:space="preserve">Títulos de renta fija derivados de procesos de titularización emitidos en el exterior, cuyo originador es un banco del exterior </v>
          </cell>
          <cell r="AU114" t="str">
            <v>Deuda Privada</v>
          </cell>
          <cell r="AV114" t="str">
            <v>Bancos en Colombia</v>
          </cell>
          <cell r="BH114">
            <v>404</v>
          </cell>
          <cell r="BI114" t="str">
            <v>Kenia</v>
          </cell>
        </row>
        <row r="115">
          <cell r="AR115" t="str">
            <v>RFBETC</v>
          </cell>
          <cell r="AS115" t="str">
            <v>Título de Contenido Crediticio (Titulación o Titularización)</v>
          </cell>
          <cell r="AT115" t="str">
            <v xml:space="preserve">Títulos de renta fija derivados de procesos de titularización emitidos en Colombia, cuyo originador es un banco del exterior </v>
          </cell>
          <cell r="AU115" t="str">
            <v>Deuda Privada</v>
          </cell>
          <cell r="AV115" t="str">
            <v>Bancos en el Exterior</v>
          </cell>
          <cell r="BH115">
            <v>417</v>
          </cell>
          <cell r="BI115" t="str">
            <v>Kirguistán</v>
          </cell>
        </row>
        <row r="116">
          <cell r="AR116" t="str">
            <v>RFDBET</v>
          </cell>
          <cell r="AS116" t="str">
            <v>Título de Contenido Crediticio (Titulación o Titularización)</v>
          </cell>
          <cell r="AT116" t="str">
            <v>Títulos de renta fija derivados de procesos de titularización emitidos en el exterior, cuyo originador es una entidad del exterior diferente a bancos</v>
          </cell>
          <cell r="AU116" t="str">
            <v>Deuda Privada</v>
          </cell>
          <cell r="AV116" t="str">
            <v>Entidades del Exterior diferentes a Bancos</v>
          </cell>
          <cell r="BH116">
            <v>116</v>
          </cell>
          <cell r="BI116" t="str">
            <v>Camboya</v>
          </cell>
        </row>
        <row r="117">
          <cell r="AR117" t="str">
            <v>RFDBETC</v>
          </cell>
          <cell r="AS117" t="str">
            <v>Título de Contenido Crediticio (Titulación o Titularización)</v>
          </cell>
          <cell r="AT117" t="str">
            <v>Títulos de renta fija derivados de procesos de titularización emitidos en Colombia, cuyo originador es una entidad del exterior diferente a bancos</v>
          </cell>
          <cell r="AU117" t="str">
            <v>Deuda Privada</v>
          </cell>
          <cell r="AV117" t="str">
            <v>Entidades del Exterior diferentes a Bancos</v>
          </cell>
          <cell r="BH117">
            <v>296</v>
          </cell>
          <cell r="BI117" t="str">
            <v>Kiribati</v>
          </cell>
        </row>
        <row r="118">
          <cell r="AR118" t="str">
            <v>RFEBCE</v>
          </cell>
          <cell r="AS118" t="str">
            <v>Bono Deuda Pública Extranjera</v>
          </cell>
          <cell r="AT118" t="str">
            <v xml:space="preserve">Títulos de renta fija emitidos por bancos centrales del exterior </v>
          </cell>
          <cell r="AU118" t="str">
            <v>Deuda Pública</v>
          </cell>
          <cell r="AV118" t="str">
            <v>Gobierno Extranjero</v>
          </cell>
          <cell r="BH118">
            <v>174</v>
          </cell>
          <cell r="BI118" t="str">
            <v>Comoros</v>
          </cell>
        </row>
        <row r="119">
          <cell r="AR119" t="str">
            <v>RFGBCE</v>
          </cell>
          <cell r="AS119" t="str">
            <v>Bono Deuda Pública Extranjera</v>
          </cell>
          <cell r="AT119" t="str">
            <v xml:space="preserve">Títulos de renta fija garantizados por bancos centrales del exterior </v>
          </cell>
          <cell r="AU119" t="str">
            <v>Deuda Pública</v>
          </cell>
          <cell r="AV119" t="str">
            <v>Gobierno Extranjero</v>
          </cell>
          <cell r="BH119">
            <v>659</v>
          </cell>
          <cell r="BI119" t="str">
            <v>San Cristóbal y Nieves</v>
          </cell>
        </row>
        <row r="120">
          <cell r="AR120" t="str">
            <v>TCCENVS</v>
          </cell>
          <cell r="AS120" t="str">
            <v>Título de Contenido Crediticio (Titulación o Titularización)</v>
          </cell>
          <cell r="AT120" t="str">
            <v>Títulos de contenido crediticio derivados de procesos de titularización cuyo subyacente es distinto de cartera hipotecaria  y el originador es una entidad no vigilada por la Superintedencia Financiera</v>
          </cell>
          <cell r="AU120" t="str">
            <v>Deuda Privada</v>
          </cell>
          <cell r="AV120" t="str">
            <v>Titularizadora</v>
          </cell>
          <cell r="BH120">
            <v>408</v>
          </cell>
          <cell r="BI120" t="str">
            <v>Corea del Norte</v>
          </cell>
        </row>
        <row r="121">
          <cell r="AR121" t="str">
            <v>TCCEVS</v>
          </cell>
          <cell r="AS121" t="str">
            <v>Título de Contenido Crediticio (Titulación o Titularización)</v>
          </cell>
          <cell r="AT121" t="str">
            <v>Títulos de contenido crediticio derivados de procesos de titularización cuyo subyacente es distinto de cartera hipotecaria  y el originador es una entidad vigilada por la Superintendencia Financiera</v>
          </cell>
          <cell r="AU121" t="str">
            <v>Deuda Privada</v>
          </cell>
          <cell r="AV121" t="str">
            <v>Titularizadora</v>
          </cell>
          <cell r="BH121">
            <v>410</v>
          </cell>
          <cell r="BI121" t="str">
            <v>Corea del Sur</v>
          </cell>
        </row>
        <row r="122">
          <cell r="AR122" t="str">
            <v>TCCH</v>
          </cell>
          <cell r="AS122" t="str">
            <v>Título de Contenido Crediticio Hipotecario</v>
          </cell>
          <cell r="AT122" t="str">
            <v>Títulos de contenido crediticio derivados de procesos de titularización de cartera hipotecaria</v>
          </cell>
          <cell r="AU122" t="str">
            <v>Deuda Privada</v>
          </cell>
          <cell r="AV122" t="str">
            <v>Titularizadora</v>
          </cell>
          <cell r="BH122">
            <v>414</v>
          </cell>
          <cell r="BI122" t="str">
            <v>Kuwait</v>
          </cell>
        </row>
        <row r="123">
          <cell r="AR123" t="str">
            <v>TDA</v>
          </cell>
          <cell r="AS123" t="str">
            <v>Bono Deuda Privada Colombiana</v>
          </cell>
          <cell r="AT123" t="str">
            <v>Títulos de Desarrollo Agropecuario</v>
          </cell>
          <cell r="AU123" t="str">
            <v>Deuda Privada</v>
          </cell>
          <cell r="AV123" t="str">
            <v>Finagro - Entidad Financiera</v>
          </cell>
          <cell r="BH123">
            <v>136</v>
          </cell>
          <cell r="BI123" t="str">
            <v>Islas Caimán</v>
          </cell>
        </row>
        <row r="124">
          <cell r="AR124" t="str">
            <v>TDEPT</v>
          </cell>
          <cell r="AS124" t="str">
            <v>Bono Deuda Pública Colombiana diferente de TES</v>
          </cell>
          <cell r="AT124" t="str">
            <v>Títulos de deuda pública externa emitidos de conformidad con el Decreto 2681/93 y la Ley 533 /99</v>
          </cell>
          <cell r="AU124" t="str">
            <v>Deuda Pública</v>
          </cell>
          <cell r="AV124" t="str">
            <v>Gobierno Colombiano</v>
          </cell>
          <cell r="BH124">
            <v>398</v>
          </cell>
          <cell r="BI124" t="str">
            <v>Kazajstán</v>
          </cell>
        </row>
        <row r="125">
          <cell r="AR125" t="str">
            <v>TDPE</v>
          </cell>
          <cell r="AS125" t="str">
            <v>Bono Deuda Pública Colombiana diferente de TES</v>
          </cell>
          <cell r="AT125" t="str">
            <v>Títulos de deuda pública externa emitidos por la Nación</v>
          </cell>
          <cell r="AU125" t="str">
            <v>Deuda Pública</v>
          </cell>
          <cell r="AV125" t="str">
            <v>Gobierno Colombiano</v>
          </cell>
          <cell r="BH125">
            <v>418</v>
          </cell>
          <cell r="BI125" t="str">
            <v>Laos</v>
          </cell>
        </row>
        <row r="126">
          <cell r="AR126" t="str">
            <v>TDPIT</v>
          </cell>
          <cell r="AS126" t="str">
            <v>Bono Deuda Pública Colombiana diferente de TES</v>
          </cell>
          <cell r="AT126" t="str">
            <v>Títulos de deuda pública interna emitidos de conformidad con la Ley 80/93 y el Decreto 2681/93</v>
          </cell>
          <cell r="AU126" t="str">
            <v>Deuda Pública</v>
          </cell>
          <cell r="AV126" t="str">
            <v>Gobierno Colombiano</v>
          </cell>
          <cell r="BH126">
            <v>422</v>
          </cell>
          <cell r="BI126" t="str">
            <v>Líbano</v>
          </cell>
        </row>
        <row r="127">
          <cell r="AR127" t="str">
            <v>TERE</v>
          </cell>
          <cell r="AS127" t="str">
            <v>Acciones</v>
          </cell>
          <cell r="AT127" t="str">
            <v>Titulos emitidos por residentes en el exterior (No aplica para los usuarios de los Plan de cuentas para los Fondos de Pensiones y de Cesantías, Res.1720/94 y Res.5070/91)</v>
          </cell>
          <cell r="AU127" t="str">
            <v>Títulos Participativos</v>
          </cell>
          <cell r="AV127" t="str">
            <v>Entidad del Exterior</v>
          </cell>
          <cell r="BH127">
            <v>662</v>
          </cell>
          <cell r="BI127" t="str">
            <v>Santa Lucía</v>
          </cell>
        </row>
        <row r="128">
          <cell r="AR128" t="str">
            <v>TFEN</v>
          </cell>
          <cell r="AS128" t="str">
            <v>Bono Deuda Privada Colombiana</v>
          </cell>
          <cell r="AT128" t="str">
            <v>Títulos de ahorro FEN</v>
          </cell>
          <cell r="AU128" t="str">
            <v>Deuda Privada</v>
          </cell>
          <cell r="AV128" t="str">
            <v>FEN - Entidad Financiera</v>
          </cell>
          <cell r="BH128">
            <v>438</v>
          </cell>
          <cell r="BI128" t="str">
            <v>Liechtenstein</v>
          </cell>
        </row>
        <row r="129">
          <cell r="AR129" t="str">
            <v>TFOGC</v>
          </cell>
          <cell r="AS129" t="str">
            <v>Bono Deuda Privada Colombiana</v>
          </cell>
          <cell r="AT129" t="str">
            <v>Títulos emitidos por el Fondo de Garantías de Entidades Cooperativas Fogacoop</v>
          </cell>
          <cell r="AU129" t="str">
            <v>Deuda Privada</v>
          </cell>
          <cell r="AV129" t="str">
            <v>Fogacoop - Entidad Financiera</v>
          </cell>
          <cell r="BH129">
            <v>144</v>
          </cell>
          <cell r="BI129" t="str">
            <v>Sri Lanka</v>
          </cell>
        </row>
        <row r="130">
          <cell r="AR130" t="str">
            <v>TFOGF</v>
          </cell>
          <cell r="AS130" t="str">
            <v>Bono Deuda Privada Colombiana</v>
          </cell>
          <cell r="AT130" t="str">
            <v>Títulos emitidos por el Fogafin</v>
          </cell>
          <cell r="AU130" t="str">
            <v>Deuda Privada</v>
          </cell>
          <cell r="AV130" t="str">
            <v>Fogafín - Entidad Financiera</v>
          </cell>
          <cell r="BH130">
            <v>430</v>
          </cell>
          <cell r="BI130" t="str">
            <v>Liberia</v>
          </cell>
        </row>
        <row r="131">
          <cell r="AR131" t="str">
            <v>TGFOGC</v>
          </cell>
          <cell r="AS131" t="str">
            <v>Bono Deuda Privada Colombiana</v>
          </cell>
          <cell r="AT131" t="str">
            <v>Títulos garantizados por el Fondo de Garantías de Entidades Cooperativas Fogacoop</v>
          </cell>
          <cell r="AU131" t="str">
            <v>Deuda Privada</v>
          </cell>
          <cell r="AV131" t="str">
            <v>Fogacoop - Entidad Financiera</v>
          </cell>
          <cell r="BH131">
            <v>426</v>
          </cell>
          <cell r="BI131" t="str">
            <v>Lesotho</v>
          </cell>
        </row>
        <row r="132">
          <cell r="AR132" t="str">
            <v>TGFOGF</v>
          </cell>
          <cell r="AS132" t="str">
            <v>Bono Deuda Privada Colombiana</v>
          </cell>
          <cell r="AT132" t="str">
            <v>Títulos garantizados por el Fogafin</v>
          </cell>
          <cell r="AU132" t="str">
            <v>Deuda Privada</v>
          </cell>
          <cell r="AV132" t="str">
            <v>Fogafín - Entidad Financiera</v>
          </cell>
          <cell r="BH132">
            <v>440</v>
          </cell>
          <cell r="BI132" t="str">
            <v>Lituania</v>
          </cell>
        </row>
        <row r="133">
          <cell r="AR133" t="str">
            <v>TGREP</v>
          </cell>
          <cell r="AS133" t="str">
            <v>Bono Deuda Pública Colombiana diferente de TES</v>
          </cell>
          <cell r="AT133" t="str">
            <v>Títulos garantizados por el Banco de la República</v>
          </cell>
          <cell r="AU133" t="str">
            <v>Deuda Pública</v>
          </cell>
          <cell r="AV133" t="str">
            <v>Gobierno Colombiano</v>
          </cell>
          <cell r="BH133">
            <v>442</v>
          </cell>
          <cell r="BI133" t="str">
            <v>Luxemburgo</v>
          </cell>
        </row>
        <row r="134">
          <cell r="AR134" t="str">
            <v>THIP</v>
          </cell>
          <cell r="AS134" t="str">
            <v>Bono Deuda Pública Colombiana diferente de TES</v>
          </cell>
          <cell r="AT134" t="str">
            <v>Títulos hipotecarios Ley 546/99</v>
          </cell>
          <cell r="AU134" t="str">
            <v>Deuda Pública</v>
          </cell>
          <cell r="AV134" t="str">
            <v>Gobierno Colombiano</v>
          </cell>
          <cell r="BH134">
            <v>428</v>
          </cell>
          <cell r="BI134" t="str">
            <v>Letonia</v>
          </cell>
        </row>
        <row r="135">
          <cell r="AR135" t="str">
            <v>TIDIS</v>
          </cell>
          <cell r="AS135" t="str">
            <v>Bono Deuda Pública Colombiana diferente de TES</v>
          </cell>
          <cell r="AT135" t="str">
            <v>Títulos de Devolución de Impuestos</v>
          </cell>
          <cell r="AU135" t="str">
            <v>Deuda Pública</v>
          </cell>
          <cell r="AV135" t="str">
            <v>Gobierno Colombiano</v>
          </cell>
          <cell r="BH135">
            <v>434</v>
          </cell>
          <cell r="BI135" t="str">
            <v>Libia</v>
          </cell>
        </row>
        <row r="136">
          <cell r="AR136" t="str">
            <v>TMENVS</v>
          </cell>
          <cell r="AS136" t="str">
            <v>Título de Contenido Crediticio (Titulación o Titularización)</v>
          </cell>
          <cell r="AT136" t="str">
            <v>Títulos mixtos derivados de procesos de titularización cuyo subyacente es distinto de cartera hipotecaria cuyo originador es una entidad no vigilada por la Superintendencia Financiera</v>
          </cell>
          <cell r="AU136" t="str">
            <v>Deuda Privada</v>
          </cell>
          <cell r="AV136" t="str">
            <v>Titularizadora</v>
          </cell>
          <cell r="BH136">
            <v>504</v>
          </cell>
          <cell r="BI136" t="str">
            <v>Marruecos</v>
          </cell>
        </row>
        <row r="137">
          <cell r="AR137" t="str">
            <v>TMEVS</v>
          </cell>
          <cell r="AS137" t="str">
            <v>Título de Contenido Crediticio (Titulación o Titularización)</v>
          </cell>
          <cell r="AT137" t="str">
            <v>Títulos mixtos derivados de procesos de titularización cuyo subyacente es distinto de cartera hipotecaria cuyo originador es una entidad vigilada por la Superintendencia Financiera</v>
          </cell>
          <cell r="AU137" t="str">
            <v>Deuda Privada</v>
          </cell>
          <cell r="AV137" t="str">
            <v>Titularizadora</v>
          </cell>
          <cell r="BH137">
            <v>492</v>
          </cell>
          <cell r="BI137" t="str">
            <v>Mónaco</v>
          </cell>
        </row>
        <row r="138">
          <cell r="AR138" t="str">
            <v>TPENVS</v>
          </cell>
          <cell r="AS138" t="str">
            <v>Títulos Participativos (Titularizaciones)</v>
          </cell>
          <cell r="AT138" t="str">
            <v>Títulos de participación derivados de procesos de titularización cuyo subyacente es distinto de cartera hipotecaria cuyo originador es una entidad no vigilada por la Superintendencia Financiera</v>
          </cell>
          <cell r="AU138" t="str">
            <v>Títulos Participativos</v>
          </cell>
          <cell r="AV138" t="str">
            <v>Titularizadora</v>
          </cell>
          <cell r="BH138">
            <v>498</v>
          </cell>
          <cell r="BI138" t="str">
            <v>Moldova</v>
          </cell>
        </row>
        <row r="139">
          <cell r="AR139" t="str">
            <v>TPEVS</v>
          </cell>
          <cell r="AS139" t="str">
            <v>Títulos Participativos (Titularizaciones)</v>
          </cell>
          <cell r="AT139" t="str">
            <v>Títulos de participación derivados de procesos de titularización cuyo subyacente es distinto de cartera hipotecaria cuyo originador es una entidad vigilada por la Superintendencia Financiera</v>
          </cell>
          <cell r="AU139" t="str">
            <v>Títulos Participativos</v>
          </cell>
          <cell r="AV139" t="str">
            <v>Titularizadora</v>
          </cell>
          <cell r="BH139">
            <v>499</v>
          </cell>
          <cell r="BI139" t="str">
            <v>Montenegro</v>
          </cell>
        </row>
        <row r="140">
          <cell r="AR140" t="str">
            <v>TRD</v>
          </cell>
          <cell r="AS140" t="str">
            <v>Bono Deuda Pública Colombiana diferente de TES</v>
          </cell>
          <cell r="AT140" t="str">
            <v>Títulos de Reducción de Deuda</v>
          </cell>
          <cell r="AU140" t="str">
            <v>Deuda Pública</v>
          </cell>
          <cell r="AV140" t="str">
            <v>Gobierno Colombiano</v>
          </cell>
          <cell r="BH140">
            <v>450</v>
          </cell>
          <cell r="BI140" t="str">
            <v>Madagascar</v>
          </cell>
        </row>
        <row r="141">
          <cell r="AR141" t="str">
            <v>TREP</v>
          </cell>
          <cell r="AS141" t="str">
            <v>Bono Deuda Pública Colombiana diferente de TES</v>
          </cell>
          <cell r="AT141" t="str">
            <v>Títulos emitidos por el Banco de la República</v>
          </cell>
          <cell r="AU141" t="str">
            <v>Deuda Pública</v>
          </cell>
          <cell r="AV141" t="str">
            <v>Gobierno Colombiano</v>
          </cell>
          <cell r="BH141">
            <v>584</v>
          </cell>
          <cell r="BI141" t="str">
            <v>Islas Marshall</v>
          </cell>
        </row>
        <row r="142">
          <cell r="AR142" t="str">
            <v>TRFFEC</v>
          </cell>
          <cell r="AS142" t="str">
            <v>Bono Deuda Privada Extranjera</v>
          </cell>
          <cell r="AT142" t="str">
            <v xml:space="preserve">Títulos de renta fija emitidos por filiales del exterior de establecimientos de crédito colombianos. (Para uso exclusivo de las entidades aseguradoras y sociedades de capitalización). </v>
          </cell>
          <cell r="AU142" t="str">
            <v>Deuda Privada</v>
          </cell>
          <cell r="AV142" t="str">
            <v>Entidad del Exterior</v>
          </cell>
          <cell r="BH142">
            <v>807</v>
          </cell>
          <cell r="BI142" t="str">
            <v>Macedonia</v>
          </cell>
        </row>
        <row r="143">
          <cell r="AR143" t="str">
            <v>TSDO</v>
          </cell>
          <cell r="AS143" t="str">
            <v>Bono Deuda Pública Colombiana diferente de TES</v>
          </cell>
          <cell r="AT143" t="str">
            <v>Títulos de Tesorería - TES Dólar</v>
          </cell>
          <cell r="AU143" t="str">
            <v>Deuda Pública</v>
          </cell>
          <cell r="AV143" t="str">
            <v>Gobierno Colombiano</v>
          </cell>
          <cell r="BH143">
            <v>466</v>
          </cell>
          <cell r="BI143" t="str">
            <v>Mali</v>
          </cell>
        </row>
        <row r="144">
          <cell r="AR144" t="str">
            <v>TSEGE</v>
          </cell>
          <cell r="AS144" t="str">
            <v>Bono Deuda Pública Extranjera</v>
          </cell>
          <cell r="AT144" t="str">
            <v>Títulos de Tesorería emitidos por gobiernos extranjeros</v>
          </cell>
          <cell r="AU144" t="str">
            <v>Deuda Pública</v>
          </cell>
          <cell r="AV144" t="str">
            <v>Gobierno Extranjero</v>
          </cell>
          <cell r="BH144">
            <v>104</v>
          </cell>
          <cell r="BI144" t="str">
            <v>Myanmar</v>
          </cell>
        </row>
        <row r="145">
          <cell r="AR145" t="str">
            <v>TSTF</v>
          </cell>
          <cell r="AS145" t="str">
            <v>Título TES Colombia</v>
          </cell>
          <cell r="AT145" t="str">
            <v>Títulos de Tesorería - TES Pesos TF</v>
          </cell>
          <cell r="AU145" t="str">
            <v>Deuda Pública</v>
          </cell>
          <cell r="AV145" t="str">
            <v>Gobierno Colombiano</v>
          </cell>
          <cell r="BH145">
            <v>496</v>
          </cell>
          <cell r="BI145" t="str">
            <v>Mongolia</v>
          </cell>
        </row>
        <row r="146">
          <cell r="AR146" t="str">
            <v>TSTM</v>
          </cell>
          <cell r="AS146" t="str">
            <v>Título TES Colombia</v>
          </cell>
          <cell r="AT146" t="str">
            <v>Títulos de Tesorería - TES Pesos TM</v>
          </cell>
          <cell r="AU146" t="str">
            <v>Deuda Pública</v>
          </cell>
          <cell r="AV146" t="str">
            <v>Gobierno Colombiano</v>
          </cell>
          <cell r="BH146">
            <v>446</v>
          </cell>
          <cell r="BI146" t="str">
            <v>Macao</v>
          </cell>
        </row>
        <row r="147">
          <cell r="AR147" t="str">
            <v>TSTV</v>
          </cell>
          <cell r="AS147" t="str">
            <v>Título TES Colombia</v>
          </cell>
          <cell r="AT147" t="str">
            <v>Títulos de Tesorería - TES Pesos TV</v>
          </cell>
          <cell r="AU147" t="str">
            <v>Deuda Pública</v>
          </cell>
          <cell r="AV147" t="str">
            <v>Gobierno Colombiano</v>
          </cell>
          <cell r="BH147">
            <v>474</v>
          </cell>
          <cell r="BI147" t="str">
            <v>Martinica</v>
          </cell>
        </row>
        <row r="148">
          <cell r="AR148" t="str">
            <v>TSUV</v>
          </cell>
          <cell r="AS148" t="str">
            <v>Título TES Colombia</v>
          </cell>
          <cell r="AT148" t="str">
            <v>Títulos de Tesorería - TES UVR</v>
          </cell>
          <cell r="AU148" t="str">
            <v>Deuda Pública</v>
          </cell>
          <cell r="AV148" t="str">
            <v>Gobierno Colombiano</v>
          </cell>
          <cell r="BH148">
            <v>478</v>
          </cell>
          <cell r="BI148" t="str">
            <v>Mauritania</v>
          </cell>
        </row>
        <row r="149">
          <cell r="AR149" t="str">
            <v>VELSCVE</v>
          </cell>
          <cell r="AS149" t="str">
            <v>Acciones</v>
          </cell>
          <cell r="AT149" t="str">
            <v>Valores extranjeros listados en Sistemas de Cotización de Valores del Extranjero Autorizados en Colombia</v>
          </cell>
          <cell r="AU149" t="str">
            <v>Títulos Participativos</v>
          </cell>
          <cell r="AV149" t="str">
            <v>Entidad del Exterior</v>
          </cell>
          <cell r="BH149">
            <v>500</v>
          </cell>
          <cell r="BI149" t="str">
            <v>Montserrat</v>
          </cell>
        </row>
        <row r="150">
          <cell r="BH150">
            <v>470</v>
          </cell>
          <cell r="BI150" t="str">
            <v>Malta</v>
          </cell>
        </row>
        <row r="151">
          <cell r="BH151">
            <v>480</v>
          </cell>
          <cell r="BI151" t="str">
            <v>Mauricio</v>
          </cell>
        </row>
        <row r="152">
          <cell r="BH152">
            <v>462</v>
          </cell>
          <cell r="BI152" t="str">
            <v>Maldivas</v>
          </cell>
        </row>
        <row r="153">
          <cell r="BH153">
            <v>454</v>
          </cell>
          <cell r="BI153" t="str">
            <v>Malawi</v>
          </cell>
        </row>
        <row r="154">
          <cell r="BH154">
            <v>484</v>
          </cell>
          <cell r="BI154" t="str">
            <v>México</v>
          </cell>
        </row>
        <row r="155">
          <cell r="BH155">
            <v>458</v>
          </cell>
          <cell r="BI155" t="str">
            <v>Malasia</v>
          </cell>
        </row>
        <row r="156">
          <cell r="BH156">
            <v>508</v>
          </cell>
          <cell r="BI156" t="str">
            <v>Mozambique</v>
          </cell>
        </row>
        <row r="157">
          <cell r="BH157">
            <v>516</v>
          </cell>
          <cell r="BI157" t="str">
            <v>Namibia</v>
          </cell>
        </row>
        <row r="158">
          <cell r="BH158">
            <v>540</v>
          </cell>
          <cell r="BI158" t="str">
            <v>Nueva Caledonia</v>
          </cell>
        </row>
        <row r="159">
          <cell r="BH159">
            <v>562</v>
          </cell>
          <cell r="BI159" t="str">
            <v>Níger</v>
          </cell>
        </row>
        <row r="160">
          <cell r="BH160">
            <v>574</v>
          </cell>
          <cell r="BI160" t="str">
            <v>Islas Norkfolk</v>
          </cell>
        </row>
        <row r="161">
          <cell r="BH161">
            <v>566</v>
          </cell>
          <cell r="BI161" t="str">
            <v>Nigeria</v>
          </cell>
        </row>
        <row r="162">
          <cell r="BH162">
            <v>558</v>
          </cell>
          <cell r="BI162" t="str">
            <v>Nicaragua</v>
          </cell>
        </row>
        <row r="163">
          <cell r="BH163">
            <v>528</v>
          </cell>
          <cell r="BI163" t="str">
            <v>Países Bajos</v>
          </cell>
        </row>
        <row r="164">
          <cell r="BH164">
            <v>578</v>
          </cell>
          <cell r="BI164" t="str">
            <v>Noruega</v>
          </cell>
        </row>
        <row r="165">
          <cell r="BH165">
            <v>524</v>
          </cell>
          <cell r="BI165" t="str">
            <v>Nepal</v>
          </cell>
        </row>
        <row r="166">
          <cell r="BH166">
            <v>520</v>
          </cell>
          <cell r="BI166" t="str">
            <v>Nauru</v>
          </cell>
        </row>
        <row r="167">
          <cell r="BH167">
            <v>570</v>
          </cell>
          <cell r="BI167" t="str">
            <v>Niue</v>
          </cell>
        </row>
        <row r="168">
          <cell r="BH168">
            <v>554</v>
          </cell>
          <cell r="BI168" t="str">
            <v>Nueva Zelanda</v>
          </cell>
        </row>
        <row r="169">
          <cell r="BH169">
            <v>512</v>
          </cell>
          <cell r="BI169" t="str">
            <v>Omán</v>
          </cell>
        </row>
        <row r="170">
          <cell r="BH170">
            <v>591</v>
          </cell>
          <cell r="BI170" t="str">
            <v>Panamá</v>
          </cell>
        </row>
        <row r="171">
          <cell r="BH171">
            <v>604</v>
          </cell>
          <cell r="BI171" t="str">
            <v>Perú</v>
          </cell>
        </row>
        <row r="172">
          <cell r="BH172">
            <v>258</v>
          </cell>
          <cell r="BI172" t="str">
            <v>Polinesia Francesa</v>
          </cell>
        </row>
        <row r="173">
          <cell r="BH173">
            <v>598</v>
          </cell>
          <cell r="BI173" t="str">
            <v>Papúa Nueva Guinea</v>
          </cell>
        </row>
        <row r="174">
          <cell r="BH174">
            <v>608</v>
          </cell>
          <cell r="BI174" t="str">
            <v>Filipinas</v>
          </cell>
        </row>
        <row r="175">
          <cell r="BH175">
            <v>586</v>
          </cell>
          <cell r="BI175" t="str">
            <v>Pakistán</v>
          </cell>
        </row>
        <row r="176">
          <cell r="BH176">
            <v>616</v>
          </cell>
          <cell r="BI176" t="str">
            <v>Polonia</v>
          </cell>
        </row>
        <row r="177">
          <cell r="BH177">
            <v>666</v>
          </cell>
          <cell r="BI177" t="str">
            <v>San Pedro y Miquelón</v>
          </cell>
        </row>
        <row r="178">
          <cell r="BH178">
            <v>612</v>
          </cell>
          <cell r="BI178" t="str">
            <v>Islas Pitcairn</v>
          </cell>
        </row>
        <row r="179">
          <cell r="BH179">
            <v>630</v>
          </cell>
          <cell r="BI179" t="str">
            <v>Puerto Rico</v>
          </cell>
        </row>
        <row r="180">
          <cell r="BH180">
            <v>275</v>
          </cell>
          <cell r="BI180" t="str">
            <v>Palestina</v>
          </cell>
        </row>
        <row r="181">
          <cell r="BH181">
            <v>620</v>
          </cell>
          <cell r="BI181" t="str">
            <v>Portugal</v>
          </cell>
        </row>
        <row r="182">
          <cell r="BH182">
            <v>585</v>
          </cell>
          <cell r="BI182" t="str">
            <v>Islas Palaos</v>
          </cell>
        </row>
        <row r="183">
          <cell r="BH183">
            <v>600</v>
          </cell>
          <cell r="BI183" t="str">
            <v>Paraguay</v>
          </cell>
        </row>
        <row r="184">
          <cell r="BH184">
            <v>634</v>
          </cell>
          <cell r="BI184" t="str">
            <v>Qatar</v>
          </cell>
        </row>
        <row r="185">
          <cell r="BH185">
            <v>638</v>
          </cell>
          <cell r="BI185" t="str">
            <v>Reunión</v>
          </cell>
        </row>
        <row r="186">
          <cell r="BH186">
            <v>642</v>
          </cell>
          <cell r="BI186" t="str">
            <v>Rumanía</v>
          </cell>
        </row>
        <row r="187">
          <cell r="BH187">
            <v>688</v>
          </cell>
          <cell r="BI187" t="str">
            <v>Serbia y Montenegro</v>
          </cell>
        </row>
        <row r="188">
          <cell r="BH188">
            <v>643</v>
          </cell>
          <cell r="BI188" t="str">
            <v>Rusia</v>
          </cell>
        </row>
        <row r="189">
          <cell r="BH189">
            <v>646</v>
          </cell>
          <cell r="BI189" t="str">
            <v>Ruanda</v>
          </cell>
        </row>
        <row r="190">
          <cell r="BH190">
            <v>682</v>
          </cell>
          <cell r="BI190" t="str">
            <v>Arabia Saudita</v>
          </cell>
        </row>
        <row r="191">
          <cell r="BH191">
            <v>90</v>
          </cell>
          <cell r="BI191" t="str">
            <v>Islas Solomón</v>
          </cell>
        </row>
        <row r="192">
          <cell r="BH192">
            <v>690</v>
          </cell>
          <cell r="BI192" t="str">
            <v>Seychelles</v>
          </cell>
        </row>
        <row r="193">
          <cell r="BH193">
            <v>736</v>
          </cell>
          <cell r="BI193" t="str">
            <v>Sudán</v>
          </cell>
        </row>
        <row r="194">
          <cell r="BH194">
            <v>752</v>
          </cell>
          <cell r="BI194" t="str">
            <v>Suecia</v>
          </cell>
        </row>
        <row r="195">
          <cell r="BH195">
            <v>702</v>
          </cell>
          <cell r="BI195" t="str">
            <v>Singapur</v>
          </cell>
        </row>
        <row r="196">
          <cell r="BH196">
            <v>654</v>
          </cell>
          <cell r="BI196" t="str">
            <v>Santa Elena</v>
          </cell>
        </row>
        <row r="197">
          <cell r="BH197">
            <v>705</v>
          </cell>
          <cell r="BI197" t="str">
            <v>Eslovenia</v>
          </cell>
        </row>
        <row r="198">
          <cell r="BH198">
            <v>744</v>
          </cell>
          <cell r="BI198" t="str">
            <v>Islas Svalbard y Jan Mayen</v>
          </cell>
        </row>
        <row r="199">
          <cell r="BH199">
            <v>703</v>
          </cell>
          <cell r="BI199" t="str">
            <v>Eslovaquia</v>
          </cell>
        </row>
        <row r="200">
          <cell r="BH200">
            <v>694</v>
          </cell>
          <cell r="BI200" t="str">
            <v>Sierra Leona</v>
          </cell>
        </row>
        <row r="201">
          <cell r="BH201">
            <v>674</v>
          </cell>
          <cell r="BI201" t="str">
            <v>San Marino</v>
          </cell>
        </row>
        <row r="202">
          <cell r="BH202">
            <v>686</v>
          </cell>
          <cell r="BI202" t="str">
            <v>Senegal</v>
          </cell>
        </row>
        <row r="203">
          <cell r="BH203">
            <v>706</v>
          </cell>
          <cell r="BI203" t="str">
            <v>Somalia</v>
          </cell>
        </row>
        <row r="204">
          <cell r="BH204">
            <v>740</v>
          </cell>
          <cell r="BI204" t="str">
            <v>Surinam</v>
          </cell>
        </row>
        <row r="205">
          <cell r="BH205">
            <v>678</v>
          </cell>
          <cell r="BI205" t="str">
            <v>Santo Tomé y Príncipe</v>
          </cell>
        </row>
        <row r="206">
          <cell r="BH206">
            <v>222</v>
          </cell>
          <cell r="BI206" t="str">
            <v>El Salvador</v>
          </cell>
        </row>
        <row r="207">
          <cell r="BH207">
            <v>760</v>
          </cell>
          <cell r="BI207" t="str">
            <v>Siria</v>
          </cell>
        </row>
        <row r="208">
          <cell r="BH208">
            <v>748</v>
          </cell>
          <cell r="BI208" t="str">
            <v>Suazilandia</v>
          </cell>
        </row>
        <row r="209">
          <cell r="BH209">
            <v>796</v>
          </cell>
          <cell r="BI209" t="str">
            <v>Islas Turcas y Caicos</v>
          </cell>
        </row>
        <row r="210">
          <cell r="BH210">
            <v>148</v>
          </cell>
          <cell r="BI210" t="str">
            <v>Chad</v>
          </cell>
        </row>
        <row r="211">
          <cell r="BH211">
            <v>260</v>
          </cell>
          <cell r="BI211" t="str">
            <v>Territorios Australes Franceses</v>
          </cell>
        </row>
        <row r="212">
          <cell r="BH212">
            <v>768</v>
          </cell>
          <cell r="BI212" t="str">
            <v>Togo</v>
          </cell>
        </row>
        <row r="213">
          <cell r="BH213">
            <v>764</v>
          </cell>
          <cell r="BI213" t="str">
            <v>Tailandia</v>
          </cell>
        </row>
        <row r="214">
          <cell r="BH214">
            <v>834</v>
          </cell>
          <cell r="BI214" t="str">
            <v>Tanzania</v>
          </cell>
        </row>
        <row r="215">
          <cell r="BH215">
            <v>762</v>
          </cell>
          <cell r="BI215" t="str">
            <v>Tayikistán</v>
          </cell>
        </row>
        <row r="216">
          <cell r="BH216">
            <v>772</v>
          </cell>
          <cell r="BI216" t="str">
            <v>Tokelau</v>
          </cell>
        </row>
        <row r="217">
          <cell r="BH217">
            <v>626</v>
          </cell>
          <cell r="BI217" t="str">
            <v>Timor-Leste</v>
          </cell>
        </row>
        <row r="218">
          <cell r="BH218">
            <v>795</v>
          </cell>
          <cell r="BI218" t="str">
            <v>Turkmenistán</v>
          </cell>
        </row>
        <row r="219">
          <cell r="BH219">
            <v>788</v>
          </cell>
          <cell r="BI219" t="str">
            <v>Túnez</v>
          </cell>
        </row>
        <row r="220">
          <cell r="BH220">
            <v>776</v>
          </cell>
          <cell r="BI220" t="str">
            <v>Tonga</v>
          </cell>
        </row>
        <row r="221">
          <cell r="BH221">
            <v>792</v>
          </cell>
          <cell r="BI221" t="str">
            <v>Turquía</v>
          </cell>
        </row>
        <row r="222">
          <cell r="BH222">
            <v>780</v>
          </cell>
          <cell r="BI222" t="str">
            <v>Trinidad y Tobago</v>
          </cell>
        </row>
        <row r="223">
          <cell r="BH223">
            <v>798</v>
          </cell>
          <cell r="BI223" t="str">
            <v>Tuvalu</v>
          </cell>
        </row>
        <row r="224">
          <cell r="BH224">
            <v>158</v>
          </cell>
          <cell r="BI224" t="str">
            <v>Taiwán</v>
          </cell>
        </row>
        <row r="225">
          <cell r="BH225">
            <v>804</v>
          </cell>
          <cell r="BI225" t="str">
            <v>Ucrania</v>
          </cell>
        </row>
        <row r="226">
          <cell r="BH226">
            <v>800</v>
          </cell>
          <cell r="BI226" t="str">
            <v>Uganda</v>
          </cell>
        </row>
        <row r="227">
          <cell r="BH227">
            <v>840</v>
          </cell>
          <cell r="BI227" t="str">
            <v>Estados Unidos de América</v>
          </cell>
        </row>
        <row r="228">
          <cell r="BH228">
            <v>858</v>
          </cell>
          <cell r="BI228" t="str">
            <v>Uruguay</v>
          </cell>
        </row>
        <row r="229">
          <cell r="BH229">
            <v>860</v>
          </cell>
          <cell r="BI229" t="str">
            <v>Uzbekistán</v>
          </cell>
        </row>
        <row r="230">
          <cell r="BH230">
            <v>336</v>
          </cell>
          <cell r="BI230" t="str">
            <v>Ciudad del Vaticano</v>
          </cell>
        </row>
        <row r="231">
          <cell r="BH231">
            <v>670</v>
          </cell>
          <cell r="BI231" t="str">
            <v>San Vicente y las Granadinas</v>
          </cell>
        </row>
        <row r="232">
          <cell r="BH232">
            <v>862</v>
          </cell>
          <cell r="BI232" t="str">
            <v>Venezuela</v>
          </cell>
        </row>
        <row r="233">
          <cell r="BH233">
            <v>92</v>
          </cell>
          <cell r="BI233" t="str">
            <v>Islas Vírgenes Británicas</v>
          </cell>
        </row>
        <row r="234">
          <cell r="BH234">
            <v>850</v>
          </cell>
          <cell r="BI234" t="str">
            <v>Islas Vírgenes de los Estados Unidos de América</v>
          </cell>
        </row>
        <row r="235">
          <cell r="BH235">
            <v>704</v>
          </cell>
          <cell r="BI235" t="str">
            <v>Vietnam</v>
          </cell>
        </row>
        <row r="236">
          <cell r="BH236">
            <v>548</v>
          </cell>
          <cell r="BI236" t="str">
            <v>Vanuatu</v>
          </cell>
        </row>
        <row r="237">
          <cell r="BH237">
            <v>876</v>
          </cell>
          <cell r="BI237" t="str">
            <v>Wallis y Futuna</v>
          </cell>
        </row>
        <row r="238">
          <cell r="BH238">
            <v>882</v>
          </cell>
          <cell r="BI238" t="str">
            <v>Samoa</v>
          </cell>
        </row>
        <row r="239">
          <cell r="BH239">
            <v>887</v>
          </cell>
          <cell r="BI239" t="str">
            <v>Yemen</v>
          </cell>
        </row>
        <row r="240">
          <cell r="BH240">
            <v>175</v>
          </cell>
          <cell r="BI240" t="str">
            <v>Mayotte</v>
          </cell>
        </row>
        <row r="241">
          <cell r="BH241">
            <v>710</v>
          </cell>
          <cell r="BI241" t="str">
            <v>Sudáfrica</v>
          </cell>
        </row>
        <row r="242">
          <cell r="BH242">
            <v>999</v>
          </cell>
          <cell r="BI242" t="str">
            <v>Organismos Multilaterales (*)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51-expandido"/>
      <sheetName val="Parámetros RC"/>
      <sheetName val="Parámetros"/>
      <sheetName val="Hoja4"/>
    </sheetNames>
    <sheetDataSet>
      <sheetData sheetId="0"/>
      <sheetData sheetId="1"/>
      <sheetData sheetId="2">
        <row r="2">
          <cell r="C2" t="str">
            <v>CRC</v>
          </cell>
          <cell r="H2" t="str">
            <v>Banco Davivienda Colombia</v>
          </cell>
          <cell r="K2" t="str">
            <v>Trading</v>
          </cell>
          <cell r="Z2" t="str">
            <v>Hold To Collect - HTC</v>
          </cell>
          <cell r="AB2" t="str">
            <v>Cumple</v>
          </cell>
          <cell r="AK2" t="str">
            <v>Gobierno Colombiano</v>
          </cell>
          <cell r="AR2" t="str">
            <v>AAENVS</v>
          </cell>
          <cell r="BB2" t="str">
            <v>Local</v>
          </cell>
          <cell r="BH2">
            <v>20</v>
          </cell>
          <cell r="BO2" t="str">
            <v>MK</v>
          </cell>
          <cell r="BT2" t="str">
            <v>Grupo</v>
          </cell>
        </row>
        <row r="3">
          <cell r="C3" t="str">
            <v>USD</v>
          </cell>
          <cell r="H3" t="str">
            <v>Corredores Davivienda Colombia</v>
          </cell>
          <cell r="K3" t="str">
            <v>Estructural - Reserva Técnica Seguros</v>
          </cell>
          <cell r="Z3" t="str">
            <v>Hold To Collect &amp; Sale - HTC&amp;S</v>
          </cell>
          <cell r="AB3" t="str">
            <v>No cumple</v>
          </cell>
          <cell r="AK3" t="str">
            <v>Gobierno Extranjero</v>
          </cell>
          <cell r="AR3" t="str">
            <v>AAEVS</v>
          </cell>
          <cell r="BB3" t="str">
            <v>Internacional</v>
          </cell>
          <cell r="BH3">
            <v>784</v>
          </cell>
          <cell r="BO3" t="str">
            <v>NL</v>
          </cell>
          <cell r="BT3" t="str">
            <v>No Grupo</v>
          </cell>
        </row>
        <row r="4">
          <cell r="C4" t="str">
            <v>HNL</v>
          </cell>
          <cell r="H4" t="str">
            <v>Fiduciaria Davivienda Colombia</v>
          </cell>
          <cell r="K4" t="str">
            <v>Estructural - Reserva de Liquidez Interna Estratégica</v>
          </cell>
          <cell r="Z4" t="str">
            <v>Hold To Sale - HTS</v>
          </cell>
          <cell r="AB4" t="str">
            <v>No aplica</v>
          </cell>
          <cell r="AK4" t="str">
            <v>Instituciones Oficiales Especiales - IOE - Colombia</v>
          </cell>
          <cell r="AR4" t="str">
            <v>ANLB</v>
          </cell>
          <cell r="BH4">
            <v>4</v>
          </cell>
          <cell r="BO4" t="str">
            <v>LI</v>
          </cell>
        </row>
        <row r="5">
          <cell r="C5" t="str">
            <v>CAD</v>
          </cell>
          <cell r="H5" t="str">
            <v>Banco Davivienda Miami</v>
          </cell>
          <cell r="K5" t="str">
            <v>Estructural - Reserva de Liquidez Interna de Maximización</v>
          </cell>
          <cell r="Z5" t="str">
            <v>Instrumentos de Patrimonio</v>
          </cell>
          <cell r="AK5" t="str">
            <v>Bancos en Colombia</v>
          </cell>
          <cell r="AR5" t="str">
            <v>ABENVS</v>
          </cell>
          <cell r="BH5">
            <v>28</v>
          </cell>
          <cell r="BO5" t="str">
            <v>CO</v>
          </cell>
        </row>
        <row r="6">
          <cell r="C6" t="str">
            <v>PESO</v>
          </cell>
          <cell r="H6" t="str">
            <v>Banco Davivienda Costa Rica</v>
          </cell>
          <cell r="K6" t="str">
            <v>Estructural - Reserva de Liquidez Regulatoria Estratégica</v>
          </cell>
          <cell r="AK6" t="str">
            <v>Bancos en el Exterior</v>
          </cell>
          <cell r="AR6" t="str">
            <v>ABEVS</v>
          </cell>
          <cell r="BH6">
            <v>660</v>
          </cell>
          <cell r="BO6" t="str">
            <v>TR</v>
          </cell>
        </row>
        <row r="7">
          <cell r="C7" t="str">
            <v>PEI</v>
          </cell>
          <cell r="H7" t="str">
            <v>Corporación Davivienda Costa Rica</v>
          </cell>
          <cell r="K7" t="str">
            <v>Estructural - Reserva de Liquidez Regulatoria de Maximización</v>
          </cell>
          <cell r="AK7" t="str">
            <v>Instituciones Financieras en Colombia diferente a Bancos</v>
          </cell>
          <cell r="AR7" t="str">
            <v>ACEAS</v>
          </cell>
          <cell r="BH7">
            <v>8</v>
          </cell>
          <cell r="BO7" t="str">
            <v>MA</v>
          </cell>
        </row>
        <row r="8">
          <cell r="C8" t="str">
            <v>UVR</v>
          </cell>
          <cell r="H8" t="str">
            <v>Davivienda Corredora de Seguros Costa Rica</v>
          </cell>
          <cell r="K8" t="str">
            <v>Estructural - Gestión Balance</v>
          </cell>
          <cell r="AK8" t="str">
            <v>Instituciones Financieras en el Exterior diferente a Bancos</v>
          </cell>
          <cell r="AR8" t="str">
            <v>ACEIF</v>
          </cell>
          <cell r="BH8">
            <v>51</v>
          </cell>
          <cell r="BO8" t="str">
            <v>MP</v>
          </cell>
        </row>
        <row r="9">
          <cell r="H9" t="str">
            <v>Davivienda Puesto de Bolsa Costa Rica</v>
          </cell>
          <cell r="K9" t="str">
            <v>Estructural - Instrumentos de Patrimonio</v>
          </cell>
          <cell r="AK9" t="str">
            <v>Corporativo en Colombia</v>
          </cell>
          <cell r="AR9" t="str">
            <v>ACPB</v>
          </cell>
          <cell r="BH9">
            <v>530</v>
          </cell>
          <cell r="BO9" t="str">
            <v>CM</v>
          </cell>
        </row>
        <row r="10">
          <cell r="H10" t="str">
            <v>Davivienda Seguros Costa Rica</v>
          </cell>
          <cell r="AK10" t="str">
            <v>Corporativo en el Exterior</v>
          </cell>
          <cell r="AR10" t="str">
            <v>AEE</v>
          </cell>
          <cell r="BH10">
            <v>24</v>
          </cell>
          <cell r="BO10" t="str">
            <v>IN</v>
          </cell>
        </row>
        <row r="11">
          <cell r="H11" t="str">
            <v>Grupo del Itsmo Costa Rica</v>
          </cell>
          <cell r="AK11" t="str">
            <v>Organismos Multilaterales de Crédito</v>
          </cell>
          <cell r="AR11" t="str">
            <v>AMENVS</v>
          </cell>
          <cell r="BH11">
            <v>10</v>
          </cell>
          <cell r="BO11" t="str">
            <v>VL</v>
          </cell>
        </row>
        <row r="12">
          <cell r="H12" t="str">
            <v>Banco Davivienda Salvadoreño</v>
          </cell>
          <cell r="AK12" t="str">
            <v>Titularizadora</v>
          </cell>
          <cell r="AR12" t="str">
            <v>AMEVS</v>
          </cell>
          <cell r="BH12">
            <v>32</v>
          </cell>
          <cell r="BO12" t="str">
            <v>TE</v>
          </cell>
        </row>
        <row r="13">
          <cell r="H13" t="str">
            <v>Davivienda Seguros Comerciales El Salvador</v>
          </cell>
          <cell r="AR13" t="str">
            <v>APP</v>
          </cell>
          <cell r="BH13">
            <v>16</v>
          </cell>
          <cell r="BO13" t="str">
            <v>No Aplica</v>
          </cell>
        </row>
        <row r="14">
          <cell r="H14" t="str">
            <v>Davivienda Vida Seguros - Seguros de Personas El Salvador</v>
          </cell>
          <cell r="AR14" t="str">
            <v>BAGR</v>
          </cell>
          <cell r="BH14">
            <v>40</v>
          </cell>
        </row>
        <row r="15">
          <cell r="H15" t="str">
            <v>Inversiones Financieras Davivienda El Salvador</v>
          </cell>
          <cell r="AR15" t="str">
            <v>BCES</v>
          </cell>
          <cell r="BH15">
            <v>36</v>
          </cell>
        </row>
        <row r="16">
          <cell r="H16" t="str">
            <v>Valores Davivienda El Salvador</v>
          </cell>
          <cell r="AR16" t="str">
            <v>BGEVS</v>
          </cell>
          <cell r="BH16">
            <v>533</v>
          </cell>
        </row>
        <row r="17">
          <cell r="H17" t="str">
            <v>Banco Davivienda Honduras</v>
          </cell>
          <cell r="AR17" t="str">
            <v>BHIP</v>
          </cell>
          <cell r="BH17">
            <v>248</v>
          </cell>
        </row>
        <row r="18">
          <cell r="H18" t="str">
            <v>Davivienda Seguros Honduras</v>
          </cell>
          <cell r="AR18" t="str">
            <v>BOCENVS</v>
          </cell>
          <cell r="BH18">
            <v>31</v>
          </cell>
        </row>
        <row r="19">
          <cell r="H19" t="str">
            <v>Banco Davivienda Panamá Licencia General</v>
          </cell>
          <cell r="AR19" t="str">
            <v>BOCEVS</v>
          </cell>
          <cell r="BH19">
            <v>70</v>
          </cell>
        </row>
        <row r="20">
          <cell r="H20" t="str">
            <v>Banco Davivienda Panamá Licencia Internacional</v>
          </cell>
          <cell r="AR20" t="str">
            <v>BOCGEVS</v>
          </cell>
          <cell r="BH20">
            <v>52</v>
          </cell>
        </row>
        <row r="21">
          <cell r="AR21" t="str">
            <v>BOEBE</v>
          </cell>
          <cell r="BH21">
            <v>50</v>
          </cell>
        </row>
        <row r="22">
          <cell r="AR22" t="str">
            <v>BOEEDB</v>
          </cell>
          <cell r="BH22">
            <v>56</v>
          </cell>
        </row>
        <row r="23">
          <cell r="AR23" t="str">
            <v>BOEGE</v>
          </cell>
          <cell r="BH23">
            <v>854</v>
          </cell>
        </row>
        <row r="24">
          <cell r="AR24" t="str">
            <v>BOENVS</v>
          </cell>
          <cell r="BH24">
            <v>100</v>
          </cell>
        </row>
        <row r="25">
          <cell r="AR25" t="str">
            <v>BOEOM</v>
          </cell>
          <cell r="BH25">
            <v>48</v>
          </cell>
        </row>
        <row r="26">
          <cell r="AR26" t="str">
            <v>BOEVS</v>
          </cell>
          <cell r="BH26">
            <v>108</v>
          </cell>
        </row>
        <row r="27">
          <cell r="AR27" t="str">
            <v>BOGBE</v>
          </cell>
          <cell r="BH27">
            <v>204</v>
          </cell>
        </row>
        <row r="28">
          <cell r="AR28" t="str">
            <v>BOGEEDB</v>
          </cell>
          <cell r="BH28">
            <v>652</v>
          </cell>
        </row>
        <row r="29">
          <cell r="AR29" t="str">
            <v>BOGGE</v>
          </cell>
          <cell r="BH29">
            <v>60</v>
          </cell>
        </row>
        <row r="30">
          <cell r="AR30" t="str">
            <v>BOGOM</v>
          </cell>
          <cell r="BH30">
            <v>96</v>
          </cell>
        </row>
        <row r="31">
          <cell r="AR31" t="str">
            <v>BOPENVS</v>
          </cell>
          <cell r="BH31">
            <v>68</v>
          </cell>
        </row>
        <row r="32">
          <cell r="AR32" t="str">
            <v>BOPEVS</v>
          </cell>
          <cell r="BH32">
            <v>76</v>
          </cell>
        </row>
        <row r="33">
          <cell r="AR33" t="str">
            <v>BOPGEVS</v>
          </cell>
          <cell r="BH33">
            <v>44</v>
          </cell>
        </row>
        <row r="34">
          <cell r="AR34" t="str">
            <v>BPAZ</v>
          </cell>
          <cell r="BH34">
            <v>64</v>
          </cell>
        </row>
        <row r="35">
          <cell r="AR35" t="str">
            <v>BPEDN</v>
          </cell>
          <cell r="BH35">
            <v>74</v>
          </cell>
        </row>
        <row r="36">
          <cell r="AR36" t="str">
            <v>BPEN</v>
          </cell>
          <cell r="BH36">
            <v>72</v>
          </cell>
        </row>
        <row r="37">
          <cell r="AR37" t="str">
            <v>BSEG</v>
          </cell>
          <cell r="BH37">
            <v>112</v>
          </cell>
        </row>
        <row r="38">
          <cell r="AR38" t="str">
            <v>CAV</v>
          </cell>
          <cell r="BH38">
            <v>84</v>
          </cell>
        </row>
        <row r="39">
          <cell r="AR39" t="str">
            <v>CCA</v>
          </cell>
          <cell r="BH39">
            <v>124</v>
          </cell>
        </row>
        <row r="40">
          <cell r="AR40" t="str">
            <v>CCACP</v>
          </cell>
          <cell r="BH40">
            <v>166</v>
          </cell>
        </row>
        <row r="41">
          <cell r="AR41" t="str">
            <v>CCACPTP</v>
          </cell>
          <cell r="BH41">
            <v>140</v>
          </cell>
        </row>
        <row r="42">
          <cell r="AR42" t="str">
            <v>CCAESPMM</v>
          </cell>
          <cell r="BH42">
            <v>178</v>
          </cell>
        </row>
        <row r="43">
          <cell r="AR43" t="str">
            <v>CCATP</v>
          </cell>
          <cell r="BH43">
            <v>756</v>
          </cell>
        </row>
        <row r="44">
          <cell r="AR44" t="str">
            <v>CCC</v>
          </cell>
          <cell r="BH44">
            <v>384</v>
          </cell>
        </row>
        <row r="45">
          <cell r="AR45" t="str">
            <v>CCCTP</v>
          </cell>
          <cell r="BH45">
            <v>184</v>
          </cell>
        </row>
        <row r="46">
          <cell r="AR46" t="str">
            <v>CCE</v>
          </cell>
          <cell r="BH46">
            <v>152</v>
          </cell>
        </row>
        <row r="47">
          <cell r="AR47" t="str">
            <v>CCESPB</v>
          </cell>
          <cell r="BH47">
            <v>120</v>
          </cell>
        </row>
        <row r="48">
          <cell r="AR48" t="str">
            <v>CCESPCM</v>
          </cell>
          <cell r="BH48">
            <v>156</v>
          </cell>
        </row>
        <row r="49">
          <cell r="AR49" t="str">
            <v>CCESPE</v>
          </cell>
          <cell r="BH49">
            <v>170</v>
          </cell>
        </row>
        <row r="50">
          <cell r="AR50" t="str">
            <v>CCESPI</v>
          </cell>
          <cell r="BH50">
            <v>188</v>
          </cell>
        </row>
        <row r="51">
          <cell r="AR51" t="str">
            <v>CCETP</v>
          </cell>
          <cell r="BH51">
            <v>192</v>
          </cell>
        </row>
        <row r="52">
          <cell r="AR52" t="str">
            <v>CDAT</v>
          </cell>
          <cell r="BH52">
            <v>132</v>
          </cell>
        </row>
        <row r="53">
          <cell r="AR53" t="str">
            <v>CDEBE</v>
          </cell>
          <cell r="BH53">
            <v>162</v>
          </cell>
        </row>
        <row r="54">
          <cell r="AR54" t="str">
            <v>CDT</v>
          </cell>
          <cell r="BH54">
            <v>196</v>
          </cell>
        </row>
        <row r="55">
          <cell r="AR55" t="str">
            <v>CED</v>
          </cell>
          <cell r="BH55">
            <v>203</v>
          </cell>
        </row>
        <row r="56">
          <cell r="AR56" t="str">
            <v>CEDH</v>
          </cell>
          <cell r="BH56">
            <v>276</v>
          </cell>
        </row>
        <row r="57">
          <cell r="AR57" t="str">
            <v>CERT</v>
          </cell>
          <cell r="BH57">
            <v>262</v>
          </cell>
        </row>
        <row r="58">
          <cell r="AR58" t="str">
            <v>CGAS</v>
          </cell>
          <cell r="BH58">
            <v>208</v>
          </cell>
        </row>
        <row r="59">
          <cell r="AR59" t="str">
            <v>CGIF</v>
          </cell>
          <cell r="BH59">
            <v>212</v>
          </cell>
        </row>
        <row r="60">
          <cell r="AR60" t="str">
            <v>CRAAANVS</v>
          </cell>
          <cell r="BH60">
            <v>214</v>
          </cell>
        </row>
        <row r="61">
          <cell r="AR61" t="str">
            <v>CRAAAVS</v>
          </cell>
          <cell r="BH61">
            <v>12</v>
          </cell>
        </row>
        <row r="62">
          <cell r="AR62" t="str">
            <v>CRAAGNVS</v>
          </cell>
          <cell r="BH62">
            <v>218</v>
          </cell>
        </row>
        <row r="63">
          <cell r="AR63" t="str">
            <v>CRAAGVS</v>
          </cell>
          <cell r="BH63">
            <v>233</v>
          </cell>
        </row>
        <row r="64">
          <cell r="AR64" t="str">
            <v>CRABANVS</v>
          </cell>
          <cell r="BH64">
            <v>818</v>
          </cell>
        </row>
        <row r="65">
          <cell r="AR65" t="str">
            <v>CRABAVS</v>
          </cell>
          <cell r="BH65">
            <v>732</v>
          </cell>
        </row>
        <row r="66">
          <cell r="AR66" t="str">
            <v>CRABGNVS</v>
          </cell>
          <cell r="BH66">
            <v>232</v>
          </cell>
        </row>
        <row r="67">
          <cell r="AR67" t="str">
            <v>CRABGVS</v>
          </cell>
          <cell r="BH67">
            <v>724</v>
          </cell>
        </row>
        <row r="68">
          <cell r="AR68" t="str">
            <v>CRAEAE</v>
          </cell>
          <cell r="BH68">
            <v>231</v>
          </cell>
        </row>
        <row r="69">
          <cell r="AR69" t="str">
            <v>CRAEGE</v>
          </cell>
          <cell r="BH69">
            <v>246</v>
          </cell>
        </row>
        <row r="70">
          <cell r="AR70" t="str">
            <v>CRAMANVS</v>
          </cell>
          <cell r="BH70">
            <v>242</v>
          </cell>
        </row>
        <row r="71">
          <cell r="AR71" t="str">
            <v>CRAMAVS</v>
          </cell>
          <cell r="BH71">
            <v>238</v>
          </cell>
        </row>
        <row r="72">
          <cell r="AR72" t="str">
            <v>CRAMGNVS</v>
          </cell>
          <cell r="BH72">
            <v>583</v>
          </cell>
        </row>
        <row r="73">
          <cell r="AR73" t="str">
            <v>CRAMGVS</v>
          </cell>
          <cell r="BH73">
            <v>234</v>
          </cell>
        </row>
        <row r="74">
          <cell r="AR74" t="str">
            <v>DEPVE</v>
          </cell>
          <cell r="BH74">
            <v>250</v>
          </cell>
        </row>
        <row r="75">
          <cell r="AR75" t="str">
            <v>DEPVN</v>
          </cell>
          <cell r="BH75">
            <v>266</v>
          </cell>
        </row>
        <row r="76">
          <cell r="AR76" t="str">
            <v>DEPVO</v>
          </cell>
          <cell r="BH76">
            <v>826</v>
          </cell>
        </row>
        <row r="77">
          <cell r="AR77" t="str">
            <v>DPEGN</v>
          </cell>
          <cell r="BH77">
            <v>308</v>
          </cell>
        </row>
        <row r="78">
          <cell r="AR78" t="str">
            <v>DPIGN</v>
          </cell>
          <cell r="BH78">
            <v>268</v>
          </cell>
        </row>
        <row r="79">
          <cell r="AR79" t="str">
            <v>FCP</v>
          </cell>
          <cell r="BH79">
            <v>254</v>
          </cell>
        </row>
        <row r="80">
          <cell r="AR80" t="str">
            <v>FCPE</v>
          </cell>
          <cell r="BH80">
            <v>831</v>
          </cell>
        </row>
        <row r="81">
          <cell r="AR81" t="str">
            <v>FCPAPP</v>
          </cell>
          <cell r="BH81">
            <v>288</v>
          </cell>
        </row>
        <row r="82">
          <cell r="AR82" t="str">
            <v>FINDI</v>
          </cell>
          <cell r="BH82">
            <v>292</v>
          </cell>
        </row>
        <row r="83">
          <cell r="AR83" t="str">
            <v>FINDICO</v>
          </cell>
          <cell r="BH83">
            <v>304</v>
          </cell>
        </row>
        <row r="84">
          <cell r="AR84" t="str">
            <v>FINDIRF</v>
          </cell>
          <cell r="BH84">
            <v>270</v>
          </cell>
        </row>
        <row r="85">
          <cell r="AR85" t="str">
            <v>FMUI</v>
          </cell>
          <cell r="BH85">
            <v>324</v>
          </cell>
        </row>
        <row r="86">
          <cell r="AR86" t="str">
            <v>ORFEBE</v>
          </cell>
          <cell r="BH86">
            <v>312</v>
          </cell>
        </row>
        <row r="87">
          <cell r="AR87" t="str">
            <v>ORFEEDB</v>
          </cell>
          <cell r="BH87">
            <v>226</v>
          </cell>
        </row>
        <row r="88">
          <cell r="AR88" t="str">
            <v>ORFEGE</v>
          </cell>
          <cell r="BH88">
            <v>300</v>
          </cell>
        </row>
        <row r="89">
          <cell r="AR89" t="str">
            <v>ORFENVS</v>
          </cell>
          <cell r="BH89">
            <v>239</v>
          </cell>
        </row>
        <row r="90">
          <cell r="AR90" t="str">
            <v>ORFEOM</v>
          </cell>
          <cell r="BH90">
            <v>320</v>
          </cell>
        </row>
        <row r="91">
          <cell r="AR91" t="str">
            <v>ORFEVS</v>
          </cell>
          <cell r="BH91">
            <v>316</v>
          </cell>
        </row>
        <row r="92">
          <cell r="AR92" t="str">
            <v>ORFGBE</v>
          </cell>
          <cell r="BH92">
            <v>624</v>
          </cell>
        </row>
        <row r="93">
          <cell r="AR93" t="str">
            <v>ORFGEEDB</v>
          </cell>
          <cell r="BH93">
            <v>328</v>
          </cell>
        </row>
        <row r="94">
          <cell r="AR94" t="str">
            <v>ORFGEVS</v>
          </cell>
          <cell r="BH94">
            <v>344</v>
          </cell>
        </row>
        <row r="95">
          <cell r="AR95" t="str">
            <v>ORFGGE</v>
          </cell>
          <cell r="BH95">
            <v>334</v>
          </cell>
        </row>
        <row r="96">
          <cell r="AR96" t="str">
            <v>ORFGOM</v>
          </cell>
          <cell r="BH96">
            <v>340</v>
          </cell>
        </row>
        <row r="97">
          <cell r="AR97" t="str">
            <v>OTDP</v>
          </cell>
          <cell r="BH97">
            <v>191</v>
          </cell>
        </row>
        <row r="98">
          <cell r="AR98" t="str">
            <v>OTPENVS</v>
          </cell>
          <cell r="BH98">
            <v>332</v>
          </cell>
        </row>
        <row r="99">
          <cell r="AR99" t="str">
            <v>OTPEVS</v>
          </cell>
          <cell r="BH99">
            <v>348</v>
          </cell>
        </row>
        <row r="100">
          <cell r="AR100" t="str">
            <v>PCCBCTP</v>
          </cell>
          <cell r="BH100">
            <v>360</v>
          </cell>
        </row>
        <row r="101">
          <cell r="AR101" t="str">
            <v>PCCBSTP</v>
          </cell>
          <cell r="BH101">
            <v>372</v>
          </cell>
        </row>
        <row r="102">
          <cell r="AR102" t="str">
            <v>PCENVS</v>
          </cell>
          <cell r="BH102">
            <v>376</v>
          </cell>
        </row>
        <row r="103">
          <cell r="AR103" t="str">
            <v>PCEVS</v>
          </cell>
          <cell r="BH103">
            <v>833</v>
          </cell>
        </row>
        <row r="104">
          <cell r="AR104" t="str">
            <v>PEEBE</v>
          </cell>
          <cell r="BH104">
            <v>356</v>
          </cell>
        </row>
        <row r="105">
          <cell r="AR105" t="str">
            <v>PEEEDB</v>
          </cell>
          <cell r="BH105">
            <v>86</v>
          </cell>
        </row>
        <row r="106">
          <cell r="AR106" t="str">
            <v>PEENVS</v>
          </cell>
          <cell r="BH106">
            <v>368</v>
          </cell>
        </row>
        <row r="107">
          <cell r="AR107" t="str">
            <v>PEEVS</v>
          </cell>
          <cell r="BH107">
            <v>364</v>
          </cell>
        </row>
        <row r="108">
          <cell r="AR108" t="str">
            <v>PFIMM</v>
          </cell>
          <cell r="BH108">
            <v>352</v>
          </cell>
        </row>
        <row r="109">
          <cell r="AR109" t="str">
            <v>PFIRF</v>
          </cell>
          <cell r="BH109">
            <v>380</v>
          </cell>
        </row>
        <row r="110">
          <cell r="AR110" t="str">
            <v>PFMUIA</v>
          </cell>
          <cell r="BH110">
            <v>832</v>
          </cell>
        </row>
        <row r="111">
          <cell r="AR111" t="str">
            <v>PFMUIB</v>
          </cell>
          <cell r="BH111">
            <v>388</v>
          </cell>
        </row>
        <row r="112">
          <cell r="AR112" t="str">
            <v>PFMUITD</v>
          </cell>
          <cell r="BH112">
            <v>400</v>
          </cell>
        </row>
        <row r="113">
          <cell r="AR113" t="str">
            <v>PFPC</v>
          </cell>
          <cell r="BH113">
            <v>392</v>
          </cell>
        </row>
        <row r="114">
          <cell r="AR114" t="str">
            <v>RFBET</v>
          </cell>
          <cell r="BH114">
            <v>404</v>
          </cell>
        </row>
        <row r="115">
          <cell r="AR115" t="str">
            <v>RFBETC</v>
          </cell>
          <cell r="BH115">
            <v>417</v>
          </cell>
        </row>
        <row r="116">
          <cell r="AR116" t="str">
            <v>RFDBET</v>
          </cell>
          <cell r="BH116">
            <v>116</v>
          </cell>
        </row>
        <row r="117">
          <cell r="AR117" t="str">
            <v>RFDBETC</v>
          </cell>
          <cell r="BH117">
            <v>296</v>
          </cell>
        </row>
        <row r="118">
          <cell r="AR118" t="str">
            <v>RFEBCE</v>
          </cell>
          <cell r="BH118">
            <v>174</v>
          </cell>
        </row>
        <row r="119">
          <cell r="AR119" t="str">
            <v>RFGBCE</v>
          </cell>
          <cell r="BH119">
            <v>659</v>
          </cell>
        </row>
        <row r="120">
          <cell r="AR120" t="str">
            <v>TCCENVS</v>
          </cell>
          <cell r="BH120">
            <v>408</v>
          </cell>
        </row>
        <row r="121">
          <cell r="AR121" t="str">
            <v>TCCEVS</v>
          </cell>
          <cell r="BH121">
            <v>410</v>
          </cell>
        </row>
        <row r="122">
          <cell r="AR122" t="str">
            <v>TCCH</v>
          </cell>
          <cell r="BH122">
            <v>414</v>
          </cell>
        </row>
        <row r="123">
          <cell r="AR123" t="str">
            <v>TDA</v>
          </cell>
          <cell r="BH123">
            <v>136</v>
          </cell>
        </row>
        <row r="124">
          <cell r="AR124" t="str">
            <v>TDEPT</v>
          </cell>
          <cell r="BH124">
            <v>398</v>
          </cell>
        </row>
        <row r="125">
          <cell r="AR125" t="str">
            <v>TDPE</v>
          </cell>
          <cell r="BH125">
            <v>418</v>
          </cell>
        </row>
        <row r="126">
          <cell r="AR126" t="str">
            <v>TDPIT</v>
          </cell>
          <cell r="BH126">
            <v>422</v>
          </cell>
        </row>
        <row r="127">
          <cell r="AR127" t="str">
            <v>TERE</v>
          </cell>
          <cell r="BH127">
            <v>662</v>
          </cell>
        </row>
        <row r="128">
          <cell r="AR128" t="str">
            <v>TFEN</v>
          </cell>
          <cell r="BH128">
            <v>438</v>
          </cell>
        </row>
        <row r="129">
          <cell r="AR129" t="str">
            <v>TFOGC</v>
          </cell>
          <cell r="BH129">
            <v>144</v>
          </cell>
        </row>
        <row r="130">
          <cell r="AR130" t="str">
            <v>TFOGF</v>
          </cell>
          <cell r="BH130">
            <v>430</v>
          </cell>
        </row>
        <row r="131">
          <cell r="AR131" t="str">
            <v>TGFOGC</v>
          </cell>
          <cell r="BH131">
            <v>426</v>
          </cell>
        </row>
        <row r="132">
          <cell r="AR132" t="str">
            <v>TGFOGF</v>
          </cell>
          <cell r="BH132">
            <v>440</v>
          </cell>
        </row>
        <row r="133">
          <cell r="AR133" t="str">
            <v>TGREP</v>
          </cell>
          <cell r="BH133">
            <v>442</v>
          </cell>
        </row>
        <row r="134">
          <cell r="AR134" t="str">
            <v>THIP</v>
          </cell>
          <cell r="BH134">
            <v>428</v>
          </cell>
        </row>
        <row r="135">
          <cell r="AR135" t="str">
            <v>TIDIS</v>
          </cell>
          <cell r="BH135">
            <v>434</v>
          </cell>
        </row>
        <row r="136">
          <cell r="AR136" t="str">
            <v>TMENVS</v>
          </cell>
          <cell r="BH136">
            <v>504</v>
          </cell>
        </row>
        <row r="137">
          <cell r="AR137" t="str">
            <v>TMEVS</v>
          </cell>
          <cell r="BH137">
            <v>492</v>
          </cell>
        </row>
        <row r="138">
          <cell r="AR138" t="str">
            <v>TPENVS</v>
          </cell>
          <cell r="BH138">
            <v>498</v>
          </cell>
        </row>
        <row r="139">
          <cell r="AR139" t="str">
            <v>TPEVS</v>
          </cell>
          <cell r="BH139">
            <v>499</v>
          </cell>
        </row>
        <row r="140">
          <cell r="AR140" t="str">
            <v>TRD</v>
          </cell>
          <cell r="BH140">
            <v>450</v>
          </cell>
        </row>
        <row r="141">
          <cell r="AR141" t="str">
            <v>TREP</v>
          </cell>
          <cell r="BH141">
            <v>584</v>
          </cell>
        </row>
        <row r="142">
          <cell r="AR142" t="str">
            <v>TRFFEC</v>
          </cell>
          <cell r="BH142">
            <v>807</v>
          </cell>
        </row>
        <row r="143">
          <cell r="AR143" t="str">
            <v>TSDO</v>
          </cell>
          <cell r="BH143">
            <v>466</v>
          </cell>
        </row>
        <row r="144">
          <cell r="AR144" t="str">
            <v>TSEGE</v>
          </cell>
          <cell r="BH144">
            <v>104</v>
          </cell>
        </row>
        <row r="145">
          <cell r="AR145" t="str">
            <v>TSTF</v>
          </cell>
          <cell r="BH145">
            <v>496</v>
          </cell>
        </row>
        <row r="146">
          <cell r="AR146" t="str">
            <v>TSTM</v>
          </cell>
          <cell r="BH146">
            <v>446</v>
          </cell>
        </row>
        <row r="147">
          <cell r="AR147" t="str">
            <v>TSTV</v>
          </cell>
          <cell r="BH147">
            <v>474</v>
          </cell>
        </row>
        <row r="148">
          <cell r="AR148" t="str">
            <v>TSUV</v>
          </cell>
          <cell r="BH148">
            <v>478</v>
          </cell>
        </row>
        <row r="149">
          <cell r="AR149" t="str">
            <v>VELSCVE</v>
          </cell>
          <cell r="BH149">
            <v>500</v>
          </cell>
        </row>
        <row r="150">
          <cell r="BH150">
            <v>470</v>
          </cell>
        </row>
        <row r="151">
          <cell r="BH151">
            <v>480</v>
          </cell>
        </row>
        <row r="152">
          <cell r="BH152">
            <v>462</v>
          </cell>
        </row>
        <row r="153">
          <cell r="BH153">
            <v>454</v>
          </cell>
        </row>
        <row r="154">
          <cell r="BH154">
            <v>484</v>
          </cell>
        </row>
        <row r="155">
          <cell r="BH155">
            <v>458</v>
          </cell>
        </row>
        <row r="156">
          <cell r="BH156">
            <v>508</v>
          </cell>
        </row>
        <row r="157">
          <cell r="BH157">
            <v>516</v>
          </cell>
        </row>
        <row r="158">
          <cell r="BH158">
            <v>540</v>
          </cell>
        </row>
        <row r="159">
          <cell r="BH159">
            <v>562</v>
          </cell>
        </row>
        <row r="160">
          <cell r="BH160">
            <v>574</v>
          </cell>
        </row>
        <row r="161">
          <cell r="BH161">
            <v>566</v>
          </cell>
        </row>
        <row r="162">
          <cell r="BH162">
            <v>558</v>
          </cell>
        </row>
        <row r="163">
          <cell r="BH163">
            <v>528</v>
          </cell>
        </row>
        <row r="164">
          <cell r="BH164">
            <v>578</v>
          </cell>
        </row>
        <row r="165">
          <cell r="BH165">
            <v>524</v>
          </cell>
        </row>
        <row r="166">
          <cell r="BH166">
            <v>520</v>
          </cell>
        </row>
        <row r="167">
          <cell r="BH167">
            <v>570</v>
          </cell>
        </row>
        <row r="168">
          <cell r="BH168">
            <v>554</v>
          </cell>
        </row>
        <row r="169">
          <cell r="BH169">
            <v>512</v>
          </cell>
        </row>
        <row r="170">
          <cell r="BH170">
            <v>591</v>
          </cell>
        </row>
        <row r="171">
          <cell r="BH171">
            <v>604</v>
          </cell>
        </row>
        <row r="172">
          <cell r="BH172">
            <v>258</v>
          </cell>
        </row>
        <row r="173">
          <cell r="BH173">
            <v>598</v>
          </cell>
        </row>
        <row r="174">
          <cell r="BH174">
            <v>608</v>
          </cell>
        </row>
        <row r="175">
          <cell r="BH175">
            <v>586</v>
          </cell>
        </row>
        <row r="176">
          <cell r="BH176">
            <v>616</v>
          </cell>
        </row>
        <row r="177">
          <cell r="BH177">
            <v>666</v>
          </cell>
        </row>
        <row r="178">
          <cell r="BH178">
            <v>612</v>
          </cell>
        </row>
        <row r="179">
          <cell r="BH179">
            <v>630</v>
          </cell>
        </row>
        <row r="180">
          <cell r="BH180">
            <v>275</v>
          </cell>
        </row>
        <row r="181">
          <cell r="BH181">
            <v>620</v>
          </cell>
        </row>
        <row r="182">
          <cell r="BH182">
            <v>585</v>
          </cell>
        </row>
        <row r="183">
          <cell r="BH183">
            <v>600</v>
          </cell>
        </row>
        <row r="184">
          <cell r="BH184">
            <v>634</v>
          </cell>
        </row>
        <row r="185">
          <cell r="BH185">
            <v>638</v>
          </cell>
        </row>
        <row r="186">
          <cell r="BH186">
            <v>642</v>
          </cell>
        </row>
        <row r="187">
          <cell r="BH187">
            <v>688</v>
          </cell>
        </row>
        <row r="188">
          <cell r="BH188">
            <v>643</v>
          </cell>
        </row>
        <row r="189">
          <cell r="BH189">
            <v>646</v>
          </cell>
        </row>
        <row r="190">
          <cell r="BH190">
            <v>682</v>
          </cell>
        </row>
        <row r="191">
          <cell r="BH191">
            <v>90</v>
          </cell>
        </row>
        <row r="192">
          <cell r="BH192">
            <v>690</v>
          </cell>
        </row>
        <row r="193">
          <cell r="BH193">
            <v>736</v>
          </cell>
        </row>
        <row r="194">
          <cell r="BH194">
            <v>752</v>
          </cell>
        </row>
        <row r="195">
          <cell r="BH195">
            <v>702</v>
          </cell>
        </row>
        <row r="196">
          <cell r="BH196">
            <v>654</v>
          </cell>
        </row>
        <row r="197">
          <cell r="BH197">
            <v>705</v>
          </cell>
        </row>
        <row r="198">
          <cell r="BH198">
            <v>744</v>
          </cell>
        </row>
        <row r="199">
          <cell r="BH199">
            <v>703</v>
          </cell>
        </row>
        <row r="200">
          <cell r="BH200">
            <v>694</v>
          </cell>
        </row>
        <row r="201">
          <cell r="BH201">
            <v>674</v>
          </cell>
        </row>
        <row r="202">
          <cell r="BH202">
            <v>686</v>
          </cell>
        </row>
        <row r="203">
          <cell r="BH203">
            <v>706</v>
          </cell>
        </row>
        <row r="204">
          <cell r="BH204">
            <v>740</v>
          </cell>
        </row>
        <row r="205">
          <cell r="BH205">
            <v>678</v>
          </cell>
        </row>
        <row r="206">
          <cell r="BH206">
            <v>222</v>
          </cell>
        </row>
        <row r="207">
          <cell r="BH207">
            <v>760</v>
          </cell>
        </row>
        <row r="208">
          <cell r="BH208">
            <v>748</v>
          </cell>
        </row>
        <row r="209">
          <cell r="BH209">
            <v>796</v>
          </cell>
        </row>
        <row r="210">
          <cell r="BH210">
            <v>148</v>
          </cell>
        </row>
        <row r="211">
          <cell r="BH211">
            <v>260</v>
          </cell>
        </row>
        <row r="212">
          <cell r="BH212">
            <v>768</v>
          </cell>
        </row>
        <row r="213">
          <cell r="BH213">
            <v>764</v>
          </cell>
        </row>
        <row r="214">
          <cell r="BH214">
            <v>834</v>
          </cell>
        </row>
        <row r="215">
          <cell r="BH215">
            <v>762</v>
          </cell>
        </row>
        <row r="216">
          <cell r="BH216">
            <v>772</v>
          </cell>
        </row>
        <row r="217">
          <cell r="BH217">
            <v>626</v>
          </cell>
        </row>
        <row r="218">
          <cell r="BH218">
            <v>795</v>
          </cell>
        </row>
        <row r="219">
          <cell r="BH219">
            <v>788</v>
          </cell>
        </row>
        <row r="220">
          <cell r="BH220">
            <v>776</v>
          </cell>
        </row>
        <row r="221">
          <cell r="BH221">
            <v>792</v>
          </cell>
        </row>
        <row r="222">
          <cell r="BH222">
            <v>780</v>
          </cell>
        </row>
        <row r="223">
          <cell r="BH223">
            <v>798</v>
          </cell>
        </row>
        <row r="224">
          <cell r="BH224">
            <v>158</v>
          </cell>
        </row>
        <row r="225">
          <cell r="BH225">
            <v>804</v>
          </cell>
        </row>
        <row r="226">
          <cell r="BH226">
            <v>800</v>
          </cell>
        </row>
        <row r="227">
          <cell r="BH227">
            <v>840</v>
          </cell>
        </row>
        <row r="228">
          <cell r="BH228">
            <v>858</v>
          </cell>
        </row>
        <row r="229">
          <cell r="BH229">
            <v>860</v>
          </cell>
        </row>
        <row r="230">
          <cell r="BH230">
            <v>336</v>
          </cell>
        </row>
        <row r="231">
          <cell r="BH231">
            <v>670</v>
          </cell>
        </row>
        <row r="232">
          <cell r="BH232">
            <v>862</v>
          </cell>
        </row>
        <row r="233">
          <cell r="BH233">
            <v>92</v>
          </cell>
        </row>
        <row r="234">
          <cell r="BH234">
            <v>850</v>
          </cell>
        </row>
        <row r="235">
          <cell r="BH235">
            <v>704</v>
          </cell>
        </row>
        <row r="236">
          <cell r="BH236">
            <v>548</v>
          </cell>
        </row>
        <row r="237">
          <cell r="BH237">
            <v>876</v>
          </cell>
        </row>
        <row r="238">
          <cell r="BH238">
            <v>882</v>
          </cell>
        </row>
        <row r="239">
          <cell r="BH239">
            <v>887</v>
          </cell>
        </row>
        <row r="240">
          <cell r="BH240">
            <v>175</v>
          </cell>
        </row>
        <row r="241">
          <cell r="BH241">
            <v>710</v>
          </cell>
        </row>
        <row r="242">
          <cell r="BH242">
            <v>999</v>
          </cell>
        </row>
      </sheetData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Sicobi"/>
      <sheetName val="Sicobi Balance"/>
      <sheetName val="Sicobi Resul"/>
      <sheetName val="Edores "/>
      <sheetName val="Cuadfin1"/>
      <sheetName val="cuadfin2"/>
      <sheetName val="AcumulMF"/>
      <sheetName val="Presupuesto"/>
      <sheetName val="EfectoDev"/>
      <sheetName val="Año An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A48E0"/>
  </sheetPr>
  <dimension ref="A1:G113"/>
  <sheetViews>
    <sheetView showGridLines="0" workbookViewId="0"/>
  </sheetViews>
  <sheetFormatPr baseColWidth="10" defaultRowHeight="12.5"/>
  <cols>
    <col min="1" max="1" width="75.1796875" customWidth="1"/>
    <col min="2" max="2" width="30" style="18" bestFit="1" customWidth="1"/>
    <col min="3" max="4" width="25.453125" hidden="1" customWidth="1"/>
    <col min="5" max="5" width="28.453125" hidden="1" customWidth="1"/>
    <col min="6" max="6" width="24.1796875" hidden="1" customWidth="1"/>
    <col min="7" max="7" width="12.54296875" bestFit="1" customWidth="1"/>
  </cols>
  <sheetData>
    <row r="1" spans="1:7" ht="13">
      <c r="A1" s="22" t="s">
        <v>42</v>
      </c>
    </row>
    <row r="2" spans="1:7" ht="13">
      <c r="A2" s="22" t="s">
        <v>43</v>
      </c>
    </row>
    <row r="3" spans="1:7">
      <c r="A3" s="23" t="s">
        <v>44</v>
      </c>
    </row>
    <row r="4" spans="1:7" ht="13">
      <c r="A4" s="22" t="s">
        <v>45</v>
      </c>
    </row>
    <row r="5" spans="1:7">
      <c r="A5" s="24" t="s">
        <v>49</v>
      </c>
    </row>
    <row r="6" spans="1:7">
      <c r="A6" s="23" t="s">
        <v>46</v>
      </c>
    </row>
    <row r="7" spans="1:7">
      <c r="A7" s="23"/>
    </row>
    <row r="8" spans="1:7" ht="13">
      <c r="A8" s="29"/>
      <c r="B8" s="30"/>
      <c r="C8" s="29" t="s">
        <v>0</v>
      </c>
      <c r="D8" s="29"/>
      <c r="E8" s="29" t="s">
        <v>1</v>
      </c>
      <c r="F8" s="29" t="s">
        <v>2</v>
      </c>
      <c r="G8" s="31"/>
    </row>
    <row r="9" spans="1:7" ht="13.5" thickBot="1">
      <c r="A9" s="35" t="s">
        <v>3</v>
      </c>
      <c r="B9" s="36"/>
      <c r="C9" s="1"/>
      <c r="D9" s="1"/>
      <c r="E9" s="1"/>
      <c r="F9" s="1"/>
    </row>
    <row r="10" spans="1:7" ht="15" customHeight="1" thickBot="1">
      <c r="A10" s="8" t="s">
        <v>54</v>
      </c>
      <c r="B10" s="37">
        <v>513796.16654999997</v>
      </c>
      <c r="C10" s="3">
        <v>528782263.53999996</v>
      </c>
      <c r="D10" s="4">
        <f>+C10/1000</f>
        <v>528782.26353999996</v>
      </c>
      <c r="E10" s="5">
        <v>412958977.69000006</v>
      </c>
      <c r="F10" s="5">
        <v>412961478.81000006</v>
      </c>
      <c r="G10" s="6"/>
    </row>
    <row r="11" spans="1:7" ht="15" customHeight="1" thickBot="1">
      <c r="A11" s="8" t="s">
        <v>55</v>
      </c>
      <c r="B11" s="37">
        <v>0</v>
      </c>
      <c r="C11" s="2">
        <v>0</v>
      </c>
      <c r="D11" s="4">
        <f t="shared" ref="D11:D53" si="0">+C11/1000</f>
        <v>0</v>
      </c>
      <c r="E11" s="5">
        <v>0</v>
      </c>
      <c r="F11" s="5">
        <v>0</v>
      </c>
      <c r="G11" s="6"/>
    </row>
    <row r="12" spans="1:7" ht="15" customHeight="1" thickBot="1">
      <c r="A12" s="38" t="s">
        <v>4</v>
      </c>
      <c r="B12" s="37">
        <v>155940.69540999999</v>
      </c>
      <c r="C12" s="3">
        <v>155940695.41</v>
      </c>
      <c r="D12" s="4">
        <f t="shared" si="0"/>
        <v>155940.69540999999</v>
      </c>
      <c r="E12" s="5">
        <v>9973972.1515752319</v>
      </c>
      <c r="F12" s="5">
        <v>10214734.201575233</v>
      </c>
      <c r="G12" s="6"/>
    </row>
    <row r="13" spans="1:7" ht="15" customHeight="1" thickBot="1">
      <c r="A13" s="38" t="s">
        <v>5</v>
      </c>
      <c r="B13" s="37">
        <v>240785.41518999997</v>
      </c>
      <c r="C13" s="3">
        <v>258102574.25099966</v>
      </c>
      <c r="D13" s="4">
        <f t="shared" si="0"/>
        <v>258102.57425099966</v>
      </c>
      <c r="E13" s="5">
        <v>317996830.62</v>
      </c>
      <c r="F13" s="5">
        <v>317977375.48000002</v>
      </c>
      <c r="G13" s="6"/>
    </row>
    <row r="14" spans="1:7" ht="15" customHeight="1" thickBot="1">
      <c r="A14" s="8" t="s">
        <v>56</v>
      </c>
      <c r="B14" s="37">
        <v>9133.476560000001</v>
      </c>
      <c r="C14" s="5">
        <v>9133476.5600000005</v>
      </c>
      <c r="D14" s="4">
        <f t="shared" si="0"/>
        <v>9133.476560000001</v>
      </c>
      <c r="E14" s="5">
        <v>0</v>
      </c>
      <c r="F14" s="5">
        <v>0</v>
      </c>
      <c r="G14" s="6"/>
    </row>
    <row r="15" spans="1:7" ht="15" customHeight="1" thickBot="1">
      <c r="A15" s="8" t="s">
        <v>57</v>
      </c>
      <c r="B15" s="37">
        <v>0</v>
      </c>
      <c r="C15" s="2">
        <v>0</v>
      </c>
      <c r="D15" s="4">
        <f t="shared" si="0"/>
        <v>0</v>
      </c>
      <c r="E15" s="5">
        <v>0</v>
      </c>
      <c r="F15" s="5">
        <v>0</v>
      </c>
      <c r="G15" s="6"/>
    </row>
    <row r="16" spans="1:7" ht="15" customHeight="1" thickBot="1">
      <c r="A16" s="38" t="s">
        <v>6</v>
      </c>
      <c r="B16" s="37">
        <v>359433.95697000006</v>
      </c>
      <c r="C16" s="3">
        <v>361780574.61000001</v>
      </c>
      <c r="D16" s="4">
        <f t="shared" si="0"/>
        <v>361780.57461000001</v>
      </c>
      <c r="E16" s="5">
        <v>351421679.77999997</v>
      </c>
      <c r="F16" s="5">
        <v>351421679.77999997</v>
      </c>
      <c r="G16" s="6"/>
    </row>
    <row r="17" spans="1:7" ht="15" customHeight="1" thickBot="1">
      <c r="A17" s="38" t="s">
        <v>7</v>
      </c>
      <c r="B17" s="37">
        <v>2091536.8134000001</v>
      </c>
      <c r="C17" s="3">
        <v>2091544229.74</v>
      </c>
      <c r="D17" s="4">
        <f t="shared" si="0"/>
        <v>2091544.2297400001</v>
      </c>
      <c r="E17" s="5">
        <v>1922972553.0699999</v>
      </c>
      <c r="F17" s="5">
        <v>1922972553.0699999</v>
      </c>
      <c r="G17" s="6"/>
    </row>
    <row r="18" spans="1:7" ht="15" customHeight="1" thickBot="1">
      <c r="A18" s="38" t="s">
        <v>8</v>
      </c>
      <c r="B18" s="37">
        <v>60572.227530000004</v>
      </c>
      <c r="C18" s="3">
        <v>60572227.530000001</v>
      </c>
      <c r="D18" s="4">
        <f t="shared" si="0"/>
        <v>60572.227530000004</v>
      </c>
      <c r="E18" s="5">
        <v>49938877</v>
      </c>
      <c r="F18" s="5">
        <v>49938877</v>
      </c>
      <c r="G18" s="6"/>
    </row>
    <row r="19" spans="1:7" ht="15" customHeight="1" thickBot="1">
      <c r="A19" s="8" t="s">
        <v>9</v>
      </c>
      <c r="B19" s="37">
        <v>-71927.267170000006</v>
      </c>
      <c r="C19" s="3">
        <v>-71927267.170000002</v>
      </c>
      <c r="D19" s="4">
        <f t="shared" si="0"/>
        <v>-71927.267170000006</v>
      </c>
      <c r="E19" s="5">
        <v>-64275362.259999998</v>
      </c>
      <c r="F19" s="5">
        <v>-64275362.259999998</v>
      </c>
      <c r="G19" s="6"/>
    </row>
    <row r="20" spans="1:7" ht="15" customHeight="1" thickBot="1">
      <c r="A20" s="8" t="s">
        <v>58</v>
      </c>
      <c r="B20" s="37">
        <v>17365.99510332775</v>
      </c>
      <c r="C20" s="2">
        <v>3154368.8933277535</v>
      </c>
      <c r="D20" s="4">
        <f t="shared" si="0"/>
        <v>3154.3688933277535</v>
      </c>
      <c r="E20" s="5">
        <v>17301664.490000002</v>
      </c>
      <c r="F20" s="5">
        <v>17355732.890000001</v>
      </c>
      <c r="G20" s="6"/>
    </row>
    <row r="21" spans="1:7" ht="15" customHeight="1" thickBot="1">
      <c r="A21" s="8" t="s">
        <v>59</v>
      </c>
      <c r="B21" s="37">
        <v>61555.796579999987</v>
      </c>
      <c r="C21" s="2">
        <v>83754865.969999984</v>
      </c>
      <c r="D21" s="4">
        <f t="shared" si="0"/>
        <v>83754.865969999984</v>
      </c>
      <c r="E21" s="5">
        <v>63807951.639193691</v>
      </c>
      <c r="F21" s="5">
        <v>63807951.639193691</v>
      </c>
      <c r="G21" s="6"/>
    </row>
    <row r="22" spans="1:7" ht="15" customHeight="1" thickBot="1">
      <c r="A22" s="8" t="s">
        <v>60</v>
      </c>
      <c r="B22" s="37">
        <v>2246.1852700000004</v>
      </c>
      <c r="C22" s="2">
        <v>2246185.2700000005</v>
      </c>
      <c r="D22" s="4">
        <f t="shared" si="0"/>
        <v>2246.1852700000004</v>
      </c>
      <c r="E22" s="5">
        <v>2408358.6000000006</v>
      </c>
      <c r="F22" s="5">
        <v>2408358.6000000006</v>
      </c>
      <c r="G22" s="6"/>
    </row>
    <row r="23" spans="1:7" ht="15" customHeight="1" thickBot="1">
      <c r="A23" s="8" t="s">
        <v>61</v>
      </c>
      <c r="B23" s="37">
        <v>6110.2890477322308</v>
      </c>
      <c r="C23" s="2">
        <v>6156471.552288942</v>
      </c>
      <c r="D23" s="4">
        <f t="shared" si="0"/>
        <v>6156.4715522889419</v>
      </c>
      <c r="E23" s="5">
        <v>6157373.6100000003</v>
      </c>
      <c r="F23" s="5">
        <v>5674326.8800000008</v>
      </c>
      <c r="G23" s="6"/>
    </row>
    <row r="24" spans="1:7" ht="15" customHeight="1" thickBot="1">
      <c r="A24" s="8" t="s">
        <v>62</v>
      </c>
      <c r="B24" s="37">
        <v>19328.18578</v>
      </c>
      <c r="C24" s="5">
        <v>19959316.079999998</v>
      </c>
      <c r="D24" s="4">
        <f t="shared" si="0"/>
        <v>19959.316079999997</v>
      </c>
      <c r="E24" s="5">
        <v>3531113.34</v>
      </c>
      <c r="F24" s="5">
        <v>3535058.5999999996</v>
      </c>
      <c r="G24" s="6"/>
    </row>
    <row r="25" spans="1:7" ht="15" customHeight="1" thickBot="1">
      <c r="A25" s="39" t="s">
        <v>10</v>
      </c>
      <c r="B25" s="40">
        <v>3465877.9362210603</v>
      </c>
      <c r="C25" s="9">
        <f>SUM(C10:C24)</f>
        <v>3509199982.2366161</v>
      </c>
      <c r="D25" s="4">
        <f t="shared" si="0"/>
        <v>3509199.9822366163</v>
      </c>
      <c r="E25" s="9">
        <f>SUM(E10:E24)</f>
        <v>3094193989.7307682</v>
      </c>
      <c r="F25" s="9">
        <f>SUM(F10:F24)</f>
        <v>3093992764.6907682</v>
      </c>
      <c r="G25" s="6"/>
    </row>
    <row r="26" spans="1:7" ht="15" customHeight="1" thickBot="1">
      <c r="A26" s="8" t="s">
        <v>11</v>
      </c>
      <c r="B26" s="37">
        <v>0</v>
      </c>
      <c r="C26" s="5"/>
      <c r="D26" s="4">
        <f t="shared" si="0"/>
        <v>0</v>
      </c>
      <c r="E26" s="5">
        <v>0</v>
      </c>
      <c r="F26" s="5">
        <v>0</v>
      </c>
      <c r="G26" s="6"/>
    </row>
    <row r="27" spans="1:7" ht="15" customHeight="1" thickBot="1">
      <c r="A27" s="8" t="s">
        <v>63</v>
      </c>
      <c r="B27" s="37">
        <v>0</v>
      </c>
      <c r="C27" s="5"/>
      <c r="D27" s="4">
        <f t="shared" si="0"/>
        <v>0</v>
      </c>
      <c r="E27" s="5">
        <v>0</v>
      </c>
      <c r="F27" s="5">
        <v>0</v>
      </c>
      <c r="G27" s="6"/>
    </row>
    <row r="28" spans="1:7" ht="15" customHeight="1" thickBot="1">
      <c r="A28" s="8" t="s">
        <v>64</v>
      </c>
      <c r="B28" s="37">
        <v>0</v>
      </c>
      <c r="C28" s="5"/>
      <c r="D28" s="4">
        <f t="shared" si="0"/>
        <v>0</v>
      </c>
      <c r="E28" s="5">
        <v>0</v>
      </c>
      <c r="F28" s="5">
        <v>0</v>
      </c>
      <c r="G28" s="6"/>
    </row>
    <row r="29" spans="1:7" ht="15" customHeight="1" thickBot="1">
      <c r="A29" s="8" t="s">
        <v>65</v>
      </c>
      <c r="B29" s="37">
        <v>2757089.8885500007</v>
      </c>
      <c r="C29" s="2">
        <v>2749760593.3360004</v>
      </c>
      <c r="D29" s="4">
        <f t="shared" si="0"/>
        <v>2749760.5933360006</v>
      </c>
      <c r="E29" s="5">
        <v>2351340957.5199995</v>
      </c>
      <c r="F29" s="5">
        <v>2351096976.8699999</v>
      </c>
      <c r="G29" s="6"/>
    </row>
    <row r="30" spans="1:7" ht="15" customHeight="1" thickBot="1">
      <c r="A30" s="8" t="s">
        <v>66</v>
      </c>
      <c r="B30" s="37">
        <v>143065.59944999995</v>
      </c>
      <c r="C30" s="2">
        <v>167440114.46999997</v>
      </c>
      <c r="D30" s="4">
        <f t="shared" si="0"/>
        <v>167440.11446999997</v>
      </c>
      <c r="E30" s="5">
        <v>106675731.9391937</v>
      </c>
      <c r="F30" s="5">
        <v>106675731.9391937</v>
      </c>
      <c r="G30" s="6"/>
    </row>
    <row r="31" spans="1:7" ht="15" customHeight="1" thickBot="1">
      <c r="A31" s="8" t="s">
        <v>67</v>
      </c>
      <c r="B31" s="37">
        <v>126630.28479000001</v>
      </c>
      <c r="C31" s="10">
        <v>123582235.46000001</v>
      </c>
      <c r="D31" s="4">
        <f t="shared" si="0"/>
        <v>123582.23546000001</v>
      </c>
      <c r="E31" s="5">
        <v>217920185.12</v>
      </c>
      <c r="F31" s="5">
        <v>217920185.12</v>
      </c>
      <c r="G31" s="6"/>
    </row>
    <row r="32" spans="1:7" ht="15" customHeight="1" thickBot="1">
      <c r="A32" s="8" t="s">
        <v>68</v>
      </c>
      <c r="B32" s="37">
        <v>13223.947400000001</v>
      </c>
      <c r="C32" s="2">
        <v>13223947.4</v>
      </c>
      <c r="D32" s="4">
        <f t="shared" si="0"/>
        <v>13223.947400000001</v>
      </c>
      <c r="E32" s="5">
        <v>9522318.3100000005</v>
      </c>
      <c r="F32" s="5">
        <v>9522318.3100000005</v>
      </c>
      <c r="G32" s="6"/>
    </row>
    <row r="33" spans="1:7" ht="15" customHeight="1" thickBot="1">
      <c r="A33" s="8" t="s">
        <v>69</v>
      </c>
      <c r="B33" s="37">
        <v>22477.49468</v>
      </c>
      <c r="C33" s="11">
        <v>31411492.91257143</v>
      </c>
      <c r="D33" s="4">
        <f t="shared" si="0"/>
        <v>31411.49291257143</v>
      </c>
      <c r="E33" s="5">
        <v>28484178.629999999</v>
      </c>
      <c r="F33" s="5">
        <v>28534666.609999999</v>
      </c>
      <c r="G33" s="6"/>
    </row>
    <row r="34" spans="1:7" ht="15" customHeight="1" thickBot="1">
      <c r="A34" s="8" t="s">
        <v>70</v>
      </c>
      <c r="B34" s="37">
        <v>11036.68051</v>
      </c>
      <c r="C34" s="11">
        <v>11381945.300000001</v>
      </c>
      <c r="D34" s="4">
        <f t="shared" si="0"/>
        <v>11381.945300000001</v>
      </c>
      <c r="E34" s="5">
        <v>8439120.8399999999</v>
      </c>
      <c r="F34" s="5">
        <v>8448655.8399999999</v>
      </c>
      <c r="G34" s="6"/>
    </row>
    <row r="35" spans="1:7" ht="15" customHeight="1" thickBot="1">
      <c r="A35" s="8" t="s">
        <v>71</v>
      </c>
      <c r="B35" s="37">
        <v>19697.33855</v>
      </c>
      <c r="C35" s="2">
        <v>20541093.169999998</v>
      </c>
      <c r="D35" s="4">
        <f t="shared" si="0"/>
        <v>20541.093169999996</v>
      </c>
      <c r="E35" s="5">
        <v>16899059.390000001</v>
      </c>
      <c r="F35" s="3">
        <v>16899059.390000001</v>
      </c>
      <c r="G35" s="6"/>
    </row>
    <row r="36" spans="1:7" ht="15" customHeight="1" thickBot="1">
      <c r="A36" s="41" t="s">
        <v>12</v>
      </c>
      <c r="B36" s="37">
        <v>3093221.2339300006</v>
      </c>
      <c r="C36" s="12">
        <f>SUM(C27:C35)</f>
        <v>3117341422.0485721</v>
      </c>
      <c r="D36" s="4">
        <f t="shared" si="0"/>
        <v>3117341.422048572</v>
      </c>
      <c r="E36" s="13">
        <f>SUM(E27:E35)</f>
        <v>2739281551.7491932</v>
      </c>
      <c r="F36" s="13">
        <f>SUM(F27:F35)</f>
        <v>2739097594.0791936</v>
      </c>
      <c r="G36" s="6"/>
    </row>
    <row r="37" spans="1:7" ht="15" customHeight="1" thickBot="1">
      <c r="A37" s="8" t="s">
        <v>13</v>
      </c>
      <c r="B37" s="37">
        <v>0</v>
      </c>
      <c r="C37" s="5"/>
      <c r="D37" s="4">
        <f t="shared" si="0"/>
        <v>0</v>
      </c>
      <c r="E37" s="5">
        <v>0</v>
      </c>
      <c r="F37" s="5">
        <v>0</v>
      </c>
      <c r="G37" s="6"/>
    </row>
    <row r="38" spans="1:7" ht="15" customHeight="1" thickBot="1">
      <c r="A38" s="8" t="s">
        <v>72</v>
      </c>
      <c r="B38" s="37">
        <v>150000</v>
      </c>
      <c r="C38" s="5">
        <v>151999998.9952637</v>
      </c>
      <c r="D38" s="4">
        <f t="shared" si="0"/>
        <v>151999.99899526368</v>
      </c>
      <c r="E38" s="5">
        <v>150000001</v>
      </c>
      <c r="F38" s="5">
        <v>150000001</v>
      </c>
      <c r="G38" s="6"/>
    </row>
    <row r="39" spans="1:7" ht="15" customHeight="1" thickBot="1">
      <c r="A39" s="8" t="s">
        <v>73</v>
      </c>
      <c r="B39" s="37">
        <v>0</v>
      </c>
      <c r="C39" s="5"/>
      <c r="D39" s="4">
        <f t="shared" si="0"/>
        <v>0</v>
      </c>
      <c r="E39" s="5">
        <v>0</v>
      </c>
      <c r="F39" s="5">
        <v>0</v>
      </c>
      <c r="G39" s="6"/>
    </row>
    <row r="40" spans="1:7" ht="15" customHeight="1" thickBot="1">
      <c r="A40" s="38" t="s">
        <v>14</v>
      </c>
      <c r="B40" s="37">
        <v>134634.67172000001</v>
      </c>
      <c r="C40" s="5">
        <v>124569294.59779724</v>
      </c>
      <c r="D40" s="4">
        <f t="shared" si="0"/>
        <v>124569.29459779724</v>
      </c>
      <c r="E40" s="5">
        <v>110118599.91</v>
      </c>
      <c r="F40" s="5">
        <v>110120211.24000001</v>
      </c>
      <c r="G40" s="6"/>
    </row>
    <row r="41" spans="1:7" ht="15" customHeight="1" thickBot="1">
      <c r="A41" s="38" t="s">
        <v>15</v>
      </c>
      <c r="B41" s="37">
        <v>37500</v>
      </c>
      <c r="C41" s="5">
        <v>38000000</v>
      </c>
      <c r="D41" s="4">
        <f t="shared" si="0"/>
        <v>38000</v>
      </c>
      <c r="E41" s="5" t="e">
        <f>+#REF!</f>
        <v>#REF!</v>
      </c>
      <c r="F41" s="5" t="e">
        <f>+E41</f>
        <v>#REF!</v>
      </c>
      <c r="G41" s="6"/>
    </row>
    <row r="42" spans="1:7" ht="15" customHeight="1" thickBot="1">
      <c r="A42" s="8" t="s">
        <v>74</v>
      </c>
      <c r="B42" s="37">
        <v>0</v>
      </c>
      <c r="C42" s="5"/>
      <c r="D42" s="4">
        <f t="shared" si="0"/>
        <v>0</v>
      </c>
      <c r="E42" s="5">
        <v>0</v>
      </c>
      <c r="F42" s="5">
        <v>0</v>
      </c>
      <c r="G42" s="6"/>
    </row>
    <row r="43" spans="1:7" ht="15" customHeight="1" thickBot="1">
      <c r="A43" s="38" t="s">
        <v>16</v>
      </c>
      <c r="B43" s="37">
        <v>3464.1133962732347</v>
      </c>
      <c r="C43" s="5">
        <v>3464113.3962732349</v>
      </c>
      <c r="D43" s="4">
        <f t="shared" si="0"/>
        <v>3464.1133962732347</v>
      </c>
      <c r="E43" s="14">
        <v>18351682.171575237</v>
      </c>
      <c r="F43" s="3">
        <v>18358462.171575237</v>
      </c>
      <c r="G43" s="6"/>
    </row>
    <row r="44" spans="1:7" ht="15" customHeight="1" thickBot="1">
      <c r="A44" s="38" t="s">
        <v>17</v>
      </c>
      <c r="B44" s="37">
        <v>18234.516841059991</v>
      </c>
      <c r="C44" s="5">
        <v>19882372.090488806</v>
      </c>
      <c r="D44" s="4">
        <f t="shared" si="0"/>
        <v>19882.372090488807</v>
      </c>
      <c r="E44" s="14">
        <v>15949203.33</v>
      </c>
      <c r="F44" s="5">
        <v>15923544.630516868</v>
      </c>
      <c r="G44" s="6"/>
    </row>
    <row r="45" spans="1:7" ht="15" customHeight="1" thickBot="1">
      <c r="A45" s="8" t="s">
        <v>75</v>
      </c>
      <c r="B45" s="37">
        <v>0</v>
      </c>
      <c r="C45" s="5"/>
      <c r="D45" s="4">
        <f t="shared" si="0"/>
        <v>0</v>
      </c>
      <c r="E45" s="5">
        <v>0</v>
      </c>
      <c r="F45" s="5"/>
      <c r="G45" s="6"/>
    </row>
    <row r="46" spans="1:7" ht="15" customHeight="1" thickBot="1">
      <c r="A46" s="8" t="s">
        <v>18</v>
      </c>
      <c r="B46" s="37">
        <v>0</v>
      </c>
      <c r="C46" s="5"/>
      <c r="D46" s="4">
        <f t="shared" si="0"/>
        <v>0</v>
      </c>
      <c r="E46" s="5">
        <v>0</v>
      </c>
      <c r="F46" s="5">
        <v>0</v>
      </c>
      <c r="G46" s="6"/>
    </row>
    <row r="47" spans="1:7" ht="15" customHeight="1" thickBot="1">
      <c r="A47" s="38" t="s">
        <v>76</v>
      </c>
      <c r="B47" s="37">
        <v>24828.96586</v>
      </c>
      <c r="C47" s="5">
        <v>24124719.82611056</v>
      </c>
      <c r="D47" s="4">
        <f t="shared" si="0"/>
        <v>24124.719826110559</v>
      </c>
      <c r="E47" s="5">
        <v>18616745.679999996</v>
      </c>
      <c r="F47" s="5">
        <v>18616745.679999996</v>
      </c>
      <c r="G47" s="6"/>
    </row>
    <row r="48" spans="1:7" ht="15" customHeight="1" thickBot="1">
      <c r="A48" s="42" t="s">
        <v>77</v>
      </c>
      <c r="B48" s="37">
        <v>0</v>
      </c>
      <c r="C48" s="15"/>
      <c r="D48" s="4">
        <f t="shared" si="0"/>
        <v>0</v>
      </c>
      <c r="E48" s="5">
        <v>0</v>
      </c>
      <c r="F48" s="5">
        <v>0</v>
      </c>
      <c r="G48" s="6"/>
    </row>
    <row r="49" spans="1:7" ht="15" customHeight="1" thickBot="1">
      <c r="A49" s="43" t="s">
        <v>19</v>
      </c>
      <c r="B49" s="37">
        <v>3994.4344737267652</v>
      </c>
      <c r="C49" s="15">
        <v>3994434.4737267653</v>
      </c>
      <c r="D49" s="4">
        <f t="shared" si="0"/>
        <v>3994.4344737267652</v>
      </c>
      <c r="E49" s="5">
        <v>4376205.8899999997</v>
      </c>
      <c r="F49" s="5">
        <v>4376205.8899999997</v>
      </c>
      <c r="G49" s="6"/>
    </row>
    <row r="50" spans="1:7" ht="15" customHeight="1" thickBot="1">
      <c r="A50" s="8" t="s">
        <v>20</v>
      </c>
      <c r="B50" s="37">
        <v>0</v>
      </c>
      <c r="C50" s="5"/>
      <c r="D50" s="4">
        <f t="shared" si="0"/>
        <v>0</v>
      </c>
      <c r="E50" s="5">
        <v>0</v>
      </c>
      <c r="F50" s="5">
        <v>0</v>
      </c>
      <c r="G50" s="6"/>
    </row>
    <row r="51" spans="1:7" ht="15" customHeight="1" thickBot="1">
      <c r="A51" s="41" t="s">
        <v>21</v>
      </c>
      <c r="B51" s="40">
        <v>372656.70229106001</v>
      </c>
      <c r="C51" s="12">
        <f>SUM(C37:C50)</f>
        <v>366034933.37966031</v>
      </c>
      <c r="D51" s="4">
        <f t="shared" si="0"/>
        <v>366034.9333796603</v>
      </c>
      <c r="E51" s="12" t="e">
        <f>SUM(E37:E50)</f>
        <v>#REF!</v>
      </c>
      <c r="F51" s="12" t="e">
        <f>SUM(F37:F50)</f>
        <v>#REF!</v>
      </c>
      <c r="G51" s="6"/>
    </row>
    <row r="52" spans="1:7" ht="15" customHeight="1" thickBot="1">
      <c r="A52" s="41" t="s">
        <v>22</v>
      </c>
      <c r="B52" s="40">
        <v>3465877.9362210608</v>
      </c>
      <c r="C52" s="12">
        <f>+C36+C51</f>
        <v>3483376355.4282322</v>
      </c>
      <c r="D52" s="4">
        <f t="shared" si="0"/>
        <v>3483376.3554282323</v>
      </c>
      <c r="E52" s="12" t="e">
        <f>+E36+E51</f>
        <v>#REF!</v>
      </c>
      <c r="F52" s="12" t="e">
        <f>+F36+F51</f>
        <v>#REF!</v>
      </c>
      <c r="G52" s="6"/>
    </row>
    <row r="53" spans="1:7" ht="15" customHeight="1" thickBot="1">
      <c r="A53" s="44" t="s">
        <v>23</v>
      </c>
      <c r="B53" s="45">
        <v>2.4843780152737334</v>
      </c>
      <c r="C53" s="16">
        <f>+C51/C38</f>
        <v>2.4081245776262534</v>
      </c>
      <c r="D53" s="4">
        <f t="shared" si="0"/>
        <v>2.4081245776262535E-3</v>
      </c>
      <c r="E53" s="16" t="e">
        <f>+E51/E38</f>
        <v>#REF!</v>
      </c>
      <c r="F53" s="16" t="e">
        <f>+F51/F38</f>
        <v>#REF!</v>
      </c>
    </row>
    <row r="54" spans="1:7" ht="30" customHeight="1">
      <c r="B54" s="17">
        <v>0</v>
      </c>
      <c r="C54" s="7">
        <f>+C25-C52</f>
        <v>25823626.808383942</v>
      </c>
      <c r="D54" s="7"/>
      <c r="E54" s="7" t="e">
        <f>+E25-E52</f>
        <v>#REF!</v>
      </c>
      <c r="F54" s="7" t="e">
        <f>+F25-F52</f>
        <v>#REF!</v>
      </c>
    </row>
    <row r="55" spans="1:7" ht="15.5">
      <c r="A55" s="33" t="s">
        <v>50</v>
      </c>
      <c r="B55" s="34" t="s">
        <v>51</v>
      </c>
    </row>
    <row r="56" spans="1:7" ht="15.5">
      <c r="A56" s="33" t="s">
        <v>52</v>
      </c>
      <c r="B56" s="34" t="s">
        <v>53</v>
      </c>
    </row>
    <row r="57" spans="1:7" ht="30" customHeight="1">
      <c r="A57" s="19"/>
    </row>
    <row r="58" spans="1:7" ht="30" customHeight="1">
      <c r="A58" s="19"/>
    </row>
    <row r="59" spans="1:7" ht="30" customHeight="1">
      <c r="A59" s="19"/>
    </row>
    <row r="60" spans="1:7" ht="30" customHeight="1">
      <c r="A60" s="19"/>
    </row>
    <row r="61" spans="1:7" ht="30" customHeight="1">
      <c r="A61" s="19"/>
    </row>
    <row r="62" spans="1:7" ht="30" customHeight="1"/>
    <row r="63" spans="1:7" ht="30" customHeight="1"/>
    <row r="64" spans="1:7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A48E0"/>
  </sheetPr>
  <dimension ref="A1:C62"/>
  <sheetViews>
    <sheetView showGridLines="0" tabSelected="1" workbookViewId="0"/>
  </sheetViews>
  <sheetFormatPr baseColWidth="10" defaultRowHeight="12.5"/>
  <cols>
    <col min="1" max="1" width="73" style="18" customWidth="1"/>
    <col min="2" max="2" width="31.54296875" style="18" customWidth="1"/>
    <col min="3" max="16384" width="10.90625" style="18"/>
  </cols>
  <sheetData>
    <row r="1" spans="1:3" ht="13">
      <c r="A1" s="25" t="str">
        <f>[13]BALANCES!A1</f>
        <v>BANCO DAVIVIENDA SALVADOREÑO, S.A. y SUBSIDIARIA</v>
      </c>
      <c r="B1" s="25"/>
    </row>
    <row r="2" spans="1:3" ht="13">
      <c r="A2" s="25" t="str">
        <f>+[13]BALANCES!A2</f>
        <v>(Compañía salvadoreña Subsidiaria de Inversiones Financieras Davivienda, S.A.)</v>
      </c>
      <c r="B2" s="25"/>
    </row>
    <row r="3" spans="1:3" ht="13">
      <c r="A3" s="26" t="s">
        <v>44</v>
      </c>
      <c r="B3" s="25"/>
    </row>
    <row r="4" spans="1:3" ht="13">
      <c r="A4" s="27" t="s">
        <v>47</v>
      </c>
      <c r="B4" s="27"/>
    </row>
    <row r="5" spans="1:3">
      <c r="A5" s="28" t="s">
        <v>48</v>
      </c>
      <c r="B5" s="28"/>
    </row>
    <row r="6" spans="1:3" ht="13">
      <c r="A6" s="26" t="s">
        <v>46</v>
      </c>
      <c r="B6" s="25"/>
    </row>
    <row r="8" spans="1:3" ht="15" customHeight="1">
      <c r="A8" s="21" t="s">
        <v>24</v>
      </c>
      <c r="B8" s="32">
        <v>157946.84696</v>
      </c>
      <c r="C8" s="20"/>
    </row>
    <row r="9" spans="1:3" ht="15" customHeight="1">
      <c r="A9" s="46" t="s">
        <v>78</v>
      </c>
      <c r="B9" s="47">
        <v>0</v>
      </c>
      <c r="C9" s="20"/>
    </row>
    <row r="10" spans="1:3" ht="15" customHeight="1">
      <c r="A10" s="48" t="s">
        <v>79</v>
      </c>
      <c r="B10" s="47">
        <v>2747.61717</v>
      </c>
      <c r="C10" s="20"/>
    </row>
    <row r="11" spans="1:3" ht="15" customHeight="1">
      <c r="A11" s="48" t="s">
        <v>80</v>
      </c>
      <c r="B11" s="47">
        <v>16949.810709999998</v>
      </c>
      <c r="C11" s="20"/>
    </row>
    <row r="12" spans="1:3" ht="15" customHeight="1">
      <c r="A12" s="48" t="s">
        <v>81</v>
      </c>
      <c r="B12" s="47">
        <v>138249.41908000002</v>
      </c>
      <c r="C12" s="20"/>
    </row>
    <row r="13" spans="1:3" ht="15" customHeight="1">
      <c r="A13" s="21" t="s">
        <v>82</v>
      </c>
      <c r="B13" s="47">
        <v>0</v>
      </c>
      <c r="C13" s="20"/>
    </row>
    <row r="14" spans="1:3" ht="15" customHeight="1">
      <c r="A14" s="48" t="s">
        <v>25</v>
      </c>
      <c r="B14" s="47">
        <v>59892.946056672241</v>
      </c>
      <c r="C14" s="20"/>
    </row>
    <row r="15" spans="1:3" ht="15" customHeight="1">
      <c r="A15" s="48" t="s">
        <v>83</v>
      </c>
      <c r="B15" s="47">
        <v>48635.261469999998</v>
      </c>
      <c r="C15" s="20"/>
    </row>
    <row r="16" spans="1:3" ht="15" customHeight="1">
      <c r="A16" s="48" t="s">
        <v>84</v>
      </c>
      <c r="B16" s="47">
        <v>52.779910000000001</v>
      </c>
      <c r="C16" s="20"/>
    </row>
    <row r="17" spans="1:3" ht="15" customHeight="1">
      <c r="A17" s="48" t="s">
        <v>85</v>
      </c>
      <c r="B17" s="47">
        <v>5406.7810166722475</v>
      </c>
      <c r="C17" s="20"/>
    </row>
    <row r="18" spans="1:3" ht="15" customHeight="1">
      <c r="A18" s="48" t="s">
        <v>86</v>
      </c>
      <c r="B18" s="47">
        <v>5635.572079999999</v>
      </c>
      <c r="C18" s="20"/>
    </row>
    <row r="19" spans="1:3" ht="15" customHeight="1">
      <c r="A19" s="48" t="s">
        <v>87</v>
      </c>
      <c r="B19" s="47">
        <v>162.55158</v>
      </c>
      <c r="C19" s="20"/>
    </row>
    <row r="20" spans="1:3" ht="15" customHeight="1">
      <c r="A20" s="21" t="s">
        <v>26</v>
      </c>
      <c r="B20" s="45">
        <v>98053.900903327769</v>
      </c>
      <c r="C20" s="20"/>
    </row>
    <row r="21" spans="1:3" ht="15" customHeight="1">
      <c r="A21" s="48" t="s">
        <v>88</v>
      </c>
      <c r="B21" s="45">
        <v>38126.121850000003</v>
      </c>
      <c r="C21" s="20"/>
    </row>
    <row r="22" spans="1:3" ht="15" customHeight="1">
      <c r="A22" s="48" t="s">
        <v>89</v>
      </c>
      <c r="B22" s="45">
        <v>922.39406000000008</v>
      </c>
      <c r="C22" s="20"/>
    </row>
    <row r="23" spans="1:3" ht="15" customHeight="1">
      <c r="A23" s="21" t="s">
        <v>27</v>
      </c>
      <c r="B23" s="45">
        <v>60850.173113327764</v>
      </c>
      <c r="C23" s="20"/>
    </row>
    <row r="24" spans="1:3" ht="15" customHeight="1">
      <c r="A24" s="48" t="s">
        <v>90</v>
      </c>
      <c r="B24" s="47">
        <v>33348.552129999996</v>
      </c>
      <c r="C24" s="20"/>
    </row>
    <row r="25" spans="1:3" ht="15" customHeight="1">
      <c r="A25" s="48" t="s">
        <v>91</v>
      </c>
      <c r="B25" s="47">
        <v>22469.609880000004</v>
      </c>
      <c r="C25" s="20"/>
    </row>
    <row r="26" spans="1:3" ht="15" customHeight="1">
      <c r="A26" s="21" t="s">
        <v>28</v>
      </c>
      <c r="B26" s="45">
        <v>10878.942249999996</v>
      </c>
      <c r="C26" s="20"/>
    </row>
    <row r="27" spans="1:3" ht="15" customHeight="1">
      <c r="A27" s="48" t="s">
        <v>92</v>
      </c>
      <c r="B27" s="47">
        <v>258.12565999999998</v>
      </c>
      <c r="C27" s="20"/>
    </row>
    <row r="28" spans="1:3" ht="15" customHeight="1">
      <c r="A28" s="48" t="s">
        <v>29</v>
      </c>
      <c r="B28" s="47">
        <v>549.44412999999997</v>
      </c>
      <c r="C28" s="20"/>
    </row>
    <row r="29" spans="1:3" ht="15" customHeight="1">
      <c r="A29" s="48" t="s">
        <v>93</v>
      </c>
      <c r="B29" s="47">
        <v>11434.302727732231</v>
      </c>
      <c r="C29" s="20"/>
    </row>
    <row r="30" spans="1:3" ht="15" customHeight="1">
      <c r="A30" s="21" t="s">
        <v>30</v>
      </c>
      <c r="B30" s="45">
        <v>83970.987881059991</v>
      </c>
      <c r="C30" s="20"/>
    </row>
    <row r="31" spans="1:3" ht="15" customHeight="1">
      <c r="A31" s="48" t="s">
        <v>31</v>
      </c>
      <c r="B31" s="47">
        <v>0</v>
      </c>
      <c r="C31" s="20"/>
    </row>
    <row r="32" spans="1:3" ht="15" customHeight="1">
      <c r="A32" s="48" t="s">
        <v>94</v>
      </c>
      <c r="B32" s="47">
        <v>28012.789430000001</v>
      </c>
      <c r="C32" s="20"/>
    </row>
    <row r="33" spans="1:3" ht="15" customHeight="1">
      <c r="A33" s="48" t="s">
        <v>95</v>
      </c>
      <c r="B33" s="47">
        <v>25042.613349999996</v>
      </c>
      <c r="C33" s="20"/>
    </row>
    <row r="34" spans="1:3" ht="15" customHeight="1">
      <c r="A34" s="48" t="s">
        <v>96</v>
      </c>
      <c r="B34" s="47">
        <v>4603.4426000000003</v>
      </c>
      <c r="C34" s="20"/>
    </row>
    <row r="35" spans="1:3" ht="15" customHeight="1">
      <c r="A35" s="48" t="s">
        <v>97</v>
      </c>
      <c r="B35" s="47">
        <v>4524.0457500000002</v>
      </c>
      <c r="C35" s="20"/>
    </row>
    <row r="36" spans="1:3" ht="15" customHeight="1">
      <c r="A36" s="21" t="s">
        <v>32</v>
      </c>
      <c r="B36" s="45">
        <v>21788.096751059991</v>
      </c>
      <c r="C36" s="20"/>
    </row>
    <row r="37" spans="1:3" ht="15" customHeight="1">
      <c r="A37" s="21" t="s">
        <v>33</v>
      </c>
      <c r="B37" s="45">
        <v>0</v>
      </c>
      <c r="C37" s="20"/>
    </row>
    <row r="38" spans="1:3" ht="15" customHeight="1">
      <c r="A38" s="48" t="s">
        <v>98</v>
      </c>
      <c r="B38" s="47">
        <v>3553.5799099999999</v>
      </c>
      <c r="C38" s="20"/>
    </row>
    <row r="39" spans="1:3" ht="15" customHeight="1">
      <c r="A39" s="21" t="s">
        <v>34</v>
      </c>
      <c r="B39" s="45">
        <v>18234.516841059991</v>
      </c>
      <c r="C39" s="20"/>
    </row>
    <row r="40" spans="1:3" ht="15" customHeight="1">
      <c r="A40" s="21" t="s">
        <v>35</v>
      </c>
      <c r="B40" s="45">
        <v>0</v>
      </c>
      <c r="C40" s="20"/>
    </row>
    <row r="41" spans="1:3" ht="15" customHeight="1">
      <c r="A41" s="21" t="s">
        <v>36</v>
      </c>
      <c r="B41" s="45">
        <v>0</v>
      </c>
      <c r="C41" s="20"/>
    </row>
    <row r="42" spans="1:3" ht="15" customHeight="1">
      <c r="A42" s="48" t="s">
        <v>37</v>
      </c>
      <c r="B42" s="47">
        <v>0</v>
      </c>
      <c r="C42" s="20"/>
    </row>
    <row r="43" spans="1:3" ht="15" customHeight="1">
      <c r="A43" s="48" t="s">
        <v>38</v>
      </c>
      <c r="B43" s="49">
        <v>-45.962860000000013</v>
      </c>
      <c r="C43" s="20"/>
    </row>
    <row r="44" spans="1:3" ht="15" customHeight="1">
      <c r="A44" s="48" t="s">
        <v>39</v>
      </c>
      <c r="B44" s="49">
        <v>2.0430000000000001</v>
      </c>
      <c r="C44" s="20"/>
    </row>
    <row r="45" spans="1:3" ht="15" customHeight="1">
      <c r="A45" s="21" t="s">
        <v>40</v>
      </c>
      <c r="B45" s="45">
        <v>18190.596981059989</v>
      </c>
      <c r="C45" s="20"/>
    </row>
    <row r="46" spans="1:3" ht="23">
      <c r="A46" s="48" t="s">
        <v>41</v>
      </c>
      <c r="B46" s="47">
        <v>1.2127064654039994</v>
      </c>
    </row>
    <row r="47" spans="1:3">
      <c r="B47" s="20"/>
    </row>
    <row r="48" spans="1:3">
      <c r="B48" s="20"/>
    </row>
    <row r="49" spans="1:2" ht="15.5">
      <c r="A49" s="33" t="s">
        <v>50</v>
      </c>
      <c r="B49" s="34" t="s">
        <v>51</v>
      </c>
    </row>
    <row r="50" spans="1:2" ht="15.5">
      <c r="A50" s="33" t="s">
        <v>52</v>
      </c>
      <c r="B50" s="34" t="s">
        <v>53</v>
      </c>
    </row>
    <row r="51" spans="1:2">
      <c r="B51" s="20"/>
    </row>
    <row r="52" spans="1:2">
      <c r="B52" s="20"/>
    </row>
    <row r="53" spans="1:2">
      <c r="B53" s="20"/>
    </row>
    <row r="54" spans="1:2">
      <c r="B54" s="20"/>
    </row>
    <row r="55" spans="1:2">
      <c r="B55" s="20"/>
    </row>
    <row r="56" spans="1:2">
      <c r="B56" s="20"/>
    </row>
    <row r="57" spans="1:2">
      <c r="B57" s="20"/>
    </row>
    <row r="58" spans="1:2">
      <c r="B58" s="20"/>
    </row>
    <row r="59" spans="1:2">
      <c r="B59" s="20"/>
    </row>
    <row r="60" spans="1:2">
      <c r="B60" s="20"/>
    </row>
    <row r="61" spans="1:2">
      <c r="B61" s="20"/>
    </row>
    <row r="62" spans="1:2">
      <c r="B62" s="20"/>
    </row>
  </sheetData>
  <pageMargins left="0.70866141732283472" right="0.11811023622047245" top="0.74803149606299213" bottom="0.74803149606299213" header="0.31496062992125984" footer="0.31496062992125984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BG </vt:lpstr>
      <vt:lpstr>ER </vt:lpstr>
      <vt:lpstr>'ER '!_Hlk153209556</vt:lpstr>
      <vt:lpstr>'ER '!_Hlk153209694</vt:lpstr>
      <vt:lpstr>'BG '!Área_de_impresión</vt:lpstr>
      <vt:lpstr>'ER '!Área_de_impresión</vt:lpstr>
    </vt:vector>
  </TitlesOfParts>
  <Company>Davivienda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2025-08-25T20:25:07Z</dcterms:created>
  <dcterms:modified xsi:type="dcterms:W3CDTF">2025-08-25T20:53:28Z</dcterms:modified>
</cp:coreProperties>
</file>