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HSANAB\Desktop\CIERRES MENSUALES\2025\BOLSA DE VALORES\7. JULIO 2025\"/>
    </mc:Choice>
  </mc:AlternateContent>
  <xr:revisionPtr revIDLastSave="0" documentId="8_{797CAD35-038E-4D7E-AB07-B9E9DC13ED1A}" xr6:coauthVersionLast="47" xr6:coauthVersionMax="47" xr10:uidLastSave="{00000000-0000-0000-0000-000000000000}"/>
  <bookViews>
    <workbookView xWindow="-120" yWindow="-120" windowWidth="29040" windowHeight="15720" xr2:uid="{73B5006C-F74B-47DA-85F8-63A5B050CF52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24" i="1"/>
  <c r="C50" i="1"/>
  <c r="C44" i="1"/>
  <c r="C39" i="1"/>
  <c r="C19" i="1"/>
  <c r="C94" i="1"/>
  <c r="C86" i="1"/>
  <c r="C79" i="1"/>
  <c r="C93" i="1" l="1"/>
  <c r="C97" i="1" s="1"/>
  <c r="C100" i="1" s="1"/>
  <c r="C104" i="1" s="1"/>
  <c r="C27" i="1"/>
  <c r="C45" i="1"/>
  <c r="C51" i="1" s="1"/>
</calcChain>
</file>

<file path=xl/sharedStrings.xml><?xml version="1.0" encoding="utf-8"?>
<sst xmlns="http://schemas.openxmlformats.org/spreadsheetml/2006/main" count="76" uniqueCount="67">
  <si>
    <t>Provisiones</t>
  </si>
  <si>
    <t>Siniestros</t>
  </si>
  <si>
    <t>(Compañía Salvadoreña Subsidiaria de MAPFRE América, S.A. domiciliada en Madrid, España)</t>
  </si>
  <si>
    <t>(San Salvador, República de El Salvador)</t>
  </si>
  <si>
    <t>(Expresados en Miles de Dólares de los Estados Unidos de América)</t>
  </si>
  <si>
    <t>Balance General</t>
  </si>
  <si>
    <t>Estados de Resultados</t>
  </si>
  <si>
    <t>José Gerardo Smart</t>
  </si>
  <si>
    <t>Ingresos de operación:</t>
  </si>
  <si>
    <t>Primas netas de devoluciones y cancelaciones</t>
  </si>
  <si>
    <t>Ingresos por decremento de reservas técnicas</t>
  </si>
  <si>
    <t>Siniestros y gastos recuperados por reaseguros y reafianzamientos</t>
  </si>
  <si>
    <t>Reembolsos de gastos por cesiones</t>
  </si>
  <si>
    <t>Ingresos financieros y de inversión</t>
  </si>
  <si>
    <t>Costos de operación:</t>
  </si>
  <si>
    <t>Primas cedidas por reaseguros y reafianzamientos</t>
  </si>
  <si>
    <t>Gastos por incremento de reservas técnicas</t>
  </si>
  <si>
    <t>Gastos de adquisición y conservación</t>
  </si>
  <si>
    <t>Reservas de saneamiento</t>
  </si>
  <si>
    <t>Utilidad antes de gastos</t>
  </si>
  <si>
    <t>Gastos de operación</t>
  </si>
  <si>
    <t>Financieros y de inversión</t>
  </si>
  <si>
    <t xml:space="preserve">De administración </t>
  </si>
  <si>
    <t xml:space="preserve">Utilidad de operación </t>
  </si>
  <si>
    <t>Otros ingresos y gastos (neto)</t>
  </si>
  <si>
    <t>Utilidad antes de impuesto</t>
  </si>
  <si>
    <t>Impuesto sobre la renta</t>
  </si>
  <si>
    <t>Utilidad neta</t>
  </si>
  <si>
    <t>Activo</t>
  </si>
  <si>
    <t>Activos del giro:</t>
  </si>
  <si>
    <t>Caja y bancos</t>
  </si>
  <si>
    <t>Inversiones financieras, neto</t>
  </si>
  <si>
    <t>Cartera de préstamos, neto</t>
  </si>
  <si>
    <t xml:space="preserve">Primas por cobrar, neto </t>
  </si>
  <si>
    <t xml:space="preserve">Deudores por seguros y fianzas </t>
  </si>
  <si>
    <t>Otros activos:</t>
  </si>
  <si>
    <t xml:space="preserve">Inversiones permanentes </t>
  </si>
  <si>
    <t>Diversos, neto</t>
  </si>
  <si>
    <t>Activo fijo:</t>
  </si>
  <si>
    <t>Bienes inmuebles, muebles y otros, neto</t>
  </si>
  <si>
    <t>Total activos</t>
  </si>
  <si>
    <t>Pasivo y patrimonio</t>
  </si>
  <si>
    <t>Pasivos del giro:</t>
  </si>
  <si>
    <t>Obligaciones con asegurados</t>
  </si>
  <si>
    <t>Sociedades acreedoras de seguros y fianzas</t>
  </si>
  <si>
    <t xml:space="preserve">Obligaciones con intermediarios y agentes </t>
  </si>
  <si>
    <t>Otros pasivos:</t>
  </si>
  <si>
    <t>Cuentas por pagar</t>
  </si>
  <si>
    <t>Diversos</t>
  </si>
  <si>
    <t>Reservas técnicas:</t>
  </si>
  <si>
    <t>Reservas matemáticas</t>
  </si>
  <si>
    <t xml:space="preserve">Reservas de riesgos en curso </t>
  </si>
  <si>
    <t>Reservas por siniestros</t>
  </si>
  <si>
    <t>Total pasivos</t>
  </si>
  <si>
    <t>Patrimonio de los accionistas:</t>
  </si>
  <si>
    <t>Capital social pagado</t>
  </si>
  <si>
    <t>Reservas de capital, patrimonio restringido y resultados acumulados</t>
  </si>
  <si>
    <t>Total  patrimonio</t>
  </si>
  <si>
    <t>Total pasivos y patrimonio</t>
  </si>
  <si>
    <t>Bienes recibidos en pago neto</t>
  </si>
  <si>
    <t>MAPFRE SEGUROS EL SALVADOR, S.A</t>
  </si>
  <si>
    <t>2025</t>
  </si>
  <si>
    <t>Al 31 de julio de 2025</t>
  </si>
  <si>
    <t>Por los períodos del 1 de enero al 31 de julio de 2025</t>
  </si>
  <si>
    <t>José Jonathan Arévalo Cornejo</t>
  </si>
  <si>
    <t>Director General y Representante Legal</t>
  </si>
  <si>
    <t xml:space="preserve">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</si>
</sst>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1" formatCode="_(* #,##0.00_);_(* \(#,##0.00\);_(* &quot;-&quot;??_);_(@_)"/>
    <numFmt numFmtId="172" formatCode="_(* #,##0.0_);_(* \(#,##0.0\);_(* &quot;-&quot;??_);_(@_)"/>
    <numFmt numFmtId="181" formatCode="#,##0.0_);\(#,##0.0\)"/>
  </numFmts>
  <fonts count="18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Geneva"/>
    </font>
    <font>
      <b/>
      <sz val="10"/>
      <name val="Univers for KPMG"/>
    </font>
    <font>
      <sz val="10"/>
      <name val="Univers for KPMG"/>
    </font>
    <font>
      <b/>
      <u/>
      <sz val="10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name val="Arial"/>
      <family val="2"/>
    </font>
    <font>
      <sz val="10"/>
      <color rgb="FF000000"/>
      <name val="Univers for KPMG"/>
    </font>
    <font>
      <b/>
      <sz val="10"/>
      <color rgb="FF000000"/>
      <name val="Univers for KPMG"/>
    </font>
    <font>
      <sz val="10"/>
      <color rgb="FFFF0000"/>
      <name val="Univers for KPMG"/>
    </font>
    <font>
      <sz val="10"/>
      <color rgb="FF000000"/>
      <name val="Univers for KPMG"/>
      <family val="2"/>
    </font>
    <font>
      <b/>
      <u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sz val="10"/>
      <color theme="1"/>
      <name val="Univers for KPMG"/>
      <family val="2"/>
    </font>
    <font>
      <b/>
      <sz val="10"/>
      <color rgb="FF000000"/>
      <name val="Univers for KPMG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</cellStyleXfs>
  <cellXfs count="61">
    <xf numFmtId="0" fontId="0" fillId="0" borderId="0" xfId="0"/>
    <xf numFmtId="0" fontId="10" fillId="0" borderId="0" xfId="0" applyFont="1" applyAlignment="1">
      <alignment vertical="center"/>
    </xf>
    <xf numFmtId="0" fontId="4" fillId="3" borderId="0" xfId="3" applyFont="1" applyFill="1" applyAlignment="1"/>
    <xf numFmtId="0" fontId="5" fillId="0" borderId="0" xfId="0" applyFont="1"/>
    <xf numFmtId="0" fontId="11" fillId="3" borderId="0" xfId="0" applyFont="1" applyFill="1" applyAlignment="1">
      <alignment horizontal="left" vertical="center"/>
    </xf>
    <xf numFmtId="0" fontId="5" fillId="3" borderId="0" xfId="3" applyFont="1" applyFill="1" applyAlignment="1"/>
    <xf numFmtId="0" fontId="5" fillId="0" borderId="1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172" fontId="5" fillId="0" borderId="0" xfId="1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13"/>
    </xf>
    <xf numFmtId="0" fontId="5" fillId="0" borderId="0" xfId="0" applyFont="1" applyAlignment="1">
      <alignment horizontal="left" indent="14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1" xfId="0" applyFont="1" applyBorder="1" applyAlignment="1"/>
    <xf numFmtId="0" fontId="5" fillId="0" borderId="0" xfId="0" applyFont="1" applyAlignment="1"/>
    <xf numFmtId="14" fontId="5" fillId="0" borderId="0" xfId="0" applyNumberFormat="1" applyFont="1"/>
    <xf numFmtId="0" fontId="12" fillId="0" borderId="0" xfId="0" applyFont="1"/>
    <xf numFmtId="37" fontId="7" fillId="0" borderId="0" xfId="3" applyNumberFormat="1" applyFont="1" applyFill="1" applyBorder="1" applyAlignment="1"/>
    <xf numFmtId="37" fontId="8" fillId="0" borderId="0" xfId="3" applyNumberFormat="1" applyFont="1" applyFill="1" applyBorder="1" applyAlignment="1">
      <alignment horizontal="left"/>
    </xf>
    <xf numFmtId="37" fontId="8" fillId="0" borderId="0" xfId="3" applyNumberFormat="1" applyFont="1" applyFill="1" applyBorder="1"/>
    <xf numFmtId="0" fontId="8" fillId="0" borderId="0" xfId="3" applyFont="1" applyFill="1"/>
    <xf numFmtId="0" fontId="5" fillId="0" borderId="0" xfId="0" applyFont="1" applyAlignment="1">
      <alignment horizontal="left"/>
    </xf>
    <xf numFmtId="172" fontId="5" fillId="0" borderId="0" xfId="1" applyNumberFormat="1" applyFont="1" applyAlignment="1">
      <alignment horizontal="left"/>
    </xf>
    <xf numFmtId="181" fontId="8" fillId="0" borderId="2" xfId="1" applyNumberFormat="1" applyFont="1" applyFill="1" applyBorder="1" applyAlignment="1">
      <alignment horizontal="right"/>
    </xf>
    <xf numFmtId="181" fontId="13" fillId="0" borderId="0" xfId="0" applyNumberFormat="1" applyFont="1" applyAlignment="1">
      <alignment horizontal="right" vertical="center"/>
    </xf>
    <xf numFmtId="181" fontId="13" fillId="0" borderId="2" xfId="0" applyNumberFormat="1" applyFont="1" applyBorder="1" applyAlignment="1">
      <alignment horizontal="right" vertical="center"/>
    </xf>
    <xf numFmtId="181" fontId="8" fillId="0" borderId="0" xfId="1" applyNumberFormat="1" applyFont="1" applyFill="1" applyBorder="1" applyAlignment="1">
      <alignment horizontal="right"/>
    </xf>
    <xf numFmtId="181" fontId="8" fillId="0" borderId="2" xfId="3" applyNumberFormat="1" applyFont="1" applyFill="1" applyBorder="1" applyAlignment="1"/>
    <xf numFmtId="181" fontId="8" fillId="0" borderId="0" xfId="3" applyNumberFormat="1" applyFont="1" applyFill="1" applyBorder="1" applyAlignment="1"/>
    <xf numFmtId="181" fontId="8" fillId="2" borderId="0" xfId="3" applyNumberFormat="1" applyFont="1" applyFill="1" applyBorder="1" applyAlignment="1">
      <alignment horizontal="right"/>
    </xf>
    <xf numFmtId="181" fontId="8" fillId="0" borderId="3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8" fillId="0" borderId="0" xfId="3" applyFont="1" applyFill="1" applyBorder="1"/>
    <xf numFmtId="0" fontId="7" fillId="0" borderId="0" xfId="3" applyFont="1" applyFill="1"/>
    <xf numFmtId="37" fontId="7" fillId="0" borderId="0" xfId="3" applyNumberFormat="1" applyFont="1" applyFill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 indent="1"/>
    </xf>
    <xf numFmtId="0" fontId="16" fillId="0" borderId="0" xfId="0" applyFont="1"/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81" fontId="15" fillId="0" borderId="0" xfId="0" applyNumberFormat="1" applyFont="1" applyAlignment="1">
      <alignment horizontal="right"/>
    </xf>
    <xf numFmtId="181" fontId="15" fillId="0" borderId="2" xfId="0" applyNumberFormat="1" applyFont="1" applyBorder="1" applyAlignment="1">
      <alignment horizontal="right"/>
    </xf>
    <xf numFmtId="181" fontId="15" fillId="0" borderId="4" xfId="0" applyNumberFormat="1" applyFont="1" applyBorder="1" applyAlignment="1">
      <alignment horizontal="right"/>
    </xf>
    <xf numFmtId="181" fontId="15" fillId="0" borderId="5" xfId="0" applyNumberFormat="1" applyFont="1" applyBorder="1" applyAlignment="1">
      <alignment horizontal="right"/>
    </xf>
    <xf numFmtId="0" fontId="15" fillId="0" borderId="0" xfId="0" applyFont="1"/>
    <xf numFmtId="1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181" fontId="13" fillId="0" borderId="0" xfId="0" applyNumberFormat="1" applyFont="1" applyAlignment="1">
      <alignment horizontal="right" vertical="center" wrapText="1"/>
    </xf>
    <xf numFmtId="0" fontId="6" fillId="0" borderId="0" xfId="0" applyFont="1" applyBorder="1" applyAlignment="1">
      <alignment horizontal="center"/>
    </xf>
    <xf numFmtId="181" fontId="5" fillId="0" borderId="0" xfId="0" applyNumberFormat="1" applyFont="1"/>
  </cellXfs>
  <cellStyles count="4">
    <cellStyle name="Millares" xfId="1" builtinId="3"/>
    <cellStyle name="Millares 2" xfId="2" xr:uid="{E170CD96-D8B2-4605-B7E4-D02D7A347ED5}"/>
    <cellStyle name="Normal" xfId="0" builtinId="0"/>
    <cellStyle name="Normal_Bal, Utl, Fluj y anex" xfId="3" xr:uid="{A2E64247-E851-4D70-A459-54F9B10499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55" name="AutoShape 5" descr="Resultado de imagen para mapfre">
          <a:extLst>
            <a:ext uri="{FF2B5EF4-FFF2-40B4-BE49-F238E27FC236}">
              <a16:creationId xmlns:a16="http://schemas.microsoft.com/office/drawing/2014/main" id="{030A3D92-145D-4451-255F-DF3F288134A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56" name="AutoShape 6" descr="Resultado de imagen para mapfre">
          <a:extLst>
            <a:ext uri="{FF2B5EF4-FFF2-40B4-BE49-F238E27FC236}">
              <a16:creationId xmlns:a16="http://schemas.microsoft.com/office/drawing/2014/main" id="{5D280BAE-A234-FCBD-C474-DCA6277F705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257175</xdr:colOff>
      <xdr:row>0</xdr:row>
      <xdr:rowOff>9525</xdr:rowOff>
    </xdr:from>
    <xdr:to>
      <xdr:col>2</xdr:col>
      <xdr:colOff>1304925</xdr:colOff>
      <xdr:row>3</xdr:row>
      <xdr:rowOff>66675</xdr:rowOff>
    </xdr:to>
    <xdr:pic>
      <xdr:nvPicPr>
        <xdr:cNvPr id="1157" name="Imagen 1">
          <a:extLst>
            <a:ext uri="{FF2B5EF4-FFF2-40B4-BE49-F238E27FC236}">
              <a16:creationId xmlns:a16="http://schemas.microsoft.com/office/drawing/2014/main" id="{948CFAEB-FB5A-A458-CDCB-9E3242D02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543300" y="9525"/>
          <a:ext cx="338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65</xdr:row>
      <xdr:rowOff>9525</xdr:rowOff>
    </xdr:from>
    <xdr:to>
      <xdr:col>2</xdr:col>
      <xdr:colOff>1257300</xdr:colOff>
      <xdr:row>68</xdr:row>
      <xdr:rowOff>66674</xdr:rowOff>
    </xdr:to>
    <xdr:pic>
      <xdr:nvPicPr>
        <xdr:cNvPr id="1158" name="Imagen 6">
          <a:extLst>
            <a:ext uri="{FF2B5EF4-FFF2-40B4-BE49-F238E27FC236}">
              <a16:creationId xmlns:a16="http://schemas.microsoft.com/office/drawing/2014/main" id="{2CA0F4D2-3A3D-5FE0-5B9B-71F3FDD73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495675" y="10906125"/>
          <a:ext cx="338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DD0FB-3CD2-4CF5-9AE0-465D6CAAB297}">
  <dimension ref="A2:G119"/>
  <sheetViews>
    <sheetView showGridLines="0" tabSelected="1" topLeftCell="A87" zoomScaleNormal="100" workbookViewId="0">
      <selection activeCell="A58" sqref="A58"/>
    </sheetView>
  </sheetViews>
  <sheetFormatPr baseColWidth="10" defaultRowHeight="12.75"/>
  <cols>
    <col min="1" max="1" width="49.28515625" style="3" customWidth="1"/>
    <col min="2" max="2" width="35" style="3" customWidth="1"/>
    <col min="3" max="3" width="20" style="3" customWidth="1"/>
    <col min="4" max="5" width="11.42578125" style="3"/>
    <col min="6" max="6" width="12.5703125" style="3" bestFit="1" customWidth="1"/>
    <col min="7" max="16384" width="11.42578125" style="3"/>
  </cols>
  <sheetData>
    <row r="2" spans="1:7">
      <c r="A2" s="57"/>
      <c r="B2" s="57"/>
      <c r="C2" s="57"/>
      <c r="G2" s="21"/>
    </row>
    <row r="3" spans="1:7">
      <c r="A3" s="16"/>
      <c r="B3" s="16"/>
      <c r="C3" s="16"/>
      <c r="E3" s="21"/>
    </row>
    <row r="4" spans="1:7">
      <c r="A4" s="4" t="s">
        <v>60</v>
      </c>
      <c r="B4" s="16"/>
      <c r="C4" s="16"/>
      <c r="G4" s="21"/>
    </row>
    <row r="5" spans="1:7">
      <c r="A5" s="1" t="s">
        <v>2</v>
      </c>
      <c r="B5" s="16"/>
      <c r="C5" s="16"/>
      <c r="F5" s="55"/>
    </row>
    <row r="6" spans="1:7">
      <c r="A6" s="20" t="s">
        <v>3</v>
      </c>
      <c r="B6" s="16"/>
      <c r="C6" s="16"/>
      <c r="F6" s="55"/>
    </row>
    <row r="7" spans="1:7">
      <c r="A7" s="2" t="s">
        <v>5</v>
      </c>
      <c r="B7" s="17"/>
      <c r="C7" s="17"/>
      <c r="F7" s="56"/>
    </row>
    <row r="8" spans="1:7">
      <c r="A8" s="5" t="s">
        <v>62</v>
      </c>
      <c r="B8" s="17"/>
      <c r="C8" s="17"/>
      <c r="F8" s="56"/>
    </row>
    <row r="9" spans="1:7">
      <c r="A9" s="3" t="s">
        <v>4</v>
      </c>
    </row>
    <row r="10" spans="1:7" ht="13.5" thickBot="1">
      <c r="A10" s="6"/>
      <c r="B10" s="6"/>
      <c r="C10" s="6"/>
    </row>
    <row r="11" spans="1:7">
      <c r="A11" s="7"/>
      <c r="B11" s="7"/>
      <c r="C11" s="7"/>
    </row>
    <row r="12" spans="1:7">
      <c r="A12" s="41" t="s">
        <v>28</v>
      </c>
      <c r="B12" s="8"/>
      <c r="C12" s="48" t="s">
        <v>61</v>
      </c>
    </row>
    <row r="13" spans="1:7">
      <c r="A13" s="42" t="s">
        <v>29</v>
      </c>
      <c r="C13" s="49"/>
    </row>
    <row r="14" spans="1:7">
      <c r="A14" s="43" t="s">
        <v>30</v>
      </c>
      <c r="C14" s="50">
        <v>3410.1</v>
      </c>
    </row>
    <row r="15" spans="1:7">
      <c r="A15" s="43" t="s">
        <v>31</v>
      </c>
      <c r="C15" s="50">
        <v>62504</v>
      </c>
    </row>
    <row r="16" spans="1:7">
      <c r="A16" s="43" t="s">
        <v>32</v>
      </c>
      <c r="C16" s="50">
        <v>3983.5</v>
      </c>
    </row>
    <row r="17" spans="1:6">
      <c r="A17" s="43" t="s">
        <v>33</v>
      </c>
      <c r="B17" s="11"/>
      <c r="C17" s="50">
        <v>36930.199999999997</v>
      </c>
    </row>
    <row r="18" spans="1:6">
      <c r="A18" s="43" t="s">
        <v>34</v>
      </c>
      <c r="C18" s="51">
        <v>6028.4</v>
      </c>
    </row>
    <row r="19" spans="1:6">
      <c r="A19" s="42"/>
      <c r="C19" s="50">
        <f>SUM(C14:C18)</f>
        <v>112856.2</v>
      </c>
    </row>
    <row r="20" spans="1:6">
      <c r="A20" s="42" t="s">
        <v>35</v>
      </c>
      <c r="C20" s="50"/>
    </row>
    <row r="21" spans="1:6">
      <c r="A21" s="54" t="s">
        <v>59</v>
      </c>
      <c r="C21" s="50">
        <v>16.3</v>
      </c>
    </row>
    <row r="22" spans="1:6">
      <c r="A22" s="43" t="s">
        <v>36</v>
      </c>
      <c r="C22" s="50">
        <v>328.9</v>
      </c>
    </row>
    <row r="23" spans="1:6">
      <c r="A23" s="43" t="s">
        <v>37</v>
      </c>
      <c r="C23" s="51">
        <v>9348.7000000000007</v>
      </c>
    </row>
    <row r="24" spans="1:6">
      <c r="A24" s="42"/>
      <c r="B24" s="11"/>
      <c r="C24" s="50">
        <f>SUM(C21:C23)</f>
        <v>9693.9000000000015</v>
      </c>
    </row>
    <row r="25" spans="1:6">
      <c r="A25" s="42" t="s">
        <v>38</v>
      </c>
      <c r="B25" s="11"/>
      <c r="C25" s="50"/>
    </row>
    <row r="26" spans="1:6">
      <c r="A26" s="43" t="s">
        <v>39</v>
      </c>
      <c r="C26" s="51">
        <v>1666.1</v>
      </c>
    </row>
    <row r="27" spans="1:6" ht="13.5" thickBot="1">
      <c r="A27" s="44" t="s">
        <v>40</v>
      </c>
      <c r="C27" s="52">
        <f>+C26+C24+C19</f>
        <v>124216.2</v>
      </c>
      <c r="F27" s="60"/>
    </row>
    <row r="28" spans="1:6" ht="13.5" thickTop="1">
      <c r="A28" s="42"/>
      <c r="C28" s="50"/>
    </row>
    <row r="29" spans="1:6">
      <c r="A29" s="41" t="s">
        <v>41</v>
      </c>
      <c r="C29" s="50"/>
    </row>
    <row r="30" spans="1:6">
      <c r="A30" s="42" t="s">
        <v>42</v>
      </c>
      <c r="C30" s="50"/>
    </row>
    <row r="31" spans="1:6">
      <c r="A31" s="43" t="s">
        <v>43</v>
      </c>
      <c r="C31" s="50">
        <v>2842.7</v>
      </c>
    </row>
    <row r="32" spans="1:6">
      <c r="A32" s="43" t="s">
        <v>44</v>
      </c>
      <c r="C32" s="50">
        <v>12213.3</v>
      </c>
    </row>
    <row r="33" spans="1:3">
      <c r="A33" s="43" t="s">
        <v>45</v>
      </c>
      <c r="C33" s="50">
        <v>4498.3999999999996</v>
      </c>
    </row>
    <row r="34" spans="1:3">
      <c r="A34" s="42"/>
      <c r="C34" s="53">
        <f>SUM(C31:C33)</f>
        <v>19554.400000000001</v>
      </c>
    </row>
    <row r="35" spans="1:3">
      <c r="A35" s="42" t="s">
        <v>46</v>
      </c>
      <c r="C35" s="50"/>
    </row>
    <row r="36" spans="1:3">
      <c r="A36" s="43" t="s">
        <v>47</v>
      </c>
      <c r="B36" s="11"/>
      <c r="C36" s="50">
        <v>7698.5</v>
      </c>
    </row>
    <row r="37" spans="1:3">
      <c r="A37" s="43" t="s">
        <v>0</v>
      </c>
      <c r="C37" s="50">
        <v>177.5</v>
      </c>
    </row>
    <row r="38" spans="1:3">
      <c r="A38" s="43" t="s">
        <v>48</v>
      </c>
      <c r="C38" s="51">
        <v>6398.1</v>
      </c>
    </row>
    <row r="39" spans="1:3">
      <c r="A39" s="42"/>
      <c r="C39" s="53">
        <f>SUM(C36:C38)</f>
        <v>14274.1</v>
      </c>
    </row>
    <row r="40" spans="1:3">
      <c r="A40" s="42" t="s">
        <v>49</v>
      </c>
      <c r="C40" s="50"/>
    </row>
    <row r="41" spans="1:3">
      <c r="A41" s="43" t="s">
        <v>50</v>
      </c>
      <c r="B41" s="11"/>
      <c r="C41" s="50">
        <v>15188</v>
      </c>
    </row>
    <row r="42" spans="1:3">
      <c r="A42" s="43" t="s">
        <v>51</v>
      </c>
      <c r="B42" s="11"/>
      <c r="C42" s="50">
        <v>23294.3</v>
      </c>
    </row>
    <row r="43" spans="1:3">
      <c r="A43" s="43" t="s">
        <v>52</v>
      </c>
      <c r="C43" s="50">
        <v>9108.1</v>
      </c>
    </row>
    <row r="44" spans="1:3">
      <c r="A44" s="42"/>
      <c r="C44" s="53">
        <f>SUM(C41:C43)</f>
        <v>47590.400000000001</v>
      </c>
    </row>
    <row r="45" spans="1:3">
      <c r="A45" s="44" t="s">
        <v>53</v>
      </c>
      <c r="C45" s="53">
        <f>C34+C39+C44</f>
        <v>81418.899999999994</v>
      </c>
    </row>
    <row r="46" spans="1:3">
      <c r="A46" s="45"/>
      <c r="C46" s="58"/>
    </row>
    <row r="47" spans="1:3">
      <c r="A47" s="45" t="s">
        <v>54</v>
      </c>
      <c r="C47" s="58"/>
    </row>
    <row r="48" spans="1:3">
      <c r="A48" s="46" t="s">
        <v>55</v>
      </c>
      <c r="B48" s="11"/>
      <c r="C48" s="50">
        <v>15000</v>
      </c>
    </row>
    <row r="49" spans="1:3">
      <c r="A49" s="47" t="s">
        <v>56</v>
      </c>
      <c r="B49" s="11"/>
      <c r="C49" s="51">
        <v>27797.3</v>
      </c>
    </row>
    <row r="50" spans="1:3">
      <c r="A50" s="45" t="s">
        <v>57</v>
      </c>
      <c r="B50" s="11"/>
      <c r="C50" s="53">
        <f>SUM(C48:C49)</f>
        <v>42797.3</v>
      </c>
    </row>
    <row r="51" spans="1:3" ht="13.5" thickBot="1">
      <c r="A51" s="45" t="s">
        <v>58</v>
      </c>
      <c r="C51" s="52">
        <f>C45+C50</f>
        <v>124216.2</v>
      </c>
    </row>
    <row r="52" spans="1:3" ht="13.5" thickTop="1"/>
    <row r="57" spans="1:3">
      <c r="A57" s="12" t="s">
        <v>7</v>
      </c>
      <c r="B57" s="13" t="s">
        <v>64</v>
      </c>
      <c r="C57" s="12"/>
    </row>
    <row r="58" spans="1:3">
      <c r="A58" s="12" t="s">
        <v>65</v>
      </c>
      <c r="B58" s="14" t="s">
        <v>66</v>
      </c>
      <c r="C58" s="12"/>
    </row>
    <row r="59" spans="1:3">
      <c r="B59" s="12"/>
      <c r="C59" s="12"/>
    </row>
    <row r="64" spans="1:3">
      <c r="A64" s="18"/>
      <c r="B64" s="18"/>
      <c r="C64" s="18"/>
    </row>
    <row r="65" spans="1:3">
      <c r="A65" s="18"/>
      <c r="B65" s="18"/>
      <c r="C65" s="18"/>
    </row>
    <row r="66" spans="1:3">
      <c r="A66" s="18"/>
      <c r="B66" s="18"/>
      <c r="C66" s="18"/>
    </row>
    <row r="67" spans="1:3">
      <c r="A67" s="18"/>
      <c r="B67" s="18"/>
      <c r="C67" s="18"/>
    </row>
    <row r="68" spans="1:3">
      <c r="A68" s="18"/>
      <c r="B68" s="18"/>
      <c r="C68" s="18"/>
    </row>
    <row r="69" spans="1:3">
      <c r="A69" s="4" t="s">
        <v>60</v>
      </c>
      <c r="B69" s="18"/>
      <c r="C69" s="18"/>
    </row>
    <row r="70" spans="1:3">
      <c r="A70" s="20" t="s">
        <v>2</v>
      </c>
      <c r="B70" s="18"/>
      <c r="C70" s="18"/>
    </row>
    <row r="71" spans="1:3">
      <c r="A71" s="20" t="s">
        <v>3</v>
      </c>
      <c r="B71" s="18"/>
      <c r="C71" s="18"/>
    </row>
    <row r="72" spans="1:3">
      <c r="A72" s="18" t="s">
        <v>6</v>
      </c>
      <c r="B72" s="18"/>
      <c r="C72" s="18"/>
    </row>
    <row r="73" spans="1:3">
      <c r="A73" s="20" t="s">
        <v>63</v>
      </c>
      <c r="B73" s="18"/>
      <c r="C73" s="18"/>
    </row>
    <row r="74" spans="1:3">
      <c r="A74" s="20" t="s">
        <v>4</v>
      </c>
      <c r="B74" s="18"/>
      <c r="C74" s="18"/>
    </row>
    <row r="75" spans="1:3" ht="13.5" thickBot="1">
      <c r="A75" s="19"/>
      <c r="B75" s="19"/>
      <c r="C75" s="19"/>
    </row>
    <row r="76" spans="1:3">
      <c r="A76" s="15"/>
      <c r="B76" s="15"/>
      <c r="C76" s="15"/>
    </row>
    <row r="77" spans="1:3">
      <c r="C77" s="59" t="s">
        <v>61</v>
      </c>
    </row>
    <row r="78" spans="1:3">
      <c r="C78" s="9"/>
    </row>
    <row r="79" spans="1:3">
      <c r="A79" s="37" t="s">
        <v>8</v>
      </c>
      <c r="B79" s="8"/>
      <c r="C79" s="29">
        <f>SUM(C80:C84)</f>
        <v>106381.29999999999</v>
      </c>
    </row>
    <row r="80" spans="1:3">
      <c r="A80" s="38" t="s">
        <v>9</v>
      </c>
      <c r="C80" s="30">
        <v>76670.7</v>
      </c>
    </row>
    <row r="81" spans="1:5">
      <c r="A81" s="25" t="s">
        <v>10</v>
      </c>
      <c r="C81" s="30">
        <v>11681.2</v>
      </c>
    </row>
    <row r="82" spans="1:5">
      <c r="A82" s="25" t="s">
        <v>11</v>
      </c>
      <c r="C82" s="30">
        <v>7760.5</v>
      </c>
    </row>
    <row r="83" spans="1:5">
      <c r="A83" s="25" t="s">
        <v>12</v>
      </c>
      <c r="C83" s="30">
        <v>8009.7</v>
      </c>
    </row>
    <row r="84" spans="1:5">
      <c r="A84" s="25" t="s">
        <v>13</v>
      </c>
      <c r="C84" s="31">
        <v>2259.1999999999998</v>
      </c>
    </row>
    <row r="85" spans="1:5">
      <c r="A85" s="25"/>
      <c r="C85" s="32"/>
    </row>
    <row r="86" spans="1:5">
      <c r="A86" s="23" t="s">
        <v>14</v>
      </c>
      <c r="C86" s="29">
        <f>SUM(C87:C90)</f>
        <v>90220.7</v>
      </c>
    </row>
    <row r="87" spans="1:5">
      <c r="A87" s="24" t="s">
        <v>1</v>
      </c>
      <c r="C87" s="30">
        <v>32548.9</v>
      </c>
    </row>
    <row r="88" spans="1:5">
      <c r="A88" s="24" t="s">
        <v>15</v>
      </c>
      <c r="B88" s="22"/>
      <c r="C88" s="30">
        <v>32805.599999999999</v>
      </c>
    </row>
    <row r="89" spans="1:5">
      <c r="A89" s="24" t="s">
        <v>16</v>
      </c>
      <c r="B89" s="11"/>
      <c r="C89" s="30">
        <v>13124.7</v>
      </c>
    </row>
    <row r="90" spans="1:5">
      <c r="A90" s="25" t="s">
        <v>17</v>
      </c>
      <c r="C90" s="31">
        <v>11741.5</v>
      </c>
    </row>
    <row r="91" spans="1:5">
      <c r="A91" s="26" t="s">
        <v>18</v>
      </c>
      <c r="B91" s="39"/>
      <c r="C91" s="33">
        <v>691.9</v>
      </c>
    </row>
    <row r="92" spans="1:5">
      <c r="A92" s="26"/>
      <c r="B92" s="39"/>
      <c r="C92" s="34"/>
    </row>
    <row r="93" spans="1:5">
      <c r="A93" s="40" t="s">
        <v>19</v>
      </c>
      <c r="B93" s="25"/>
      <c r="C93" s="29">
        <f>C79-C86-C91</f>
        <v>15468.699999999992</v>
      </c>
    </row>
    <row r="94" spans="1:5">
      <c r="A94" s="40" t="s">
        <v>20</v>
      </c>
      <c r="B94" s="25"/>
      <c r="C94" s="29">
        <f>SUM(C95:C96)</f>
        <v>10390.700000000001</v>
      </c>
    </row>
    <row r="95" spans="1:5">
      <c r="A95" s="25" t="s">
        <v>21</v>
      </c>
      <c r="C95" s="32">
        <v>92.2</v>
      </c>
    </row>
    <row r="96" spans="1:5" s="11" customFormat="1">
      <c r="A96" s="25" t="s">
        <v>22</v>
      </c>
      <c r="C96" s="29">
        <v>10298.5</v>
      </c>
      <c r="D96" s="17"/>
      <c r="E96" s="17"/>
    </row>
    <row r="97" spans="1:5" s="11" customFormat="1">
      <c r="A97" s="40" t="s">
        <v>23</v>
      </c>
      <c r="B97" s="25"/>
      <c r="C97" s="34">
        <f>+C93-C94</f>
        <v>5077.9999999999909</v>
      </c>
      <c r="D97" s="17"/>
      <c r="E97" s="17"/>
    </row>
    <row r="98" spans="1:5">
      <c r="A98" s="40"/>
      <c r="B98" s="25"/>
      <c r="C98" s="34"/>
      <c r="D98" s="27"/>
      <c r="E98" s="27"/>
    </row>
    <row r="99" spans="1:5">
      <c r="A99" s="25" t="s">
        <v>24</v>
      </c>
      <c r="B99" s="25"/>
      <c r="C99" s="33">
        <v>1308.2</v>
      </c>
      <c r="D99" s="27"/>
      <c r="E99" s="27"/>
    </row>
    <row r="100" spans="1:5">
      <c r="A100" s="40" t="s">
        <v>25</v>
      </c>
      <c r="B100" s="25"/>
      <c r="C100" s="34">
        <f>+C97+C99</f>
        <v>6386.1999999999907</v>
      </c>
      <c r="D100" s="27"/>
      <c r="E100" s="27"/>
    </row>
    <row r="101" spans="1:5">
      <c r="A101" s="25"/>
      <c r="B101" s="25"/>
      <c r="C101" s="34"/>
      <c r="D101" s="27"/>
      <c r="E101" s="27"/>
    </row>
    <row r="102" spans="1:5">
      <c r="A102" s="25" t="s">
        <v>26</v>
      </c>
      <c r="B102" s="25"/>
      <c r="C102" s="35">
        <v>-1686.7</v>
      </c>
      <c r="D102" s="27"/>
      <c r="E102" s="27"/>
    </row>
    <row r="103" spans="1:5">
      <c r="A103" s="25"/>
      <c r="B103" s="25"/>
      <c r="C103" s="35"/>
      <c r="D103" s="27"/>
      <c r="E103" s="27"/>
    </row>
    <row r="104" spans="1:5" ht="13.5" thickBot="1">
      <c r="A104" s="40" t="s">
        <v>27</v>
      </c>
      <c r="B104" s="40"/>
      <c r="C104" s="36">
        <f>SUM(C100:C102)</f>
        <v>4699.4999999999909</v>
      </c>
      <c r="D104" s="27"/>
      <c r="E104" s="27"/>
    </row>
    <row r="105" spans="1:5" ht="13.5" thickTop="1">
      <c r="B105" s="27"/>
      <c r="C105" s="28"/>
      <c r="D105" s="27"/>
      <c r="E105" s="27"/>
    </row>
    <row r="106" spans="1:5">
      <c r="B106" s="27"/>
      <c r="C106" s="28"/>
      <c r="D106" s="27"/>
      <c r="E106" s="27"/>
    </row>
    <row r="107" spans="1:5">
      <c r="C107" s="10"/>
    </row>
    <row r="108" spans="1:5">
      <c r="C108" s="10"/>
    </row>
    <row r="109" spans="1:5">
      <c r="C109" s="10"/>
    </row>
    <row r="110" spans="1:5">
      <c r="C110" s="10"/>
    </row>
    <row r="111" spans="1:5">
      <c r="C111" s="10"/>
    </row>
    <row r="112" spans="1:5">
      <c r="A112" s="12" t="s">
        <v>7</v>
      </c>
      <c r="B112" s="13" t="s">
        <v>64</v>
      </c>
      <c r="C112" s="12"/>
    </row>
    <row r="113" spans="1:3">
      <c r="A113" s="12" t="s">
        <v>65</v>
      </c>
      <c r="B113" s="14" t="s">
        <v>66</v>
      </c>
      <c r="C113" s="12"/>
    </row>
    <row r="114" spans="1:3">
      <c r="C114" s="10"/>
    </row>
    <row r="115" spans="1:3">
      <c r="C115" s="10"/>
    </row>
    <row r="116" spans="1:3">
      <c r="C116" s="10"/>
    </row>
    <row r="117" spans="1:3">
      <c r="C117" s="10"/>
    </row>
    <row r="118" spans="1:3">
      <c r="C118" s="10"/>
    </row>
    <row r="119" spans="1:3">
      <c r="C119" s="10"/>
    </row>
  </sheetData>
  <mergeCells count="2">
    <mergeCell ref="A2:C2"/>
    <mergeCell ref="C46:C47"/>
  </mergeCells>
  <phoneticPr fontId="2" type="noConversion"/>
  <pageMargins left="0.75" right="0.75" top="1" bottom="1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LA CENTROAMERICANA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CENTROAMERICANA</dc:creator>
  <cp:lastModifiedBy>Sanabria Agreda, Carlos Humberto</cp:lastModifiedBy>
  <cp:lastPrinted>2025-08-19T20:34:38Z</cp:lastPrinted>
  <dcterms:created xsi:type="dcterms:W3CDTF">2003-07-30T00:13:08Z</dcterms:created>
  <dcterms:modified xsi:type="dcterms:W3CDTF">2025-08-19T20:35:10Z</dcterms:modified>
</cp:coreProperties>
</file>