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5\"/>
    </mc:Choice>
  </mc:AlternateContent>
  <xr:revisionPtr revIDLastSave="0" documentId="13_ncr:1_{2BEF870A-35CB-4D97-AC8A-9D8C610382AA}" xr6:coauthVersionLast="47" xr6:coauthVersionMax="47" xr10:uidLastSave="{00000000-0000-0000-0000-000000000000}"/>
  <bookViews>
    <workbookView xWindow="-120" yWindow="-120" windowWidth="29040" windowHeight="15720" xr2:uid="{ACCC43EC-EAE4-463A-A1AE-E96C0F61AC34}"/>
  </bookViews>
  <sheets>
    <sheet name="Situación Financiera" sheetId="3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EdR!$A$1:$L$67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3" l="1"/>
  <c r="K57" i="3"/>
  <c r="I23" i="3"/>
  <c r="I36" i="3"/>
  <c r="I37" i="3" l="1"/>
  <c r="A2" i="2" l="1"/>
  <c r="I66" i="3"/>
  <c r="K66" i="3"/>
  <c r="I57" i="3"/>
  <c r="K50" i="3"/>
  <c r="I50" i="3"/>
  <c r="K36" i="3"/>
  <c r="K23" i="3"/>
  <c r="K58" i="3" l="1"/>
  <c r="K67" i="3" s="1"/>
  <c r="K37" i="3"/>
  <c r="I58" i="3"/>
  <c r="I67" i="3" s="1"/>
  <c r="K18" i="2" l="1"/>
  <c r="I18" i="2"/>
  <c r="I23" i="2" s="1"/>
  <c r="I30" i="2" s="1"/>
  <c r="I34" i="2" s="1"/>
  <c r="I38" i="2" s="1"/>
  <c r="K23" i="2" l="1"/>
  <c r="K30" i="2" s="1"/>
  <c r="K34" i="2" s="1"/>
  <c r="K38" i="2" s="1"/>
</calcChain>
</file>

<file path=xl/sharedStrings.xml><?xml version="1.0" encoding="utf-8"?>
<sst xmlns="http://schemas.openxmlformats.org/spreadsheetml/2006/main" count="93" uniqueCount="84">
  <si>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</si>
  <si>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</si>
  <si>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</si>
  <si>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</si>
  <si>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</si>
  <si>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</si>
  <si>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</si>
  <si>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</si>
  <si>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</si>
  <si>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</si>
  <si>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</si>
  <si>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</si>
  <si>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</si>
  <si>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</si>
  <si>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</si>
  <si>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</si>
  <si>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</si>
  <si>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</si>
  <si>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</si>
  <si>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</si>
  <si>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</si>
  <si>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</si>
  <si>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</si>
  <si>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</si>
  <si>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</si>
  <si>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</si>
  <si>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</si>
  <si>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</si>
  <si>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</si>
  <si>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</si>
  <si>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</si>
  <si>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</si>
  <si>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</si>
  <si>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</si>
  <si>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</si>
  <si>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</si>
  <si>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</si>
  <si>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</si>
  <si>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</si>
  <si>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</si>
  <si>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</si>
  <si>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</si>
  <si>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</si>
  <si>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</si>
  <si>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</si>
  <si>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</si>
  <si>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</si>
  <si>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</si>
  <si>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</si>
  <si>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</si>
  <si>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</si>
  <si>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</si>
  <si>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</si>
  <si>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</si>
  <si>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</si>
  <si>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</si>
  <si>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</si>
  <si>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</si>
  <si>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</si>
  <si>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</si>
  <si>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</si>
  <si>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</si>
  <si>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</si>
  <si>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</si>
  <si>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</si>
  <si>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</si>
  <si>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</si>
  <si>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</si>
  <si>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</si>
  <si>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</si>
  <si>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</si>
  <si>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</si>
  <si>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</si>
  <si>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</si>
  <si>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Utilidad antes de reserva e impuesto sobre la renta</t>
  </si>
  <si>
    <t>Reserva Legal</t>
  </si>
  <si>
    <t>Capital Social: 38,140 acciones comunes y emitidas</t>
  </si>
  <si>
    <t xml:space="preserve">   y pagadas con valor nominal de US$10,000.00 cada una</t>
  </si>
  <si>
    <t>Remanente IVA Crédito Fiscal</t>
  </si>
  <si>
    <t>Obligaciones bursátiles emitidas</t>
  </si>
  <si>
    <t>Este estado financiero ha sido preparado para propósitos locales y las cifras arriba mostradas están conforme con los registros auxiliares de  la Compañía. Cifras en proceso de auditoria.</t>
  </si>
  <si>
    <t>Al 31 de enero de 2025 y 2024</t>
  </si>
  <si>
    <t>Por el periodo terminado del 1 de enero al 31 de enero de 2025 y 2024</t>
  </si>
  <si>
    <t>Este estado financiero ha sido preparado para propósitos locales y las cifras arriba mostradas están conforme con los registros auxiliares de  la Compañía. Cifras diciembre 2024 en proceso de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</si>
</sst>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4"/>
      <color theme="0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5" fillId="0" borderId="0" xfId="3" applyFont="1"/>
    <xf numFmtId="0" fontId="3" fillId="0" borderId="0" xfId="3" applyFont="1" applyAlignment="1">
      <alignment horizontal="right"/>
    </xf>
    <xf numFmtId="0" fontId="2" fillId="0" borderId="0" xfId="3" applyFont="1"/>
    <xf numFmtId="0" fontId="2" fillId="0" borderId="0" xfId="0" applyFont="1"/>
    <xf numFmtId="0" fontId="7" fillId="0" borderId="0" xfId="3" applyFont="1"/>
    <xf numFmtId="0" fontId="3" fillId="0" borderId="0" xfId="3" applyFont="1" applyAlignment="1">
      <alignment horizontal="left"/>
    </xf>
    <xf numFmtId="0" fontId="8" fillId="0" borderId="0" xfId="3" applyFont="1" applyAlignment="1">
      <alignment vertical="center"/>
    </xf>
    <xf numFmtId="4" fontId="3" fillId="0" borderId="0" xfId="3" applyNumberFormat="1" applyFont="1"/>
    <xf numFmtId="0" fontId="3" fillId="0" borderId="0" xfId="3" applyFont="1"/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 vertical="center"/>
    </xf>
    <xf numFmtId="3" fontId="3" fillId="0" borderId="1" xfId="3" applyNumberFormat="1" applyFont="1" applyBorder="1" applyAlignment="1">
      <alignment vertical="center"/>
    </xf>
    <xf numFmtId="3" fontId="3" fillId="0" borderId="0" xfId="3" applyNumberFormat="1" applyFont="1"/>
    <xf numFmtId="0" fontId="9" fillId="0" borderId="0" xfId="3" applyFont="1" applyAlignment="1">
      <alignment horizontal="center"/>
    </xf>
    <xf numFmtId="0" fontId="9" fillId="0" borderId="0" xfId="3" applyFont="1"/>
    <xf numFmtId="0" fontId="10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3" fontId="3" fillId="0" borderId="0" xfId="0" applyNumberFormat="1" applyFont="1"/>
    <xf numFmtId="37" fontId="3" fillId="0" borderId="0" xfId="3" applyNumberFormat="1" applyFont="1"/>
    <xf numFmtId="0" fontId="3" fillId="0" borderId="0" xfId="3" applyFont="1" applyAlignment="1">
      <alignment horizontal="left" indent="1"/>
    </xf>
    <xf numFmtId="0" fontId="3" fillId="0" borderId="0" xfId="0" applyFont="1" applyAlignment="1">
      <alignment horizontal="center"/>
    </xf>
    <xf numFmtId="37" fontId="3" fillId="0" borderId="0" xfId="3" applyNumberFormat="1" applyFont="1" applyAlignment="1">
      <alignment horizontal="right"/>
    </xf>
    <xf numFmtId="37" fontId="2" fillId="0" borderId="0" xfId="3" applyNumberFormat="1" applyFont="1"/>
    <xf numFmtId="3" fontId="2" fillId="0" borderId="0" xfId="3" applyNumberFormat="1" applyFont="1"/>
    <xf numFmtId="37" fontId="2" fillId="0" borderId="0" xfId="0" applyNumberFormat="1" applyFont="1"/>
    <xf numFmtId="0" fontId="3" fillId="0" borderId="0" xfId="0" applyFont="1" applyAlignment="1">
      <alignment horizontal="left" indent="1"/>
    </xf>
    <xf numFmtId="37" fontId="3" fillId="0" borderId="2" xfId="3" applyNumberFormat="1" applyFont="1" applyBorder="1" applyAlignment="1">
      <alignment horizontal="right"/>
    </xf>
    <xf numFmtId="4" fontId="2" fillId="0" borderId="0" xfId="3" applyNumberFormat="1" applyFont="1"/>
    <xf numFmtId="0" fontId="5" fillId="0" borderId="0" xfId="3" applyFont="1" applyAlignment="1">
      <alignment horizontal="left"/>
    </xf>
    <xf numFmtId="37" fontId="5" fillId="0" borderId="0" xfId="0" applyNumberFormat="1" applyFont="1"/>
    <xf numFmtId="0" fontId="5" fillId="0" borderId="0" xfId="3" applyFont="1" applyAlignment="1">
      <alignment horizontal="center"/>
    </xf>
    <xf numFmtId="37" fontId="5" fillId="0" borderId="0" xfId="3" applyNumberFormat="1" applyFont="1"/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wrapText="1"/>
    </xf>
    <xf numFmtId="39" fontId="11" fillId="0" borderId="0" xfId="3" applyNumberFormat="1" applyFont="1" applyAlignment="1">
      <alignment vertical="center"/>
    </xf>
    <xf numFmtId="37" fontId="3" fillId="0" borderId="3" xfId="3" applyNumberFormat="1" applyFont="1" applyBorder="1" applyAlignment="1">
      <alignment horizontal="right"/>
    </xf>
    <xf numFmtId="37" fontId="3" fillId="0" borderId="0" xfId="0" applyNumberFormat="1" applyFont="1"/>
    <xf numFmtId="39" fontId="3" fillId="0" borderId="0" xfId="3" applyNumberFormat="1" applyFont="1" applyAlignment="1">
      <alignment horizontal="right"/>
    </xf>
    <xf numFmtId="0" fontId="10" fillId="0" borderId="0" xfId="3" applyFont="1"/>
    <xf numFmtId="0" fontId="10" fillId="0" borderId="0" xfId="3" applyFont="1" applyAlignment="1">
      <alignment horizontal="left"/>
    </xf>
    <xf numFmtId="37" fontId="13" fillId="0" borderId="0" xfId="3" applyNumberFormat="1" applyFont="1"/>
    <xf numFmtId="39" fontId="12" fillId="0" borderId="0" xfId="3" applyNumberFormat="1" applyFont="1" applyAlignment="1">
      <alignment vertical="justify" wrapText="1"/>
    </xf>
    <xf numFmtId="0" fontId="12" fillId="0" borderId="0" xfId="0" applyFont="1"/>
    <xf numFmtId="0" fontId="11" fillId="0" borderId="0" xfId="3" applyFont="1"/>
    <xf numFmtId="166" fontId="2" fillId="0" borderId="0" xfId="1" applyNumberFormat="1" applyFont="1" applyFill="1"/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center" vertical="center"/>
    </xf>
    <xf numFmtId="0" fontId="2" fillId="0" borderId="0" xfId="3" applyFont="1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1" fontId="14" fillId="0" borderId="0" xfId="3" applyNumberFormat="1" applyFont="1" applyAlignment="1">
      <alignment horizontal="center"/>
    </xf>
    <xf numFmtId="0" fontId="14" fillId="0" borderId="0" xfId="3" applyFont="1" applyAlignment="1">
      <alignment horizontal="right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center"/>
    </xf>
    <xf numFmtId="37" fontId="2" fillId="0" borderId="0" xfId="3" applyNumberFormat="1" applyFont="1" applyAlignment="1">
      <alignment horizontal="right"/>
    </xf>
    <xf numFmtId="167" fontId="2" fillId="0" borderId="2" xfId="1" applyNumberFormat="1" applyFont="1" applyFill="1" applyBorder="1"/>
    <xf numFmtId="167" fontId="2" fillId="0" borderId="0" xfId="3" applyNumberFormat="1" applyFont="1"/>
    <xf numFmtId="167" fontId="2" fillId="0" borderId="0" xfId="1" applyNumberFormat="1" applyFont="1" applyFill="1" applyBorder="1"/>
    <xf numFmtId="37" fontId="11" fillId="0" borderId="0" xfId="3" applyNumberFormat="1" applyFont="1" applyAlignment="1">
      <alignment horizontal="left"/>
    </xf>
    <xf numFmtId="0" fontId="11" fillId="0" borderId="0" xfId="0" applyFont="1"/>
    <xf numFmtId="37" fontId="11" fillId="0" borderId="0" xfId="3" applyNumberFormat="1" applyFont="1" applyAlignment="1">
      <alignment horizontal="right"/>
    </xf>
    <xf numFmtId="37" fontId="11" fillId="0" borderId="0" xfId="3" applyNumberFormat="1" applyFont="1"/>
    <xf numFmtId="166" fontId="11" fillId="0" borderId="0" xfId="1" applyNumberFormat="1" applyFont="1" applyFill="1"/>
    <xf numFmtId="0" fontId="2" fillId="0" borderId="2" xfId="1" applyNumberFormat="1" applyFont="1" applyFill="1" applyBorder="1"/>
    <xf numFmtId="37" fontId="2" fillId="0" borderId="0" xfId="1" applyNumberFormat="1" applyFont="1" applyFill="1" applyBorder="1"/>
    <xf numFmtId="37" fontId="2" fillId="0" borderId="0" xfId="2" applyNumberFormat="1" applyFont="1" applyFill="1" applyBorder="1"/>
    <xf numFmtId="39" fontId="12" fillId="0" borderId="0" xfId="3" applyNumberFormat="1" applyFont="1" applyAlignment="1">
      <alignment vertical="center" wrapText="1"/>
    </xf>
    <xf numFmtId="166" fontId="13" fillId="0" borderId="0" xfId="1" applyNumberFormat="1" applyFont="1" applyFill="1"/>
    <xf numFmtId="0" fontId="11" fillId="0" borderId="0" xfId="3" applyFont="1" applyAlignment="1">
      <alignment horizontal="left"/>
    </xf>
    <xf numFmtId="167" fontId="2" fillId="0" borderId="0" xfId="1" applyNumberFormat="1" applyFont="1" applyFill="1"/>
    <xf numFmtId="0" fontId="13" fillId="0" borderId="0" xfId="3" applyFont="1"/>
    <xf numFmtId="37" fontId="2" fillId="0" borderId="0" xfId="3" applyNumberFormat="1" applyFont="1" applyAlignment="1">
      <alignment horizontal="center"/>
    </xf>
    <xf numFmtId="0" fontId="13" fillId="0" borderId="0" xfId="3" applyFont="1" applyAlignment="1">
      <alignment horizontal="left"/>
    </xf>
    <xf numFmtId="39" fontId="13" fillId="0" borderId="0" xfId="3" applyNumberFormat="1" applyFont="1" applyAlignment="1">
      <alignment horizontal="right"/>
    </xf>
    <xf numFmtId="37" fontId="13" fillId="0" borderId="0" xfId="3" applyNumberFormat="1" applyFont="1" applyAlignment="1">
      <alignment horizontal="right"/>
    </xf>
    <xf numFmtId="37" fontId="3" fillId="0" borderId="4" xfId="3" applyNumberFormat="1" applyFont="1" applyBorder="1" applyAlignment="1">
      <alignment horizontal="right"/>
    </xf>
    <xf numFmtId="164" fontId="3" fillId="0" borderId="2" xfId="3" applyNumberFormat="1" applyFont="1" applyBorder="1" applyAlignment="1">
      <alignment horizontal="right"/>
    </xf>
    <xf numFmtId="164" fontId="3" fillId="0" borderId="0" xfId="3" applyNumberFormat="1" applyFont="1"/>
    <xf numFmtId="166" fontId="2" fillId="0" borderId="0" xfId="1" applyNumberFormat="1" applyFont="1" applyFill="1" applyBorder="1"/>
    <xf numFmtId="165" fontId="11" fillId="0" borderId="0" xfId="1" applyFont="1"/>
    <xf numFmtId="37" fontId="2" fillId="0" borderId="2" xfId="3" applyNumberFormat="1" applyFont="1" applyBorder="1" applyAlignment="1">
      <alignment horizontal="right"/>
    </xf>
    <xf numFmtId="167" fontId="11" fillId="0" borderId="0" xfId="1" applyNumberFormat="1" applyFont="1" applyFill="1" applyBorder="1"/>
    <xf numFmtId="9" fontId="6" fillId="0" borderId="0" xfId="4" applyFont="1" applyFill="1" applyAlignment="1">
      <alignment horizontal="center" vertical="center"/>
    </xf>
    <xf numFmtId="0" fontId="15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justify" wrapText="1"/>
    </xf>
    <xf numFmtId="39" fontId="12" fillId="0" borderId="6" xfId="3" applyNumberFormat="1" applyFont="1" applyBorder="1" applyAlignment="1">
      <alignment horizontal="justify" vertical="justify" wrapText="1"/>
    </xf>
    <xf numFmtId="39" fontId="12" fillId="0" borderId="7" xfId="3" applyNumberFormat="1" applyFont="1" applyBorder="1" applyAlignment="1">
      <alignment horizontal="justify" vertical="justify" wrapText="1"/>
    </xf>
    <xf numFmtId="39" fontId="12" fillId="0" borderId="8" xfId="3" applyNumberFormat="1" applyFont="1" applyBorder="1" applyAlignment="1">
      <alignment horizontal="justify" vertical="justify" wrapText="1"/>
    </xf>
    <xf numFmtId="39" fontId="12" fillId="0" borderId="0" xfId="3" applyNumberFormat="1" applyFont="1" applyAlignment="1">
      <alignment horizontal="justify" vertical="justify" wrapText="1"/>
    </xf>
    <xf numFmtId="39" fontId="12" fillId="0" borderId="9" xfId="3" applyNumberFormat="1" applyFont="1" applyBorder="1" applyAlignment="1">
      <alignment horizontal="justify" vertical="justify" wrapText="1"/>
    </xf>
    <xf numFmtId="39" fontId="12" fillId="0" borderId="10" xfId="3" applyNumberFormat="1" applyFont="1" applyBorder="1" applyAlignment="1">
      <alignment horizontal="justify" vertical="justify" wrapText="1"/>
    </xf>
    <xf numFmtId="39" fontId="12" fillId="0" borderId="2" xfId="3" applyNumberFormat="1" applyFont="1" applyBorder="1" applyAlignment="1">
      <alignment horizontal="justify" vertical="justify" wrapText="1"/>
    </xf>
    <xf numFmtId="39" fontId="12" fillId="0" borderId="11" xfId="3" applyNumberFormat="1" applyFont="1" applyBorder="1" applyAlignment="1">
      <alignment horizontal="justify" vertical="justify" wrapText="1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9" fontId="12" fillId="0" borderId="5" xfId="3" applyNumberFormat="1" applyFont="1" applyBorder="1" applyAlignment="1">
      <alignment horizontal="justify" vertical="center" wrapText="1"/>
    </xf>
    <xf numFmtId="39" fontId="12" fillId="0" borderId="6" xfId="3" applyNumberFormat="1" applyFont="1" applyBorder="1" applyAlignment="1">
      <alignment horizontal="justify" vertical="center" wrapText="1"/>
    </xf>
    <xf numFmtId="39" fontId="12" fillId="0" borderId="7" xfId="3" applyNumberFormat="1" applyFont="1" applyBorder="1" applyAlignment="1">
      <alignment horizontal="justify" vertical="center" wrapText="1"/>
    </xf>
    <xf numFmtId="39" fontId="12" fillId="0" borderId="8" xfId="3" applyNumberFormat="1" applyFont="1" applyBorder="1" applyAlignment="1">
      <alignment horizontal="justify" vertical="center" wrapText="1"/>
    </xf>
    <xf numFmtId="39" fontId="12" fillId="0" borderId="0" xfId="3" applyNumberFormat="1" applyFont="1" applyAlignment="1">
      <alignment horizontal="justify" vertical="center" wrapText="1"/>
    </xf>
    <xf numFmtId="39" fontId="12" fillId="0" borderId="9" xfId="3" applyNumberFormat="1" applyFont="1" applyBorder="1" applyAlignment="1">
      <alignment horizontal="justify" vertical="center" wrapText="1"/>
    </xf>
    <xf numFmtId="39" fontId="12" fillId="0" borderId="10" xfId="3" applyNumberFormat="1" applyFont="1" applyBorder="1" applyAlignment="1">
      <alignment horizontal="justify" vertical="center" wrapText="1"/>
    </xf>
    <xf numFmtId="39" fontId="12" fillId="0" borderId="2" xfId="3" applyNumberFormat="1" applyFont="1" applyBorder="1" applyAlignment="1">
      <alignment horizontal="justify" vertical="center" wrapText="1"/>
    </xf>
    <xf numFmtId="39" fontId="12" fillId="0" borderId="11" xfId="3" applyNumberFormat="1" applyFont="1" applyBorder="1" applyAlignment="1">
      <alignment horizontal="justify" vertical="center" wrapText="1"/>
    </xf>
  </cellXfs>
  <cellStyles count="8">
    <cellStyle name="Millares" xfId="1" builtinId="3"/>
    <cellStyle name="Millares 14" xfId="5" xr:uid="{B048F03B-477D-4539-A216-785DA942B7AA}"/>
    <cellStyle name="Millares 2" xfId="7" xr:uid="{FF97916A-A1FA-4804-8D71-2A6CC54B464B}"/>
    <cellStyle name="Normal" xfId="0" builtinId="0"/>
    <cellStyle name="Normal 2" xfId="6" xr:uid="{FA91C953-F5EC-4B7C-98CA-66D4A8CE8EB8}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D4642A7-0A94-48D6-A964-9D740BE5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9DD9-C487-4239-9170-F3BA32E8978B}">
  <sheetPr>
    <tabColor theme="0" tint="-0.249977111117893"/>
  </sheetPr>
  <dimension ref="A1:R78"/>
  <sheetViews>
    <sheetView showGridLines="0" tabSelected="1" topLeftCell="A36" zoomScale="112" zoomScaleNormal="112" workbookViewId="0">
      <selection activeCell="I64" sqref="I64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8"/>
      <c r="J1" s="88"/>
      <c r="K1" s="88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8"/>
      <c r="J2" s="88"/>
      <c r="K2" s="88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8"/>
      <c r="J3" s="88"/>
      <c r="K3" s="88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9"/>
      <c r="H4" s="89"/>
      <c r="I4" s="89"/>
      <c r="J4" s="89"/>
      <c r="K4" s="89"/>
      <c r="L4" s="4"/>
    </row>
    <row r="5" spans="1:12" ht="3" customHeight="1">
      <c r="A5" s="7"/>
      <c r="B5" s="1"/>
      <c r="C5" s="1"/>
      <c r="D5" s="1"/>
      <c r="E5" s="1"/>
      <c r="F5" s="1"/>
      <c r="G5" s="89"/>
      <c r="H5" s="89"/>
      <c r="I5" s="89"/>
      <c r="J5" s="89"/>
      <c r="K5" s="89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>
      <c r="A7" s="11" t="s">
        <v>81</v>
      </c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 ht="14.25" customHeight="1">
      <c r="A8" s="11" t="s">
        <v>3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 ht="7.5" customHeight="1" thickBot="1">
      <c r="A9" s="12"/>
      <c r="B9" s="12"/>
      <c r="C9" s="12"/>
      <c r="D9" s="12"/>
      <c r="E9" s="12"/>
      <c r="F9" s="12"/>
      <c r="G9" s="12"/>
      <c r="H9" s="13"/>
      <c r="I9" s="14"/>
      <c r="J9" s="12"/>
      <c r="K9" s="14"/>
    </row>
    <row r="10" spans="1:12" ht="6.75" customHeight="1">
      <c r="A10" s="10"/>
      <c r="B10" s="10"/>
      <c r="C10" s="10"/>
      <c r="D10" s="10"/>
      <c r="E10" s="10"/>
      <c r="F10" s="10"/>
      <c r="G10" s="10"/>
      <c r="H10" s="3"/>
      <c r="I10" s="15"/>
      <c r="J10" s="10"/>
      <c r="K10" s="15"/>
      <c r="L10" s="4"/>
    </row>
    <row r="11" spans="1:12">
      <c r="A11" s="1"/>
      <c r="B11" s="1"/>
      <c r="C11" s="1"/>
      <c r="D11" s="1"/>
      <c r="E11" s="1"/>
      <c r="F11" s="1"/>
      <c r="G11" s="1"/>
      <c r="H11" s="16"/>
      <c r="I11" s="16">
        <v>2025</v>
      </c>
      <c r="J11" s="16"/>
      <c r="K11" s="16">
        <v>2024</v>
      </c>
    </row>
    <row r="12" spans="1:12">
      <c r="A12" s="17" t="s">
        <v>4</v>
      </c>
      <c r="B12" s="1"/>
      <c r="C12" s="1"/>
      <c r="D12" s="1"/>
      <c r="E12" s="1"/>
      <c r="F12" s="1"/>
      <c r="G12" s="1"/>
      <c r="H12" s="16"/>
      <c r="I12" s="18" t="s">
        <v>5</v>
      </c>
      <c r="J12" s="18"/>
      <c r="K12" s="18" t="s">
        <v>5</v>
      </c>
    </row>
    <row r="13" spans="1:12">
      <c r="A13" s="2" t="s">
        <v>6</v>
      </c>
      <c r="B13" s="1"/>
      <c r="C13" s="1"/>
      <c r="D13" s="1"/>
      <c r="E13" s="1"/>
      <c r="F13" s="1"/>
      <c r="G13" s="1"/>
      <c r="H13" s="19"/>
      <c r="I13" s="20"/>
      <c r="J13" s="21"/>
      <c r="K13" s="20"/>
    </row>
    <row r="14" spans="1:12">
      <c r="A14" s="22"/>
      <c r="B14" s="10" t="s">
        <v>7</v>
      </c>
      <c r="C14" s="1"/>
      <c r="D14" s="1"/>
      <c r="E14" s="1"/>
      <c r="F14" s="1"/>
      <c r="G14" s="1"/>
      <c r="H14" s="23"/>
      <c r="I14" s="24">
        <v>14716568</v>
      </c>
      <c r="J14" s="21"/>
      <c r="K14" s="24">
        <v>15307387</v>
      </c>
      <c r="L14" s="25"/>
    </row>
    <row r="15" spans="1:12">
      <c r="A15" s="22"/>
      <c r="B15" s="10" t="s">
        <v>67</v>
      </c>
      <c r="C15" s="1"/>
      <c r="D15" s="1"/>
      <c r="E15" s="1"/>
      <c r="F15" s="1"/>
      <c r="G15" s="1"/>
      <c r="H15" s="23"/>
      <c r="I15" s="24">
        <v>5000000</v>
      </c>
      <c r="J15" s="21"/>
      <c r="K15" s="24">
        <v>10000000</v>
      </c>
      <c r="L15" s="25"/>
    </row>
    <row r="16" spans="1:12">
      <c r="A16" s="22"/>
      <c r="B16" s="1" t="s">
        <v>69</v>
      </c>
      <c r="C16" s="1"/>
      <c r="D16" s="1"/>
      <c r="E16" s="1"/>
      <c r="F16" s="1"/>
      <c r="G16" s="1"/>
      <c r="H16" s="23"/>
      <c r="I16" s="24">
        <v>36985532</v>
      </c>
      <c r="J16" s="21"/>
      <c r="K16" s="24">
        <v>36265726</v>
      </c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4861576</v>
      </c>
      <c r="J17" s="21"/>
      <c r="K17" s="24">
        <v>6107675</v>
      </c>
      <c r="L17" s="26"/>
    </row>
    <row r="18" spans="1:12">
      <c r="A18" s="22"/>
      <c r="B18" s="1" t="s">
        <v>57</v>
      </c>
      <c r="C18" s="1"/>
      <c r="D18" s="1"/>
      <c r="E18" s="1"/>
      <c r="F18" s="1"/>
      <c r="G18" s="1"/>
      <c r="H18" s="23"/>
      <c r="I18" s="24"/>
      <c r="J18" s="21"/>
      <c r="L18" s="26"/>
    </row>
    <row r="19" spans="1:12">
      <c r="A19" s="22"/>
      <c r="B19" s="28" t="s">
        <v>71</v>
      </c>
      <c r="C19" s="1"/>
      <c r="D19" s="1"/>
      <c r="E19" s="1"/>
      <c r="F19" s="1"/>
      <c r="G19" s="1"/>
      <c r="H19" s="23"/>
      <c r="I19" s="24">
        <v>25982885</v>
      </c>
      <c r="J19" s="21"/>
      <c r="K19" s="24">
        <v>25700403</v>
      </c>
      <c r="L19" s="26"/>
    </row>
    <row r="20" spans="1:12">
      <c r="A20" s="22"/>
      <c r="B20" s="1" t="s">
        <v>8</v>
      </c>
      <c r="C20" s="1"/>
      <c r="D20" s="1"/>
      <c r="E20" s="1"/>
      <c r="F20" s="1"/>
      <c r="G20" s="1"/>
      <c r="H20" s="23"/>
      <c r="I20" s="24">
        <v>35373965</v>
      </c>
      <c r="J20" s="21"/>
      <c r="K20" s="24">
        <v>29049777</v>
      </c>
      <c r="L20" s="26"/>
    </row>
    <row r="21" spans="1:12">
      <c r="A21" s="22"/>
      <c r="B21" s="10" t="s">
        <v>58</v>
      </c>
      <c r="C21" s="1"/>
      <c r="D21" s="1"/>
      <c r="E21" s="1"/>
      <c r="F21" s="1"/>
      <c r="G21" s="1"/>
      <c r="H21" s="23"/>
      <c r="I21" s="24">
        <v>8123324</v>
      </c>
      <c r="J21" s="21"/>
      <c r="K21" s="24">
        <v>6993881</v>
      </c>
      <c r="L21" s="26"/>
    </row>
    <row r="22" spans="1:12">
      <c r="A22" s="22"/>
      <c r="B22" s="10" t="s">
        <v>9</v>
      </c>
      <c r="C22" s="1"/>
      <c r="D22" s="1"/>
      <c r="E22" s="1"/>
      <c r="F22" s="1"/>
      <c r="G22" s="1"/>
      <c r="H22" s="23"/>
      <c r="I22" s="29">
        <v>5743555</v>
      </c>
      <c r="J22" s="21"/>
      <c r="K22" s="29">
        <v>9355157</v>
      </c>
      <c r="L22" s="30"/>
    </row>
    <row r="23" spans="1:12">
      <c r="A23" s="31" t="s">
        <v>10</v>
      </c>
      <c r="B23" s="31"/>
      <c r="C23" s="31"/>
      <c r="D23" s="31"/>
      <c r="E23" s="31"/>
      <c r="F23" s="31"/>
      <c r="G23" s="31"/>
      <c r="H23" s="19"/>
      <c r="I23" s="29">
        <f>SUM(I14:I22)</f>
        <v>136787405</v>
      </c>
      <c r="J23" s="32"/>
      <c r="K23" s="29">
        <f>SUM(K14:K22)</f>
        <v>138780006</v>
      </c>
      <c r="L23" s="30"/>
    </row>
    <row r="24" spans="1:12" ht="6" customHeight="1">
      <c r="A24" s="2"/>
      <c r="B24" s="1"/>
      <c r="C24" s="1"/>
      <c r="D24" s="1"/>
      <c r="E24" s="1"/>
      <c r="F24" s="1"/>
      <c r="G24" s="1"/>
      <c r="H24" s="19"/>
      <c r="I24" s="24"/>
      <c r="J24" s="21"/>
      <c r="K24" s="24"/>
      <c r="L24" s="30"/>
    </row>
    <row r="25" spans="1:12">
      <c r="A25" s="2" t="s">
        <v>11</v>
      </c>
      <c r="B25" s="10"/>
      <c r="C25" s="1"/>
      <c r="D25" s="1"/>
      <c r="E25" s="1"/>
      <c r="F25" s="1"/>
      <c r="G25" s="1"/>
      <c r="H25" s="33"/>
      <c r="I25" s="24"/>
      <c r="J25" s="34"/>
      <c r="K25" s="24"/>
    </row>
    <row r="26" spans="1:12">
      <c r="A26" s="35"/>
      <c r="B26" s="10" t="s">
        <v>59</v>
      </c>
      <c r="C26" s="36"/>
      <c r="D26" s="36"/>
      <c r="E26" s="36"/>
      <c r="F26" s="36"/>
      <c r="G26" s="36"/>
      <c r="H26" s="19"/>
      <c r="I26" s="24"/>
      <c r="J26" s="21"/>
      <c r="K26" s="24"/>
      <c r="L26" s="37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>
        <v>168233613</v>
      </c>
      <c r="J27" s="21"/>
      <c r="K27" s="24">
        <v>373047439</v>
      </c>
      <c r="L27" s="37"/>
    </row>
    <row r="28" spans="1:12">
      <c r="A28" s="35"/>
      <c r="B28" s="10" t="s">
        <v>72</v>
      </c>
      <c r="C28" s="36"/>
      <c r="D28" s="36"/>
      <c r="E28" s="36"/>
      <c r="F28" s="36"/>
      <c r="G28" s="36"/>
      <c r="H28" s="19"/>
      <c r="I28" s="24">
        <v>4510772</v>
      </c>
      <c r="J28" s="21"/>
      <c r="K28" s="24">
        <v>5305470</v>
      </c>
      <c r="L28" s="37"/>
    </row>
    <row r="29" spans="1:12">
      <c r="A29" s="35"/>
      <c r="B29" s="10" t="s">
        <v>78</v>
      </c>
      <c r="C29" s="36"/>
      <c r="D29" s="36"/>
      <c r="E29" s="36"/>
      <c r="F29" s="36"/>
      <c r="G29" s="36"/>
      <c r="H29" s="19"/>
      <c r="I29" s="24">
        <v>18831202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11112569</v>
      </c>
      <c r="J30" s="34"/>
      <c r="K30" s="24">
        <v>10410339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0</v>
      </c>
      <c r="J31" s="34"/>
      <c r="K31" s="24">
        <v>6762732</v>
      </c>
    </row>
    <row r="32" spans="1:12">
      <c r="A32" s="22"/>
      <c r="B32" s="10" t="s">
        <v>61</v>
      </c>
      <c r="C32" s="10"/>
      <c r="D32" s="10"/>
      <c r="E32" s="10"/>
      <c r="F32" s="10"/>
      <c r="G32" s="10"/>
      <c r="H32" s="23"/>
      <c r="I32" s="24">
        <v>46330874</v>
      </c>
      <c r="J32" s="21"/>
      <c r="K32" s="24">
        <v>26093928</v>
      </c>
    </row>
    <row r="33" spans="1:12">
      <c r="A33" s="1"/>
      <c r="B33" s="1" t="s">
        <v>14</v>
      </c>
      <c r="C33" s="1"/>
      <c r="D33" s="1"/>
      <c r="E33" s="1"/>
      <c r="F33" s="1"/>
      <c r="G33" s="1"/>
      <c r="H33" s="19"/>
      <c r="I33" s="24">
        <v>602798</v>
      </c>
      <c r="J33" s="21"/>
      <c r="K33" s="24">
        <v>793700</v>
      </c>
      <c r="L33" s="25"/>
    </row>
    <row r="34" spans="1:12">
      <c r="A34" s="1"/>
      <c r="B34" s="1" t="s">
        <v>62</v>
      </c>
      <c r="C34" s="1"/>
      <c r="D34" s="1"/>
      <c r="E34" s="1"/>
      <c r="F34" s="1"/>
      <c r="G34" s="1"/>
      <c r="H34" s="19"/>
      <c r="I34" s="24">
        <v>391041435</v>
      </c>
      <c r="J34" s="21"/>
      <c r="K34" s="24">
        <v>209742444</v>
      </c>
    </row>
    <row r="35" spans="1:12">
      <c r="A35" s="1"/>
      <c r="B35" s="1" t="s">
        <v>15</v>
      </c>
      <c r="C35" s="1"/>
      <c r="D35" s="1"/>
      <c r="E35" s="1"/>
      <c r="F35" s="1"/>
      <c r="G35" s="1"/>
      <c r="H35" s="19"/>
      <c r="I35" s="29">
        <v>606976</v>
      </c>
      <c r="J35" s="21"/>
      <c r="K35" s="29">
        <v>465375</v>
      </c>
    </row>
    <row r="36" spans="1:12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SUM(I26:I35)</f>
        <v>641270239</v>
      </c>
      <c r="J36" s="21"/>
      <c r="K36" s="29">
        <f>SUM(K26:K35)</f>
        <v>632621427</v>
      </c>
    </row>
    <row r="37" spans="1:12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+I23+I36</f>
        <v>778057644</v>
      </c>
      <c r="J37" s="21"/>
      <c r="K37" s="38">
        <f>+K23+K36</f>
        <v>771401433</v>
      </c>
      <c r="L37" s="30"/>
    </row>
    <row r="38" spans="1:12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2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2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2">
      <c r="A41" s="1"/>
      <c r="B41" s="10" t="s">
        <v>20</v>
      </c>
      <c r="C41" s="1"/>
      <c r="D41" s="1"/>
      <c r="E41" s="1"/>
      <c r="F41" s="1"/>
      <c r="G41" s="1"/>
      <c r="H41" s="19"/>
      <c r="I41" s="24">
        <v>7071642</v>
      </c>
      <c r="J41" s="39"/>
      <c r="K41" s="24">
        <v>5076041</v>
      </c>
    </row>
    <row r="42" spans="1:12">
      <c r="A42" s="22"/>
      <c r="B42" s="10" t="s">
        <v>64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0</v>
      </c>
    </row>
    <row r="43" spans="1:12">
      <c r="A43" s="22"/>
      <c r="B43" s="10" t="s">
        <v>79</v>
      </c>
      <c r="C43" s="1"/>
      <c r="D43" s="1"/>
      <c r="E43" s="1"/>
      <c r="F43" s="1"/>
      <c r="G43" s="1"/>
      <c r="H43" s="19"/>
      <c r="I43" s="24">
        <v>5000000</v>
      </c>
      <c r="J43" s="21"/>
      <c r="K43" s="24">
        <v>0</v>
      </c>
    </row>
    <row r="44" spans="1:12">
      <c r="A44" s="22"/>
      <c r="B44" s="10" t="s">
        <v>24</v>
      </c>
      <c r="C44" s="1"/>
      <c r="D44" s="1"/>
      <c r="E44" s="1"/>
      <c r="F44" s="1"/>
      <c r="G44" s="1"/>
      <c r="H44" s="19"/>
      <c r="I44" s="24">
        <v>23142112</v>
      </c>
      <c r="J44" s="21"/>
      <c r="K44" s="24">
        <v>21681909</v>
      </c>
    </row>
    <row r="45" spans="1:12">
      <c r="A45" s="22"/>
      <c r="B45" s="10" t="s">
        <v>63</v>
      </c>
      <c r="C45" s="1"/>
      <c r="D45" s="1"/>
      <c r="E45" s="1"/>
      <c r="F45" s="1"/>
      <c r="G45" s="1"/>
      <c r="H45" s="19"/>
      <c r="I45" s="24">
        <v>606689</v>
      </c>
      <c r="J45" s="21"/>
      <c r="K45" s="24">
        <v>476148</v>
      </c>
    </row>
    <row r="46" spans="1:12">
      <c r="A46" s="22"/>
      <c r="B46" s="10" t="s">
        <v>73</v>
      </c>
      <c r="C46" s="1"/>
      <c r="D46" s="1"/>
      <c r="E46" s="1"/>
      <c r="F46" s="1"/>
      <c r="G46" s="1"/>
      <c r="H46" s="19"/>
      <c r="I46" s="24">
        <v>361181</v>
      </c>
      <c r="J46" s="21"/>
      <c r="K46" s="24">
        <v>504135</v>
      </c>
    </row>
    <row r="47" spans="1:12">
      <c r="A47" s="22"/>
      <c r="B47" s="10" t="s">
        <v>23</v>
      </c>
      <c r="C47" s="1"/>
      <c r="D47" s="1"/>
      <c r="E47" s="1"/>
      <c r="F47" s="1"/>
      <c r="G47" s="1"/>
      <c r="H47" s="19"/>
      <c r="I47" s="24">
        <v>73043</v>
      </c>
      <c r="J47" s="21"/>
      <c r="K47" s="24">
        <v>12252129</v>
      </c>
    </row>
    <row r="48" spans="1:12">
      <c r="A48" s="22"/>
      <c r="B48" s="10" t="s">
        <v>25</v>
      </c>
      <c r="C48" s="1"/>
      <c r="D48" s="1"/>
      <c r="E48" s="1"/>
      <c r="F48" s="1"/>
      <c r="G48" s="1"/>
      <c r="H48" s="19"/>
      <c r="I48" s="24">
        <v>3533281</v>
      </c>
      <c r="J48" s="21"/>
      <c r="K48" s="24">
        <v>3531357</v>
      </c>
    </row>
    <row r="49" spans="1:18">
      <c r="A49" s="22"/>
      <c r="B49" s="10" t="s">
        <v>21</v>
      </c>
      <c r="C49" s="1"/>
      <c r="D49" s="1"/>
      <c r="E49" s="1"/>
      <c r="F49" s="1"/>
      <c r="G49" s="1"/>
      <c r="H49" s="19"/>
      <c r="I49" s="24">
        <v>20887951</v>
      </c>
      <c r="J49" s="21"/>
      <c r="K49" s="24">
        <v>22489517</v>
      </c>
      <c r="R49" s="4" t="s">
        <v>22</v>
      </c>
    </row>
    <row r="50" spans="1:18">
      <c r="A50" s="31" t="s">
        <v>26</v>
      </c>
      <c r="B50" s="31"/>
      <c r="C50" s="31"/>
      <c r="D50" s="31"/>
      <c r="E50" s="31"/>
      <c r="F50" s="31"/>
      <c r="G50" s="31"/>
      <c r="H50" s="19"/>
      <c r="I50" s="81">
        <f>SUM(I41:I49)</f>
        <v>60675899</v>
      </c>
      <c r="J50" s="21"/>
      <c r="K50" s="81">
        <f>SUM(K41:K49)</f>
        <v>66011236</v>
      </c>
    </row>
    <row r="51" spans="1:18" ht="3.75" customHeight="1">
      <c r="A51" s="2"/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8">
      <c r="A52" s="2" t="s">
        <v>27</v>
      </c>
      <c r="B52" s="1"/>
      <c r="C52" s="1"/>
      <c r="D52" s="1"/>
      <c r="E52" s="1"/>
      <c r="F52" s="1"/>
      <c r="G52" s="1"/>
      <c r="H52" s="19"/>
      <c r="I52" s="24"/>
      <c r="J52" s="21"/>
      <c r="K52" s="24"/>
    </row>
    <row r="53" spans="1:18">
      <c r="A53" s="1"/>
      <c r="B53" s="10" t="s">
        <v>28</v>
      </c>
      <c r="C53" s="1"/>
      <c r="D53" s="1"/>
      <c r="E53" s="1"/>
      <c r="F53" s="1"/>
      <c r="G53" s="1"/>
      <c r="H53" s="19"/>
      <c r="I53" s="24">
        <v>3826153</v>
      </c>
      <c r="J53" s="21"/>
      <c r="K53" s="24">
        <v>3308007</v>
      </c>
    </row>
    <row r="54" spans="1:18">
      <c r="A54" s="1"/>
      <c r="B54" s="10" t="s">
        <v>29</v>
      </c>
      <c r="C54" s="36"/>
      <c r="D54" s="36"/>
      <c r="E54" s="36"/>
      <c r="F54" s="36"/>
      <c r="G54" s="36"/>
      <c r="H54" s="19"/>
      <c r="I54" s="24">
        <v>186595615</v>
      </c>
      <c r="J54" s="21"/>
      <c r="K54" s="24">
        <v>211604907</v>
      </c>
    </row>
    <row r="55" spans="1:18">
      <c r="A55" s="1"/>
      <c r="B55" s="10" t="s">
        <v>30</v>
      </c>
      <c r="C55" s="1"/>
      <c r="D55" s="1"/>
      <c r="E55" s="1"/>
      <c r="F55" s="1"/>
      <c r="G55" s="1"/>
      <c r="H55" s="19"/>
      <c r="I55" s="24">
        <v>151593</v>
      </c>
      <c r="J55" s="21"/>
      <c r="K55" s="24">
        <v>1225026</v>
      </c>
      <c r="L55" s="24"/>
    </row>
    <row r="56" spans="1:18">
      <c r="A56" s="1"/>
      <c r="B56" s="10" t="s">
        <v>65</v>
      </c>
      <c r="C56" s="1"/>
      <c r="D56" s="1"/>
      <c r="E56" s="1"/>
      <c r="F56" s="1"/>
      <c r="G56" s="1"/>
      <c r="H56" s="19"/>
      <c r="I56" s="24">
        <v>9851</v>
      </c>
      <c r="J56" s="21"/>
      <c r="K56" s="24">
        <v>0</v>
      </c>
    </row>
    <row r="57" spans="1:18">
      <c r="A57" s="31" t="s">
        <v>31</v>
      </c>
      <c r="B57" s="31"/>
      <c r="C57" s="31"/>
      <c r="D57" s="31"/>
      <c r="E57" s="31"/>
      <c r="F57" s="31"/>
      <c r="G57" s="31"/>
      <c r="H57" s="19"/>
      <c r="I57" s="81">
        <f>SUM(I53:I56)</f>
        <v>190583212</v>
      </c>
      <c r="J57" s="21"/>
      <c r="K57" s="81">
        <f>SUM(K53:K56)</f>
        <v>216137940</v>
      </c>
    </row>
    <row r="58" spans="1:18">
      <c r="A58" s="31" t="s">
        <v>32</v>
      </c>
      <c r="B58" s="31"/>
      <c r="C58" s="31"/>
      <c r="D58" s="31"/>
      <c r="E58" s="31"/>
      <c r="F58" s="31"/>
      <c r="G58" s="31"/>
      <c r="H58" s="19"/>
      <c r="I58" s="29">
        <f>+I50+I57</f>
        <v>251259111</v>
      </c>
      <c r="J58" s="21"/>
      <c r="K58" s="29">
        <f>+K50+K57</f>
        <v>282149176</v>
      </c>
      <c r="L58" s="25"/>
    </row>
    <row r="59" spans="1:18" ht="1.5" customHeight="1">
      <c r="A59" s="22"/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8">
      <c r="A60" s="31" t="s">
        <v>33</v>
      </c>
      <c r="B60" s="1"/>
      <c r="C60" s="1"/>
      <c r="D60" s="1"/>
      <c r="E60" s="1"/>
      <c r="F60" s="1"/>
      <c r="G60" s="1"/>
      <c r="H60" s="19"/>
      <c r="I60" s="24"/>
      <c r="J60" s="21"/>
      <c r="K60" s="24"/>
    </row>
    <row r="61" spans="1:18">
      <c r="A61" s="1"/>
      <c r="B61" s="10" t="s">
        <v>76</v>
      </c>
      <c r="C61" s="1"/>
      <c r="D61" s="1"/>
      <c r="E61" s="1"/>
      <c r="F61" s="1"/>
      <c r="G61" s="1"/>
      <c r="H61" s="19"/>
      <c r="I61" s="24"/>
      <c r="J61" s="21"/>
      <c r="K61" s="24"/>
    </row>
    <row r="62" spans="1:18">
      <c r="A62" s="22"/>
      <c r="B62" s="10" t="s">
        <v>77</v>
      </c>
      <c r="C62" s="1"/>
      <c r="D62" s="1"/>
      <c r="E62" s="1"/>
      <c r="F62" s="1"/>
      <c r="G62" s="1"/>
      <c r="H62" s="19"/>
      <c r="I62" s="24">
        <v>381400000</v>
      </c>
      <c r="J62" s="21"/>
      <c r="K62" s="24">
        <v>381400000</v>
      </c>
      <c r="L62" s="27"/>
    </row>
    <row r="63" spans="1:18">
      <c r="A63" s="1"/>
      <c r="B63" s="10" t="s">
        <v>34</v>
      </c>
      <c r="C63" s="1"/>
      <c r="D63" s="1"/>
      <c r="E63" s="1"/>
      <c r="F63" s="1"/>
      <c r="G63" s="1"/>
      <c r="H63" s="19"/>
      <c r="I63" s="24">
        <v>76280000</v>
      </c>
      <c r="J63" s="21"/>
      <c r="K63" s="24">
        <v>76280000</v>
      </c>
    </row>
    <row r="64" spans="1:18">
      <c r="A64" s="1"/>
      <c r="B64" s="10" t="s">
        <v>35</v>
      </c>
      <c r="C64" s="7"/>
      <c r="D64" s="1"/>
      <c r="E64" s="1"/>
      <c r="F64" s="1"/>
      <c r="G64" s="1"/>
      <c r="H64" s="19"/>
      <c r="I64" s="24">
        <f>57065878+4065219</f>
        <v>61131097</v>
      </c>
      <c r="J64" s="21"/>
      <c r="K64" s="24">
        <v>35527881</v>
      </c>
    </row>
    <row r="65" spans="1:12">
      <c r="A65" s="1"/>
      <c r="B65" s="10" t="s">
        <v>36</v>
      </c>
      <c r="C65" s="7"/>
      <c r="D65" s="1"/>
      <c r="E65" s="1"/>
      <c r="F65" s="1"/>
      <c r="G65" s="1"/>
      <c r="H65" s="19"/>
      <c r="I65" s="82">
        <v>7987436</v>
      </c>
      <c r="J65" s="83"/>
      <c r="K65" s="82">
        <v>-3955624</v>
      </c>
    </row>
    <row r="66" spans="1:12">
      <c r="A66" s="31" t="s">
        <v>37</v>
      </c>
      <c r="B66" s="31"/>
      <c r="C66" s="31"/>
      <c r="D66" s="31"/>
      <c r="E66" s="31"/>
      <c r="F66" s="31"/>
      <c r="G66" s="31"/>
      <c r="H66" s="19"/>
      <c r="I66" s="81">
        <f>SUM(I62:I65)</f>
        <v>526798533</v>
      </c>
      <c r="J66" s="21"/>
      <c r="K66" s="81">
        <f>SUM(K62:K65)</f>
        <v>489252257</v>
      </c>
    </row>
    <row r="67" spans="1:12" ht="13.5" thickBot="1">
      <c r="A67" s="31" t="s">
        <v>38</v>
      </c>
      <c r="B67" s="31"/>
      <c r="C67" s="31"/>
      <c r="D67" s="31"/>
      <c r="E67" s="31"/>
      <c r="F67" s="31"/>
      <c r="G67" s="31"/>
      <c r="H67" s="19"/>
      <c r="I67" s="38">
        <f>+I58+I66</f>
        <v>778057644</v>
      </c>
      <c r="J67" s="21"/>
      <c r="K67" s="38">
        <f>+K58+K66</f>
        <v>771401433</v>
      </c>
      <c r="L67" s="25"/>
    </row>
    <row r="68" spans="1:12" ht="13.5" thickTop="1">
      <c r="A68" s="31"/>
      <c r="B68" s="7" t="s">
        <v>39</v>
      </c>
      <c r="C68" s="31"/>
      <c r="D68" s="31"/>
      <c r="E68" s="31"/>
      <c r="F68" s="31"/>
      <c r="G68" s="31"/>
      <c r="H68" s="19"/>
      <c r="I68" s="27"/>
      <c r="J68" s="21"/>
      <c r="K68" s="24"/>
      <c r="L68" s="25"/>
    </row>
    <row r="69" spans="1:12" ht="6.7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9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8.75" customHeight="1">
      <c r="A71" s="41"/>
      <c r="B71" s="42"/>
      <c r="C71" s="42"/>
      <c r="D71" s="42"/>
      <c r="E71" s="42"/>
      <c r="F71" s="42"/>
      <c r="G71" s="42"/>
      <c r="H71" s="18"/>
      <c r="I71" s="90" t="s">
        <v>83</v>
      </c>
      <c r="J71" s="91"/>
      <c r="K71" s="92"/>
      <c r="L71" s="43"/>
    </row>
    <row r="72" spans="1:12" ht="12" customHeight="1">
      <c r="A72" s="42"/>
      <c r="B72" s="99" t="s">
        <v>40</v>
      </c>
      <c r="C72" s="99"/>
      <c r="D72" s="99"/>
      <c r="E72" s="10"/>
      <c r="F72" s="99" t="s">
        <v>41</v>
      </c>
      <c r="G72" s="99"/>
      <c r="H72" s="99"/>
      <c r="I72" s="93"/>
      <c r="J72" s="94"/>
      <c r="K72" s="95"/>
      <c r="L72" s="43"/>
    </row>
    <row r="73" spans="1:12">
      <c r="A73" s="10"/>
      <c r="B73" s="99" t="s">
        <v>42</v>
      </c>
      <c r="C73" s="99"/>
      <c r="D73" s="99"/>
      <c r="E73" s="10"/>
      <c r="F73" s="99" t="s">
        <v>43</v>
      </c>
      <c r="G73" s="99"/>
      <c r="H73" s="99"/>
      <c r="I73" s="96"/>
      <c r="J73" s="97"/>
      <c r="K73" s="98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71"/>
  <sheetViews>
    <sheetView showGridLines="0" topLeftCell="A6" zoomScaleNormal="100" workbookViewId="0">
      <selection activeCell="I39" sqref="I39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+'Situación Financiera'!A3</f>
        <v>(Compañía Salvadoreña)</v>
      </c>
      <c r="H2" s="89"/>
      <c r="I2" s="89"/>
      <c r="J2" s="89"/>
      <c r="K2" s="89"/>
      <c r="L2" s="89"/>
    </row>
    <row r="3" spans="1:12" ht="12.75" customHeight="1">
      <c r="A3" s="48" t="s">
        <v>1</v>
      </c>
      <c r="H3" s="89"/>
      <c r="I3" s="89"/>
      <c r="J3" s="89"/>
      <c r="K3" s="89"/>
      <c r="L3" s="89"/>
    </row>
    <row r="4" spans="1:12" ht="7.5" customHeight="1">
      <c r="A4" s="48"/>
      <c r="I4" s="88"/>
      <c r="J4" s="88"/>
      <c r="K4" s="88"/>
    </row>
    <row r="5" spans="1:12">
      <c r="A5" s="46" t="s">
        <v>44</v>
      </c>
      <c r="I5" s="88"/>
      <c r="J5" s="88"/>
      <c r="K5" s="88"/>
    </row>
    <row r="6" spans="1:12" ht="7.5" customHeight="1">
      <c r="I6" s="88"/>
      <c r="J6" s="88"/>
      <c r="K6" s="88"/>
    </row>
    <row r="7" spans="1:12">
      <c r="A7" s="48" t="s">
        <v>82</v>
      </c>
    </row>
    <row r="8" spans="1:12" ht="7.5" customHeight="1">
      <c r="A8" s="48"/>
    </row>
    <row r="9" spans="1:12">
      <c r="A9" s="48" t="s">
        <v>45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2025</v>
      </c>
      <c r="J12" s="53"/>
      <c r="K12" s="54">
        <v>2024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46</v>
      </c>
      <c r="B15" s="58"/>
      <c r="C15" s="58"/>
      <c r="D15" s="58"/>
      <c r="E15" s="58"/>
      <c r="F15" s="58"/>
      <c r="G15" s="58"/>
      <c r="H15" s="59"/>
      <c r="I15" s="60">
        <v>11499392</v>
      </c>
      <c r="J15" s="27"/>
      <c r="K15" s="60">
        <v>13116006</v>
      </c>
    </row>
    <row r="16" spans="1:12">
      <c r="A16" s="58" t="s">
        <v>47</v>
      </c>
      <c r="B16" s="58"/>
      <c r="C16" s="58"/>
      <c r="D16" s="58"/>
      <c r="E16" s="58"/>
      <c r="F16" s="58"/>
      <c r="G16" s="58"/>
      <c r="H16" s="59"/>
      <c r="I16" s="61">
        <v>-4476284</v>
      </c>
      <c r="J16" s="62"/>
      <c r="K16" s="61">
        <v>-4148865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48</v>
      </c>
      <c r="B18" s="64"/>
      <c r="C18" s="64"/>
      <c r="D18" s="64"/>
      <c r="E18" s="64"/>
      <c r="F18" s="64"/>
      <c r="G18" s="64"/>
      <c r="I18" s="66">
        <f>SUM(I15:I17)</f>
        <v>7023108</v>
      </c>
      <c r="J18" s="67"/>
      <c r="K18" s="66">
        <f>SUM(K15:K17)</f>
        <v>8967141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66</v>
      </c>
      <c r="H20" s="59"/>
      <c r="I20" s="63">
        <v>-912184</v>
      </c>
      <c r="J20" s="62"/>
      <c r="K20" s="63">
        <v>-2246610</v>
      </c>
    </row>
    <row r="21" spans="1:12">
      <c r="A21" s="58" t="s">
        <v>50</v>
      </c>
      <c r="H21" s="59"/>
      <c r="I21" s="63">
        <v>-176223</v>
      </c>
      <c r="J21" s="62"/>
      <c r="K21" s="63">
        <v>-145353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52</v>
      </c>
      <c r="B23" s="64"/>
      <c r="C23" s="64"/>
      <c r="D23" s="64"/>
      <c r="E23" s="64"/>
      <c r="F23" s="64"/>
      <c r="G23" s="64"/>
      <c r="I23" s="66">
        <f>+I18+I20+I21</f>
        <v>5934701</v>
      </c>
      <c r="J23" s="67"/>
      <c r="K23" s="66">
        <f>+K18+K20+K21</f>
        <v>6575178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49</v>
      </c>
      <c r="C25" s="25"/>
      <c r="D25" s="25"/>
      <c r="E25" s="67"/>
      <c r="F25" s="25"/>
      <c r="G25" s="25"/>
      <c r="I25" s="63">
        <v>291250</v>
      </c>
      <c r="J25" s="25"/>
      <c r="K25" s="60">
        <v>273551</v>
      </c>
    </row>
    <row r="26" spans="1:12">
      <c r="A26" s="5" t="s">
        <v>53</v>
      </c>
      <c r="C26" s="25"/>
      <c r="D26" s="25"/>
      <c r="E26" s="67"/>
      <c r="F26" s="25"/>
      <c r="G26" s="25"/>
      <c r="H26" s="63"/>
      <c r="I26" s="63">
        <v>1284081</v>
      </c>
      <c r="J26" s="25"/>
      <c r="K26" s="60">
        <v>1239723</v>
      </c>
    </row>
    <row r="27" spans="1:12">
      <c r="A27" s="58" t="s">
        <v>51</v>
      </c>
      <c r="H27" s="59"/>
      <c r="I27" s="63">
        <v>-720096</v>
      </c>
      <c r="J27" s="62"/>
      <c r="K27" s="63">
        <v>-547177</v>
      </c>
    </row>
    <row r="28" spans="1:12">
      <c r="A28" s="5" t="s">
        <v>54</v>
      </c>
      <c r="C28" s="25"/>
      <c r="D28" s="25"/>
      <c r="E28" s="25"/>
      <c r="F28" s="25"/>
      <c r="G28" s="25"/>
      <c r="H28" s="59"/>
      <c r="I28" s="61">
        <v>-1273979</v>
      </c>
      <c r="J28" s="62"/>
      <c r="K28" s="61">
        <v>-1318080</v>
      </c>
      <c r="L28" s="84"/>
    </row>
    <row r="30" spans="1:12" s="65" customFormat="1">
      <c r="A30" s="64" t="s">
        <v>74</v>
      </c>
      <c r="B30" s="64"/>
      <c r="C30" s="64"/>
      <c r="D30" s="64"/>
      <c r="E30" s="64"/>
      <c r="F30" s="64"/>
      <c r="G30" s="64"/>
      <c r="I30" s="66">
        <f>SUM(I23:I28)</f>
        <v>5515957</v>
      </c>
      <c r="J30" s="66"/>
      <c r="K30" s="66">
        <f>SUM(K23:K28)</f>
        <v>6223195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75</v>
      </c>
      <c r="D32" s="25"/>
      <c r="E32" s="67"/>
      <c r="F32" s="25"/>
      <c r="G32" s="25"/>
      <c r="I32" s="86">
        <v>0</v>
      </c>
      <c r="J32" s="25"/>
      <c r="K32" s="86">
        <v>0</v>
      </c>
    </row>
    <row r="33" spans="1:16">
      <c r="A33" s="67"/>
      <c r="D33" s="25"/>
      <c r="E33" s="67"/>
      <c r="F33" s="25"/>
      <c r="G33" s="25"/>
      <c r="I33" s="60"/>
      <c r="J33" s="25"/>
      <c r="K33" s="60"/>
    </row>
    <row r="34" spans="1:16">
      <c r="A34" s="64" t="s">
        <v>68</v>
      </c>
      <c r="D34" s="25"/>
      <c r="E34" s="67"/>
      <c r="F34" s="25"/>
      <c r="G34" s="25"/>
      <c r="H34" s="59"/>
      <c r="I34" s="87">
        <f>+I30+I32</f>
        <v>5515957</v>
      </c>
      <c r="J34" s="62"/>
      <c r="K34" s="87">
        <f>+K30+K32</f>
        <v>6223195</v>
      </c>
    </row>
    <row r="35" spans="1:16">
      <c r="A35" s="67"/>
      <c r="D35" s="25"/>
      <c r="E35" s="67"/>
      <c r="F35" s="25"/>
      <c r="G35" s="25"/>
      <c r="H35" s="59"/>
      <c r="J35" s="62"/>
    </row>
    <row r="36" spans="1:16" s="65" customFormat="1">
      <c r="A36" s="25" t="s">
        <v>55</v>
      </c>
      <c r="B36" s="64"/>
      <c r="C36" s="64"/>
      <c r="D36" s="64"/>
      <c r="E36" s="64"/>
      <c r="F36" s="64"/>
      <c r="G36" s="64"/>
      <c r="I36" s="63">
        <v>-1450738</v>
      </c>
      <c r="J36" s="62"/>
      <c r="K36" s="63">
        <v>-2245743</v>
      </c>
      <c r="L36" s="68"/>
      <c r="P36" s="85"/>
    </row>
    <row r="37" spans="1:16">
      <c r="A37" s="25"/>
      <c r="B37" s="64"/>
      <c r="C37" s="64"/>
      <c r="D37" s="64"/>
      <c r="E37" s="64"/>
      <c r="F37" s="64"/>
      <c r="G37" s="64"/>
      <c r="I37" s="69"/>
      <c r="J37" s="25"/>
      <c r="K37" s="69"/>
    </row>
    <row r="38" spans="1:16" ht="12" customHeight="1">
      <c r="A38" s="64" t="s">
        <v>56</v>
      </c>
      <c r="B38" s="64"/>
      <c r="C38" s="64"/>
      <c r="D38" s="64"/>
      <c r="E38" s="64"/>
      <c r="F38" s="64"/>
      <c r="G38" s="64"/>
      <c r="I38" s="66">
        <f>+I34+I36</f>
        <v>4065219</v>
      </c>
      <c r="J38" s="67"/>
      <c r="K38" s="66">
        <f>+K34+K36</f>
        <v>3977452</v>
      </c>
    </row>
    <row r="39" spans="1:16">
      <c r="A39" s="25"/>
      <c r="D39" s="25"/>
      <c r="E39" s="67"/>
      <c r="F39" s="25"/>
      <c r="G39" s="25"/>
      <c r="I39" s="25"/>
      <c r="J39" s="25"/>
      <c r="K39" s="25"/>
    </row>
    <row r="40" spans="1:16">
      <c r="A40" s="65"/>
      <c r="B40" s="58"/>
      <c r="C40" s="25"/>
      <c r="D40" s="25"/>
      <c r="E40" s="25"/>
      <c r="F40" s="67"/>
      <c r="G40" s="25"/>
      <c r="I40" s="70"/>
      <c r="J40" s="70"/>
      <c r="K40" s="70"/>
    </row>
    <row r="41" spans="1:16">
      <c r="A41" s="65"/>
      <c r="B41" s="58"/>
      <c r="C41" s="25"/>
      <c r="D41" s="25"/>
      <c r="E41" s="25"/>
      <c r="F41" s="67"/>
      <c r="G41" s="25"/>
      <c r="I41" s="70"/>
      <c r="J41" s="71"/>
      <c r="K41" s="70"/>
    </row>
    <row r="42" spans="1:16" ht="15.75" customHeight="1">
      <c r="A42" s="65"/>
      <c r="B42" s="58"/>
      <c r="C42" s="25"/>
      <c r="D42" s="25"/>
      <c r="E42" s="25"/>
      <c r="F42" s="67"/>
      <c r="G42" s="25"/>
      <c r="I42" s="70"/>
      <c r="J42" s="71"/>
      <c r="K42" s="70"/>
    </row>
    <row r="43" spans="1:16" ht="12.75" customHeight="1">
      <c r="A43" s="10"/>
      <c r="B43" s="10"/>
      <c r="C43" s="10"/>
      <c r="D43" s="10"/>
      <c r="E43" s="10"/>
      <c r="F43" s="10"/>
      <c r="G43" s="10"/>
      <c r="H43" s="10"/>
      <c r="I43" s="72"/>
      <c r="J43" s="72"/>
      <c r="K43" s="72"/>
    </row>
    <row r="44" spans="1:16">
      <c r="A44" s="10"/>
      <c r="B44" s="10"/>
      <c r="C44" s="10"/>
      <c r="D44" s="10"/>
      <c r="E44" s="10"/>
      <c r="F44" s="10"/>
      <c r="G44" s="10"/>
      <c r="H44" s="10"/>
      <c r="I44" s="72"/>
      <c r="J44" s="72"/>
      <c r="K44" s="72"/>
      <c r="L44" s="73"/>
    </row>
    <row r="45" spans="1:16">
      <c r="A45" s="74"/>
      <c r="B45" s="74"/>
      <c r="C45" s="74"/>
      <c r="D45" s="74"/>
      <c r="E45" s="74"/>
      <c r="F45" s="74"/>
      <c r="G45" s="74"/>
      <c r="H45" s="59"/>
      <c r="I45" s="72"/>
      <c r="J45" s="72"/>
      <c r="K45" s="72"/>
    </row>
    <row r="46" spans="1:16">
      <c r="A46" s="65"/>
      <c r="B46" s="58"/>
      <c r="C46" s="25"/>
      <c r="D46" s="25"/>
      <c r="E46" s="25"/>
      <c r="F46" s="67"/>
      <c r="G46" s="25"/>
      <c r="I46" s="63"/>
      <c r="J46" s="63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65"/>
      <c r="B50" s="58"/>
      <c r="C50" s="25"/>
      <c r="D50" s="25"/>
      <c r="E50" s="25"/>
      <c r="F50" s="67"/>
      <c r="G50" s="25"/>
      <c r="I50" s="63"/>
      <c r="J50" s="75"/>
      <c r="K50" s="63"/>
    </row>
    <row r="51" spans="1:12">
      <c r="A51" s="65"/>
      <c r="B51" s="58"/>
      <c r="C51" s="25"/>
      <c r="D51" s="25"/>
      <c r="E51" s="25"/>
      <c r="F51" s="67"/>
      <c r="G51" s="25"/>
      <c r="I51" s="63"/>
      <c r="J51" s="75"/>
      <c r="K51" s="63"/>
    </row>
    <row r="52" spans="1:12">
      <c r="A52" s="76"/>
      <c r="B52" s="58"/>
      <c r="C52" s="25"/>
      <c r="D52" s="25"/>
      <c r="E52" s="25"/>
      <c r="F52" s="67"/>
      <c r="G52" s="25"/>
      <c r="I52" s="75"/>
      <c r="J52" s="75"/>
      <c r="K52" s="75"/>
    </row>
    <row r="53" spans="1:12">
      <c r="A53" s="76"/>
      <c r="H53" s="77"/>
      <c r="I53" s="77"/>
      <c r="J53" s="77"/>
      <c r="K53" s="77"/>
    </row>
    <row r="54" spans="1:12">
      <c r="A54" s="76"/>
      <c r="B54" s="78"/>
      <c r="C54" s="78"/>
      <c r="D54" s="78"/>
      <c r="E54" s="78"/>
      <c r="F54" s="78"/>
      <c r="G54" s="78"/>
      <c r="H54" s="57"/>
      <c r="I54" s="79"/>
      <c r="J54" s="80"/>
      <c r="K54" s="79"/>
      <c r="L54" s="73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A60" s="76"/>
      <c r="H60" s="77"/>
      <c r="I60" s="77"/>
      <c r="J60" s="77"/>
      <c r="K60" s="77"/>
    </row>
    <row r="61" spans="1:12">
      <c r="A61" s="76"/>
      <c r="H61" s="77"/>
      <c r="I61" s="77"/>
      <c r="J61" s="77"/>
      <c r="K61" s="77"/>
    </row>
    <row r="62" spans="1:12">
      <c r="H62" s="77"/>
      <c r="I62" s="77"/>
      <c r="J62" s="77"/>
      <c r="K62" s="77"/>
    </row>
    <row r="63" spans="1:12">
      <c r="A63" s="76"/>
      <c r="B63" s="99" t="s">
        <v>40</v>
      </c>
      <c r="C63" s="99"/>
      <c r="D63" s="99"/>
      <c r="F63" s="99" t="s">
        <v>41</v>
      </c>
      <c r="G63" s="99"/>
      <c r="H63" s="77"/>
      <c r="I63" s="101" t="s">
        <v>80</v>
      </c>
      <c r="J63" s="102"/>
      <c r="K63" s="103"/>
    </row>
    <row r="64" spans="1:12">
      <c r="A64" s="78"/>
      <c r="B64" s="99" t="s">
        <v>42</v>
      </c>
      <c r="C64" s="99"/>
      <c r="D64" s="99"/>
      <c r="E64" s="78"/>
      <c r="F64" s="99" t="s">
        <v>43</v>
      </c>
      <c r="G64" s="99"/>
      <c r="H64" s="57"/>
      <c r="I64" s="104"/>
      <c r="J64" s="105"/>
      <c r="K64" s="106"/>
    </row>
    <row r="65" spans="1:11">
      <c r="A65" s="74"/>
      <c r="B65" s="74"/>
      <c r="C65" s="74"/>
      <c r="D65" s="74"/>
      <c r="E65" s="74"/>
      <c r="F65" s="74"/>
      <c r="G65" s="74"/>
      <c r="H65" s="59"/>
      <c r="I65" s="107"/>
      <c r="J65" s="108"/>
      <c r="K65" s="109"/>
    </row>
    <row r="66" spans="1:1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</row>
    <row r="67" spans="1:11" ht="13.5" thickBot="1">
      <c r="A67" s="49"/>
      <c r="B67" s="49"/>
      <c r="C67" s="49"/>
      <c r="D67" s="49"/>
      <c r="E67" s="49"/>
      <c r="F67" s="49"/>
      <c r="G67" s="49"/>
      <c r="H67" s="50"/>
      <c r="I67" s="49"/>
      <c r="J67" s="49"/>
      <c r="K67" s="49"/>
    </row>
    <row r="71" spans="1:11">
      <c r="C71" s="5" t="s">
        <v>22</v>
      </c>
    </row>
  </sheetData>
  <mergeCells count="8">
    <mergeCell ref="A66:K66"/>
    <mergeCell ref="H2:L3"/>
    <mergeCell ref="I4:K6"/>
    <mergeCell ref="B63:D63"/>
    <mergeCell ref="F63:G63"/>
    <mergeCell ref="I63:K65"/>
    <mergeCell ref="B64:D64"/>
    <mergeCell ref="F64:G64"/>
  </mergeCells>
  <pageMargins left="0.86614173228346458" right="0.39370078740157483" top="0.74803149606299213" bottom="0.74803149606299213" header="0.31496062992125984" footer="0.31496062992125984"/>
  <pageSetup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2025-04-29T16:29:11Z</cp:lastPrinted>
  <dcterms:created xsi:type="dcterms:W3CDTF">2023-02-28T16:18:24Z</dcterms:created>
  <dcterms:modified xsi:type="dcterms:W3CDTF">2025-04-29T16:29:14Z</dcterms:modified>
</cp:coreProperties>
</file>