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junior_rojas_grupoemco_com/Documents/Documentos/COMBINADO/2025/4. Abril/Bolsa de ESV/"/>
    </mc:Choice>
  </mc:AlternateContent>
  <xr:revisionPtr revIDLastSave="122" documentId="13_ncr:1_{DE3B8FC7-6E31-4869-AEB3-ADEEBAC535BE}" xr6:coauthVersionLast="47" xr6:coauthVersionMax="47" xr10:uidLastSave="{5E7BCB2C-C850-44B9-976C-C30736017ED5}"/>
  <bookViews>
    <workbookView xWindow="-110" yWindow="-110" windowWidth="19420" windowHeight="1042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<sst xmlns="http://schemas.openxmlformats.org/spreadsheetml/2006/main" count="95" uniqueCount="74">
  <si>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</si>
  <si>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</si>
  <si>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</si>
  <si>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</si>
  <si>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</si>
  <si>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</si>
  <si>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</si>
  <si>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</si>
  <si>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</si>
  <si>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</si>
  <si>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</si>
  <si>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</si>
  <si>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</si>
  <si>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</si>
  <si>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</si>
  <si>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</si>
  <si>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</si>
  <si>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</si>
  <si>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</si>
  <si>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</si>
  <si>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</si>
  <si>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</si>
  <si>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</si>
  <si>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</si>
  <si>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</si>
  <si>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</si>
  <si>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</si>
  <si>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</si>
  <si>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</si>
  <si>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</si>
  <si>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</si>
  <si>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</si>
  <si>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</si>
  <si>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</si>
  <si>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</si>
  <si>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</si>
  <si>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</si>
  <si>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</si>
  <si>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</si>
  <si>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</si>
  <si>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</si>
  <si>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</si>
  <si>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</si>
  <si>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</si>
  <si>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</si>
  <si>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</si>
  <si>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</si>
  <si>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</si>
  <si>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</si>
  <si>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</si>
  <si>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</si>
  <si>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</si>
  <si>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</si>
  <si>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</si>
  <si>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</si>
  <si>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</si>
  <si>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</si>
  <si>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</si>
  <si>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</si>
  <si>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</si>
  <si>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</si>
  <si>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</si>
  <si>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</si>
  <si>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</si>
  <si>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</si>
  <si>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</si>
  <si>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</si>
  <si>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</si>
  <si>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</si>
  <si>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</si>
  <si>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</si>
  <si>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</si>
  <si>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Al 30 de Abril de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</si>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</sst>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  <xf numFmtId="170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2</xdr:row>
      <xdr:rowOff>159384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9730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opLeftCell="A50" workbookViewId="0">
      <selection activeCell="A5" sqref="A5:I64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72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73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17586703</v>
      </c>
      <c r="J11" s="12">
        <f>+K11-I11</f>
        <v>2540783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13878570</v>
      </c>
      <c r="J12" s="12">
        <f t="shared" ref="J12:J18" si="0">+K12-I12</f>
        <v>88338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99228760</v>
      </c>
      <c r="J13" s="12">
        <f t="shared" si="0"/>
        <v>12558405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203650873</v>
      </c>
      <c r="J14" s="12">
        <f t="shared" si="0"/>
        <v>-25650842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97546332.439999998</v>
      </c>
      <c r="J15" s="12">
        <f t="shared" si="0"/>
        <v>892525.37999999523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3112772</v>
      </c>
      <c r="J16" s="12">
        <f t="shared" si="0"/>
        <v>245076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3637448</v>
      </c>
      <c r="J17" s="12">
        <f t="shared" si="0"/>
        <v>798527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438641458.44</v>
      </c>
      <c r="J18" s="12">
        <f t="shared" si="0"/>
        <v>-8527187.6200000048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983077</v>
      </c>
      <c r="J21" s="12">
        <f t="shared" ref="J21:J31" si="1">+K21-I21</f>
        <v>-59077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8">
        <v>121322643</v>
      </c>
      <c r="J22" s="12">
        <f t="shared" si="1"/>
        <v>-4466379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31883535</v>
      </c>
      <c r="J23" s="12">
        <f t="shared" si="1"/>
        <v>425691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11752266</v>
      </c>
      <c r="J24" s="12">
        <f t="shared" si="1"/>
        <v>-4650055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186013482.72</v>
      </c>
      <c r="J25" s="12">
        <f t="shared" si="1"/>
        <v>-1592533.7199999988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15483598.280000001</v>
      </c>
      <c r="J26" s="12">
        <f t="shared" si="1"/>
        <v>2946192.7199999988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36427316</v>
      </c>
      <c r="J27" s="12">
        <f t="shared" si="1"/>
        <v>1615132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923024</v>
      </c>
      <c r="J28" s="12">
        <f t="shared" si="1"/>
        <v>-699550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805833</v>
      </c>
      <c r="J29" s="12">
        <f t="shared" si="1"/>
        <v>-2867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405594775</v>
      </c>
      <c r="J30" s="12">
        <f t="shared" si="1"/>
        <v>-6483446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844236233.44000006</v>
      </c>
      <c r="J31" s="12">
        <f t="shared" si="1"/>
        <v>-15010633.620000124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121423127</v>
      </c>
      <c r="J35" s="12">
        <f t="shared" ref="J35:J42" si="2">+K35-I35</f>
        <v>-24696150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5570047</v>
      </c>
      <c r="J36" s="12">
        <f t="shared" si="2"/>
        <v>718547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25726552</v>
      </c>
      <c r="J37" s="12">
        <f t="shared" si="2"/>
        <v>-11845622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21463810</v>
      </c>
      <c r="J38" s="12">
        <f t="shared" si="2"/>
        <v>-956292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212321747</v>
      </c>
      <c r="J39" s="12">
        <f t="shared" si="2"/>
        <v>1762875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2019339</v>
      </c>
      <c r="J40" s="12">
        <f t="shared" si="2"/>
        <v>4420030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2118019</v>
      </c>
      <c r="J41" s="12">
        <f t="shared" si="2"/>
        <v>-671067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390642641</v>
      </c>
      <c r="J42" s="12">
        <f t="shared" si="2"/>
        <v>-31267679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86713755</v>
      </c>
      <c r="J45" s="12">
        <f t="shared" ref="J45:J52" si="3">+K45-I45</f>
        <v>14907528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33095886</v>
      </c>
      <c r="J46" s="12">
        <f t="shared" si="3"/>
        <v>2241086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69136479</v>
      </c>
      <c r="J47" s="12">
        <f t="shared" si="3"/>
        <v>-823268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13704603</v>
      </c>
      <c r="J48" s="12">
        <f t="shared" si="3"/>
        <v>2895831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17908474</v>
      </c>
      <c r="J49" s="12">
        <f t="shared" si="3"/>
        <v>431127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4331380</v>
      </c>
      <c r="J50" s="12">
        <f t="shared" si="3"/>
        <v>-2304963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224890577</v>
      </c>
      <c r="J51" s="12">
        <f t="shared" si="3"/>
        <v>17347341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615533218</v>
      </c>
      <c r="J52" s="12">
        <f t="shared" si="3"/>
        <v>-13920338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7">
        <v>119389833</v>
      </c>
      <c r="J55" s="12">
        <f t="shared" ref="J55:J64" si="4">+K55-I55</f>
        <v>2000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5760243</v>
      </c>
      <c r="J57" s="12">
        <f t="shared" si="4"/>
        <v>-219336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14523380</v>
      </c>
      <c r="J59" s="12">
        <f t="shared" si="4"/>
        <v>-9324861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-11229612</v>
      </c>
      <c r="J60" s="12">
        <f t="shared" si="4"/>
        <v>3440540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41642032</v>
      </c>
      <c r="J61" s="12">
        <f t="shared" si="4"/>
        <v>3789025.0000000075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v>2287364.4399999976</v>
      </c>
      <c r="J62" s="12">
        <f t="shared" si="4"/>
        <v>1222336.3799999952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228703015.44</v>
      </c>
      <c r="J63" s="12">
        <f t="shared" si="4"/>
        <v>-1090295.6200000048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844236233.44000006</v>
      </c>
      <c r="J64" s="12">
        <f t="shared" si="4"/>
        <v>-15010633.620000124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N35"/>
  <sheetViews>
    <sheetView showGridLines="0" tabSelected="1" topLeftCell="A2" zoomScale="80" zoomScaleNormal="80" workbookViewId="0">
      <selection activeCell="N18" sqref="N18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  <col min="14" max="14" width="13.08984375" bestFit="1" customWidth="1"/>
  </cols>
  <sheetData>
    <row r="1" spans="1:12" x14ac:dyDescent="0.35">
      <c r="G1" t="s">
        <v>0</v>
      </c>
    </row>
    <row r="2" spans="1:12" x14ac:dyDescent="0.35">
      <c r="G2" t="s">
        <v>1</v>
      </c>
    </row>
    <row r="3" spans="1:12" x14ac:dyDescent="0.35">
      <c r="G3" t="s">
        <v>2</v>
      </c>
    </row>
    <row r="4" spans="1:12" x14ac:dyDescent="0.35">
      <c r="G4" t="s">
        <v>72</v>
      </c>
    </row>
    <row r="5" spans="1:12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2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2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2" x14ac:dyDescent="0.35">
      <c r="A8" s="6"/>
      <c r="C8" s="4"/>
      <c r="D8" s="4"/>
      <c r="E8" s="4"/>
      <c r="F8" s="4"/>
      <c r="G8" s="4"/>
      <c r="H8" s="7"/>
      <c r="I8" s="7"/>
      <c r="J8" s="5" t="s">
        <v>73</v>
      </c>
      <c r="L8" s="5" t="s">
        <v>70</v>
      </c>
    </row>
    <row r="9" spans="1:12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151996341</v>
      </c>
      <c r="K9" s="12">
        <f>+J9-L9</f>
        <v>-298438394</v>
      </c>
      <c r="L9" s="11">
        <v>450434735</v>
      </c>
    </row>
    <row r="10" spans="1:12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-118263186.56</v>
      </c>
      <c r="K10" s="12">
        <f>+J10-L10</f>
        <v>235039085.44</v>
      </c>
      <c r="L10" s="13">
        <v>-353302272</v>
      </c>
    </row>
    <row r="11" spans="1:12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33733154.439999998</v>
      </c>
      <c r="K11" s="12">
        <f>+J11-L11</f>
        <v>-63399308.560000002</v>
      </c>
      <c r="L11" s="14">
        <f>SUM(L9:L10)</f>
        <v>97132463</v>
      </c>
    </row>
    <row r="12" spans="1:12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2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-7214277</v>
      </c>
      <c r="K13" s="12">
        <f t="shared" ref="K13:K25" si="0">+J13-L13</f>
        <v>17238173</v>
      </c>
      <c r="L13" s="14">
        <v>-24452450</v>
      </c>
    </row>
    <row r="14" spans="1:12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-2053751</v>
      </c>
      <c r="K14" s="12">
        <f t="shared" si="0"/>
        <v>3867015</v>
      </c>
      <c r="L14" s="14">
        <v>-5920766</v>
      </c>
    </row>
    <row r="15" spans="1:12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-7399764</v>
      </c>
      <c r="K15" s="12">
        <f t="shared" si="0"/>
        <v>17190734</v>
      </c>
      <c r="L15" s="14">
        <v>-24590498</v>
      </c>
    </row>
    <row r="16" spans="1:12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-2069453</v>
      </c>
      <c r="K16" s="12">
        <f t="shared" si="0"/>
        <v>4257975</v>
      </c>
      <c r="L16" s="16">
        <v>-6327428</v>
      </c>
    </row>
    <row r="17" spans="1:14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14995909.439999998</v>
      </c>
      <c r="K17" s="12">
        <f t="shared" si="0"/>
        <v>-20845411.560000002</v>
      </c>
      <c r="L17" s="14">
        <f>SUM(L11:L16)</f>
        <v>35841321</v>
      </c>
    </row>
    <row r="18" spans="1:14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5314391</v>
      </c>
      <c r="K18" s="12">
        <f t="shared" si="0"/>
        <v>-6955287</v>
      </c>
      <c r="L18" s="17">
        <v>12269678</v>
      </c>
    </row>
    <row r="19" spans="1:14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-16974388</v>
      </c>
      <c r="K19" s="12">
        <f t="shared" si="0"/>
        <v>21531932</v>
      </c>
      <c r="L19" s="14">
        <v>-38506320</v>
      </c>
    </row>
    <row r="20" spans="1:14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447922</v>
      </c>
      <c r="K20" s="12">
        <f t="shared" si="0"/>
        <v>2083278</v>
      </c>
      <c r="L20" s="18">
        <v>-1635356</v>
      </c>
    </row>
    <row r="21" spans="1:14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3783834.4399999976</v>
      </c>
      <c r="K21" s="12">
        <f t="shared" si="0"/>
        <v>-4185488.5600000024</v>
      </c>
      <c r="L21" s="14">
        <f>SUM(L17:L20)</f>
        <v>7969323</v>
      </c>
    </row>
    <row r="22" spans="1:14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4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4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-1496470</v>
      </c>
      <c r="K24" s="12">
        <f t="shared" si="0"/>
        <v>2963152</v>
      </c>
      <c r="L24" s="18">
        <v>-4459622</v>
      </c>
    </row>
    <row r="25" spans="1:14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2287364.4399999976</v>
      </c>
      <c r="K25" s="12">
        <f t="shared" si="0"/>
        <v>-1222336.5600000024</v>
      </c>
      <c r="L25" s="19">
        <f>SUM(L21:L24)</f>
        <v>3509701</v>
      </c>
      <c r="N25" s="40"/>
    </row>
    <row r="26" spans="1:14" ht="7.5" customHeight="1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4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4" x14ac:dyDescent="0.35">
      <c r="I30" s="23"/>
      <c r="J30" s="23"/>
      <c r="L30" s="23"/>
    </row>
    <row r="32" spans="1:14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Junior Orlando Gutierrez Rojas</cp:lastModifiedBy>
  <dcterms:created xsi:type="dcterms:W3CDTF">2024-08-21T02:36:36Z</dcterms:created>
  <dcterms:modified xsi:type="dcterms:W3CDTF">2025-05-21T01:42:06Z</dcterms:modified>
</cp:coreProperties>
</file>