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9 2024\"/>
    </mc:Choice>
  </mc:AlternateContent>
  <bookViews>
    <workbookView xWindow="0" yWindow="0" windowWidth="19200" windowHeight="7050"/>
  </bookViews>
  <sheets>
    <sheet name="B G. 09 2024" sheetId="5" r:id="rId1"/>
    <sheet name="E R. 09 2024" sheetId="6" r:id="rId2"/>
  </sheets>
  <definedNames>
    <definedName name="_xlnm.Print_Area" localSheetId="0">'B G. 09 2024'!$A$1:$F$78</definedName>
    <definedName name="_xlnm.Print_Area" localSheetId="1">'E R. 09 2024'!$A$1:$F$54</definedName>
  </definedNames>
  <calcPr calcId="162913"/>
</workbook>
</file>

<file path=xl/calcChain.xml><?xml version="1.0" encoding="utf-8"?>
<calcChain xmlns="http://schemas.openxmlformats.org/spreadsheetml/2006/main">
  <c r="E23" i="5" l="1"/>
  <c r="C59" i="5" l="1"/>
  <c r="D11" i="6" l="1"/>
  <c r="C56" i="5"/>
  <c r="E55" i="5" s="1"/>
  <c r="C60" i="5"/>
  <c r="E46" i="5" l="1"/>
  <c r="F44" i="6" l="1"/>
  <c r="E8" i="5" l="1"/>
  <c r="C58" i="5" l="1"/>
  <c r="E37" i="5" l="1"/>
  <c r="E28" i="5"/>
  <c r="D27" i="6" l="1"/>
  <c r="D44" i="6" l="1"/>
  <c r="E48" i="5" l="1"/>
  <c r="E52" i="5" l="1"/>
  <c r="F27" i="6"/>
  <c r="D19" i="6"/>
  <c r="E17" i="5" l="1"/>
  <c r="E20" i="5" s="1"/>
  <c r="D20" i="6" l="1"/>
  <c r="F11" i="6" l="1"/>
  <c r="E35" i="5" l="1"/>
  <c r="E33" i="5"/>
  <c r="E31" i="5"/>
  <c r="E42" i="5" l="1"/>
  <c r="E57" i="5"/>
  <c r="E61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<sst xmlns="http://schemas.openxmlformats.org/spreadsheetml/2006/main" count="102" uniqueCount="95">
  <si>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</si>
  <si>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</si>
  <si>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</si>
  <si>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</si>
  <si>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</si>
  <si>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</si>
  <si>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</si>
  <si>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</si>
  <si>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</si>
  <si>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</si>
  <si>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</si>
  <si>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</si>
  <si>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</si>
  <si>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</si>
  <si>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</si>
  <si>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</si>
  <si>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</si>
  <si>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</si>
  <si>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</si>
  <si>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</si>
  <si>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</si>
  <si>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</si>
  <si>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</si>
  <si>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</si>
  <si>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</si>
  <si>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</si>
  <si>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</si>
  <si>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</si>
  <si>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</si>
  <si>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</si>
  <si>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</si>
  <si>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</si>
  <si>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</si>
  <si>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</si>
  <si>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</si>
  <si>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</si>
  <si>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</si>
  <si>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</si>
  <si>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</si>
  <si>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</si>
  <si>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</si>
  <si>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</si>
  <si>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</si>
  <si>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</si>
  <si>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</si>
  <si>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</si>
  <si>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</si>
  <si>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</si>
  <si>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</si>
  <si>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</si>
  <si>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</si>
  <si>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</si>
  <si>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</si>
  <si>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</si>
  <si>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</si>
  <si>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</si>
  <si>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</si>
  <si>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</si>
  <si>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</si>
  <si>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</si>
  <si>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</si>
  <si>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</si>
  <si>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</si>
  <si>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</si>
  <si>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</si>
  <si>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</si>
  <si>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</si>
  <si>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</si>
  <si>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</si>
  <si>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</si>
  <si>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</si>
  <si>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</si>
  <si>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</si>
  <si>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</si>
  <si>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</si>
  <si>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</si>
  <si>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</si>
  <si>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</si>
  <si>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</si>
  <si>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</si>
  <si>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</si>
  <si>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</si>
  <si>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</si>
  <si>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</si>
  <si>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</si>
  <si>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</si>
  <si>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</si>
  <si>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</si>
  <si>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</si>
  <si>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</si>
  <si>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</si>
  <si>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</si>
  <si>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Balance General al 30 de Septiembre de 2024</t>
  </si>
  <si>
    <t>Estado de resultados del 01 de Enero al 30 de Septiembre de 2024</t>
  </si>
  <si>
    <t>Obligaciones por operaciones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</si>
</sst>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topLeftCell="A10" zoomScale="110" zoomScaleNormal="110" zoomScaleSheetLayoutView="110" workbookViewId="0">
      <selection activeCell="B25" sqref="B25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92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357915.97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200146.3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5268.03</v>
      </c>
      <c r="D13" s="5"/>
      <c r="F13" s="50"/>
    </row>
    <row r="14" spans="1:6" x14ac:dyDescent="0.25">
      <c r="A14" s="3">
        <v>116</v>
      </c>
      <c r="B14" s="4" t="s">
        <v>8</v>
      </c>
      <c r="C14" s="5">
        <v>3502</v>
      </c>
      <c r="D14" s="10"/>
      <c r="F14" s="50"/>
    </row>
    <row r="15" spans="1:6" x14ac:dyDescent="0.25">
      <c r="A15" s="3">
        <v>117</v>
      </c>
      <c r="B15" s="4" t="s">
        <v>9</v>
      </c>
      <c r="C15" s="5">
        <v>1149.6099999999999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4522.3100000000004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68"/>
      <c r="D17" s="2"/>
      <c r="E17" s="9">
        <f>+C18+C19</f>
        <v>157825.85999999999</v>
      </c>
    </row>
    <row r="18" spans="1:8" x14ac:dyDescent="0.25">
      <c r="A18" s="3">
        <v>123</v>
      </c>
      <c r="B18" s="4" t="s">
        <v>12</v>
      </c>
      <c r="C18" s="5">
        <v>110112.9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47712.959999999999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515741.82999999996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+C25+C26+C24</f>
        <v>46598.840000000004</v>
      </c>
    </row>
    <row r="24" spans="1:8" x14ac:dyDescent="0.25">
      <c r="A24" s="3">
        <v>212</v>
      </c>
      <c r="B24" s="4" t="s">
        <v>94</v>
      </c>
      <c r="C24" s="5">
        <v>12.12</v>
      </c>
      <c r="D24" s="2"/>
      <c r="E24" s="9"/>
    </row>
    <row r="25" spans="1:8" x14ac:dyDescent="0.25">
      <c r="A25" s="3">
        <v>213</v>
      </c>
      <c r="B25" s="4" t="s">
        <v>16</v>
      </c>
      <c r="C25" s="5">
        <v>46516.42</v>
      </c>
      <c r="D25" s="5"/>
    </row>
    <row r="26" spans="1:8" x14ac:dyDescent="0.25">
      <c r="A26" s="3">
        <v>215</v>
      </c>
      <c r="B26" s="4" t="s">
        <v>80</v>
      </c>
      <c r="C26" s="5">
        <v>70.3</v>
      </c>
      <c r="D26" s="5"/>
    </row>
    <row r="27" spans="1:8" x14ac:dyDescent="0.25">
      <c r="A27" s="7">
        <v>22</v>
      </c>
      <c r="B27" s="8" t="s">
        <v>17</v>
      </c>
      <c r="C27" s="14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+E27+E23</f>
        <v>46598.840000000004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-13496</v>
      </c>
    </row>
    <row r="36" spans="1:8" x14ac:dyDescent="0.25">
      <c r="A36" s="3">
        <v>332</v>
      </c>
      <c r="B36" s="4" t="s">
        <v>24</v>
      </c>
      <c r="C36" s="5">
        <v>-13496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170638.99</v>
      </c>
      <c r="F37" s="50"/>
    </row>
    <row r="38" spans="1:8" x14ac:dyDescent="0.25">
      <c r="A38" s="3">
        <v>340</v>
      </c>
      <c r="B38" s="4" t="s">
        <v>26</v>
      </c>
      <c r="C38" s="5">
        <v>216315.58</v>
      </c>
      <c r="D38" s="5"/>
      <c r="F38" s="50"/>
    </row>
    <row r="39" spans="1:8" x14ac:dyDescent="0.25">
      <c r="A39" s="3">
        <v>341</v>
      </c>
      <c r="B39" s="4" t="s">
        <v>27</v>
      </c>
      <c r="C39" s="5">
        <v>-45676.59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515741.83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16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69"/>
      <c r="B68" s="69"/>
      <c r="C68" s="72"/>
      <c r="D68" s="72"/>
      <c r="E68" s="70"/>
      <c r="F68" s="70"/>
    </row>
    <row r="69" spans="1:6" ht="14.5" customHeight="1" x14ac:dyDescent="0.3">
      <c r="A69" s="69" t="s">
        <v>88</v>
      </c>
      <c r="B69" s="69"/>
      <c r="C69" s="69"/>
      <c r="D69" s="69"/>
      <c r="E69" s="69" t="s">
        <v>78</v>
      </c>
      <c r="F69" s="69"/>
    </row>
    <row r="70" spans="1:6" ht="13" x14ac:dyDescent="0.3">
      <c r="A70" s="69" t="s">
        <v>90</v>
      </c>
      <c r="B70" s="69"/>
      <c r="C70" s="69"/>
      <c r="D70" s="69"/>
      <c r="E70" s="69" t="s">
        <v>79</v>
      </c>
      <c r="F70" s="69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16" sqref="F16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93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5"/>
      <c r="B6" s="75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4607.47</v>
      </c>
      <c r="F9" s="32">
        <v>19357.78</v>
      </c>
    </row>
    <row r="10" spans="1:8" x14ac:dyDescent="0.25">
      <c r="A10" s="23">
        <v>512</v>
      </c>
      <c r="B10" s="30" t="s">
        <v>48</v>
      </c>
      <c r="C10" s="31"/>
      <c r="D10" s="33">
        <v>5852.17</v>
      </c>
      <c r="F10" s="33">
        <v>51352.23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10459.64</v>
      </c>
      <c r="F11" s="35">
        <f>SUM(F9:F10)</f>
        <v>70710.010000000009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18503.259999999998</v>
      </c>
      <c r="F15" s="32">
        <v>127368.73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9460.44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19554.419999999998</v>
      </c>
      <c r="E19" s="39"/>
      <c r="F19" s="35">
        <f>SUM(F14:F18)</f>
        <v>136829.16999999998</v>
      </c>
    </row>
    <row r="20" spans="1:6" x14ac:dyDescent="0.25">
      <c r="A20" s="40"/>
      <c r="B20" s="34" t="s">
        <v>55</v>
      </c>
      <c r="C20" s="28"/>
      <c r="D20" s="5">
        <f>+D11-D19</f>
        <v>-9094.7799999999988</v>
      </c>
      <c r="E20" s="41"/>
      <c r="F20" s="5">
        <f>+F11-F19</f>
        <v>-66119.159999999974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2171.29</v>
      </c>
      <c r="E23" s="41"/>
      <c r="F23" s="42">
        <v>22323.09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2171.29</v>
      </c>
      <c r="E27" s="41"/>
      <c r="F27" s="33">
        <f>+F23</f>
        <v>22323.09</v>
      </c>
    </row>
    <row r="28" spans="1:6" x14ac:dyDescent="0.25">
      <c r="A28" s="40"/>
      <c r="B28" s="26" t="s">
        <v>62</v>
      </c>
      <c r="C28" s="28"/>
      <c r="D28" s="9">
        <f>+D20+D27</f>
        <v>-6923.4899999999989</v>
      </c>
      <c r="E28" s="39"/>
      <c r="F28" s="9">
        <f>+F20+F27</f>
        <v>-43796.069999999978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-6923.4899999999989</v>
      </c>
      <c r="E40" s="39"/>
      <c r="F40" s="44">
        <f>+F28-F39</f>
        <v>-43796.069999999978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-438.76</v>
      </c>
      <c r="E43" s="41"/>
      <c r="F43" s="5">
        <v>1880.52</v>
      </c>
    </row>
    <row r="44" spans="1:6" ht="13" x14ac:dyDescent="0.4">
      <c r="A44" s="23"/>
      <c r="B44" s="30"/>
      <c r="C44" s="31"/>
      <c r="D44" s="57">
        <f>+D43</f>
        <v>-438.76</v>
      </c>
      <c r="F44" s="57">
        <f>+F43</f>
        <v>1880.52</v>
      </c>
    </row>
    <row r="45" spans="1:6" ht="13" x14ac:dyDescent="0.4">
      <c r="A45" s="40"/>
      <c r="B45" s="26" t="s">
        <v>75</v>
      </c>
      <c r="C45" s="28"/>
      <c r="D45" s="59">
        <f>+D28-D44</f>
        <v>-6484.7299999999987</v>
      </c>
      <c r="E45" s="39"/>
      <c r="F45" s="59">
        <f>+F28-F44</f>
        <v>-45676.589999999975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3"/>
      <c r="D51" s="73"/>
      <c r="E51" s="74"/>
      <c r="F51" s="74"/>
    </row>
    <row r="52" spans="1:6" ht="13" customHeight="1" x14ac:dyDescent="0.3">
      <c r="A52" s="45"/>
      <c r="B52" s="54"/>
      <c r="C52" s="73"/>
      <c r="D52" s="73"/>
      <c r="E52" s="74"/>
      <c r="F52" s="74"/>
    </row>
    <row r="53" spans="1:6" ht="13" x14ac:dyDescent="0.3">
      <c r="A53" s="69" t="s">
        <v>89</v>
      </c>
      <c r="B53" s="69"/>
      <c r="C53" s="69"/>
      <c r="D53" s="69"/>
      <c r="E53" s="69" t="s">
        <v>78</v>
      </c>
      <c r="F53" s="69"/>
    </row>
    <row r="54" spans="1:6" ht="13" x14ac:dyDescent="0.3">
      <c r="A54" s="69" t="s">
        <v>91</v>
      </c>
      <c r="B54" s="69"/>
      <c r="C54" s="69"/>
      <c r="D54" s="69"/>
      <c r="E54" s="69" t="s">
        <v>79</v>
      </c>
      <c r="F54" s="69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3"/>
      <c r="D60" s="73"/>
    </row>
    <row r="61" spans="1:6" x14ac:dyDescent="0.25">
      <c r="C61" s="73"/>
      <c r="D61" s="73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  <mergeCell ref="E53:F53"/>
    <mergeCell ref="E54:F54"/>
    <mergeCell ref="C52:D52"/>
    <mergeCell ref="E51:F51"/>
    <mergeCell ref="E52:F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09 2024</vt:lpstr>
      <vt:lpstr>E R. 09 2024</vt:lpstr>
      <vt:lpstr>'B G. 09 2024'!Área_de_impresión</vt:lpstr>
      <vt:lpstr>'E R. 09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2024-10-15T14:12:16Z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