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4\09 2024\"/>
    </mc:Choice>
  </mc:AlternateContent>
  <bookViews>
    <workbookView xWindow="0" yWindow="0" windowWidth="19200" windowHeight="7050"/>
  </bookViews>
  <sheets>
    <sheet name="B G. 09 2024" sheetId="5" r:id="rId1"/>
    <sheet name="E R. 09 2024" sheetId="6" r:id="rId2"/>
  </sheets>
  <definedNames>
    <definedName name="_xlnm.Print_Area" localSheetId="0">'B G. 09 2024'!$A$1:$F$78</definedName>
    <definedName name="_xlnm.Print_Area" localSheetId="1">'E R. 09 2024'!$A$1:$F$54</definedName>
  </definedNames>
  <calcPr calcId="162913"/>
</workbook>
</file>

<file path=xl/calcChain.xml><?xml version="1.0" encoding="utf-8"?>
<calcChain xmlns="http://schemas.openxmlformats.org/spreadsheetml/2006/main">
  <c r="E23" i="5" l="1"/>
  <c r="C59" i="5" l="1"/>
  <c r="D11" i="6" l="1"/>
  <c r="C56" i="5"/>
  <c r="E55" i="5" s="1"/>
  <c r="C60" i="5"/>
  <c r="E46" i="5" l="1"/>
  <c r="F44" i="6" l="1"/>
  <c r="E8" i="5" l="1"/>
  <c r="C58" i="5" l="1"/>
  <c r="E37" i="5" l="1"/>
  <c r="E28" i="5"/>
  <c r="D27" i="6" l="1"/>
  <c r="D44" i="6" l="1"/>
  <c r="E48" i="5" l="1"/>
  <c r="E52" i="5" l="1"/>
  <c r="F27" i="6"/>
  <c r="D19" i="6"/>
  <c r="E17" i="5" l="1"/>
  <c r="E20" i="5" s="1"/>
  <c r="D20" i="6" l="1"/>
  <c r="F11" i="6" l="1"/>
  <c r="E35" i="5" l="1"/>
  <c r="E33" i="5"/>
  <c r="E31" i="5"/>
  <c r="E42" i="5" l="1"/>
  <c r="E57" i="5"/>
  <c r="E61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<sst xmlns="http://schemas.openxmlformats.org/spreadsheetml/2006/main" count="102" uniqueCount="95">
  <si>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</si>
  <si>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</si>
  <si>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</si>
  <si>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</si>
  <si>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</si>
  <si>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</si>
  <si>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</si>
  <si>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</si>
  <si>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</si>
  <si>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</si>
  <si>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</si>
  <si>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</si>
  <si>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</si>
  <si>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</si>
  <si>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</si>
  <si>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</si>
  <si>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</si>
  <si>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</si>
  <si>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</si>
  <si>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</si>
  <si>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</si>
  <si>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</si>
  <si>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</si>
  <si>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</si>
  <si>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</si>
  <si>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</si>
  <si>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</si>
  <si>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</si>
  <si>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</si>
  <si>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</si>
  <si>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</si>
  <si>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</si>
  <si>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</si>
  <si>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</si>
  <si>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</si>
  <si>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</si>
  <si>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</si>
  <si>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</si>
  <si>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</si>
  <si>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</si>
  <si>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</si>
  <si>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</si>
  <si>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</si>
  <si>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</si>
  <si>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</si>
  <si>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</si>
  <si>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</si>
  <si>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</si>
  <si>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</si>
  <si>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</si>
  <si>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</si>
  <si>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</si>
  <si>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</si>
  <si>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</si>
  <si>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</si>
  <si>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</si>
  <si>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</si>
  <si>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</si>
  <si>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</si>
  <si>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</si>
  <si>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</si>
  <si>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</si>
  <si>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</si>
  <si>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</si>
  <si>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</si>
  <si>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</si>
  <si>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</si>
  <si>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</si>
  <si>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</si>
  <si>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</si>
  <si>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</si>
  <si>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</si>
  <si>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</si>
  <si>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</si>
  <si>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</si>
  <si>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</si>
  <si>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</si>
  <si>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</si>
  <si>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</si>
  <si>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</si>
  <si>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</si>
  <si>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</si>
  <si>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</si>
  <si>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</si>
  <si>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</si>
  <si>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</si>
  <si>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</si>
  <si>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</si>
  <si>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Gerardo José Simán                                         Maria José Calles</t>
  </si>
  <si>
    <t xml:space="preserve">    Gerardo José Simán                                     María José Calles</t>
  </si>
  <si>
    <t xml:space="preserve">      Presidente                                                 Gerente General</t>
  </si>
  <si>
    <t xml:space="preserve">          Presidente                                                Gerente General</t>
  </si>
  <si>
    <t>Balance General al 30 de Septiembre de 2024</t>
  </si>
  <si>
    <t>Estado de resultados del 01 de Enero al 30 de Septiembre de 2024</t>
  </si>
  <si>
    <t>Obligaciones por operaciones bursatiles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</si>
</sst>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6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4" fontId="1" fillId="46" borderId="0" xfId="278" applyNumberFormat="1" applyFill="1"/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BreakPreview" topLeftCell="A10" zoomScale="110" zoomScaleNormal="110" zoomScaleSheetLayoutView="110" workbookViewId="0">
      <selection activeCell="B25" sqref="B25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1" t="s">
        <v>0</v>
      </c>
      <c r="C1" s="71"/>
      <c r="D1" s="71"/>
    </row>
    <row r="2" spans="1:6" ht="14" x14ac:dyDescent="0.3">
      <c r="B2" s="71" t="s">
        <v>82</v>
      </c>
      <c r="C2" s="71"/>
      <c r="D2" s="71"/>
    </row>
    <row r="3" spans="1:6" ht="14" x14ac:dyDescent="0.3">
      <c r="B3" s="71" t="s">
        <v>92</v>
      </c>
      <c r="C3" s="71"/>
      <c r="D3" s="71"/>
    </row>
    <row r="4" spans="1:6" ht="14" x14ac:dyDescent="0.3">
      <c r="B4" s="71" t="s">
        <v>81</v>
      </c>
      <c r="C4" s="71"/>
      <c r="D4" s="71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357915.97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200146.3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138626.82</v>
      </c>
      <c r="D12" s="5"/>
      <c r="F12" s="50"/>
    </row>
    <row r="13" spans="1:6" x14ac:dyDescent="0.25">
      <c r="A13" s="3">
        <v>114</v>
      </c>
      <c r="B13" s="4" t="s">
        <v>7</v>
      </c>
      <c r="C13" s="5">
        <v>5268.03</v>
      </c>
      <c r="D13" s="5"/>
      <c r="F13" s="50"/>
    </row>
    <row r="14" spans="1:6" x14ac:dyDescent="0.25">
      <c r="A14" s="3">
        <v>116</v>
      </c>
      <c r="B14" s="4" t="s">
        <v>8</v>
      </c>
      <c r="C14" s="5">
        <v>3502</v>
      </c>
      <c r="D14" s="10"/>
      <c r="F14" s="50"/>
    </row>
    <row r="15" spans="1:6" x14ac:dyDescent="0.25">
      <c r="A15" s="3">
        <v>117</v>
      </c>
      <c r="B15" s="4" t="s">
        <v>9</v>
      </c>
      <c r="C15" s="5">
        <v>1149.6099999999999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4522.3100000000004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68"/>
      <c r="D17" s="2"/>
      <c r="E17" s="9">
        <f>+C18+C19</f>
        <v>157825.85999999999</v>
      </c>
    </row>
    <row r="18" spans="1:8" x14ac:dyDescent="0.25">
      <c r="A18" s="3">
        <v>123</v>
      </c>
      <c r="B18" s="4" t="s">
        <v>12</v>
      </c>
      <c r="C18" s="5">
        <v>110112.9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47712.959999999999</v>
      </c>
      <c r="D19" s="12"/>
      <c r="F19" s="50"/>
    </row>
    <row r="20" spans="1:8" ht="13.5" thickBot="1" x14ac:dyDescent="0.35">
      <c r="A20" s="53"/>
      <c r="B20" s="66" t="s">
        <v>83</v>
      </c>
      <c r="C20" s="2"/>
      <c r="D20" s="2"/>
      <c r="E20" s="13">
        <f>+E8+E17</f>
        <v>515741.82999999996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+C25+C26+C24</f>
        <v>46598.840000000004</v>
      </c>
    </row>
    <row r="24" spans="1:8" x14ac:dyDescent="0.25">
      <c r="A24" s="3">
        <v>212</v>
      </c>
      <c r="B24" s="4" t="s">
        <v>94</v>
      </c>
      <c r="C24" s="5">
        <v>12.12</v>
      </c>
      <c r="D24" s="2"/>
      <c r="E24" s="9"/>
    </row>
    <row r="25" spans="1:8" x14ac:dyDescent="0.25">
      <c r="A25" s="3">
        <v>213</v>
      </c>
      <c r="B25" s="4" t="s">
        <v>16</v>
      </c>
      <c r="C25" s="5">
        <v>46516.42</v>
      </c>
      <c r="D25" s="5"/>
    </row>
    <row r="26" spans="1:8" x14ac:dyDescent="0.25">
      <c r="A26" s="3">
        <v>215</v>
      </c>
      <c r="B26" s="4" t="s">
        <v>80</v>
      </c>
      <c r="C26" s="5">
        <v>70.3</v>
      </c>
      <c r="D26" s="5"/>
    </row>
    <row r="27" spans="1:8" x14ac:dyDescent="0.25">
      <c r="A27" s="7">
        <v>22</v>
      </c>
      <c r="B27" s="8" t="s">
        <v>17</v>
      </c>
      <c r="C27" s="14"/>
      <c r="D27" s="15"/>
      <c r="E27" s="9">
        <v>0</v>
      </c>
    </row>
    <row r="28" spans="1:8" ht="13" thickBot="1" x14ac:dyDescent="0.3">
      <c r="A28" s="3"/>
      <c r="B28" s="7" t="s">
        <v>18</v>
      </c>
      <c r="C28" s="2"/>
      <c r="D28" s="2"/>
      <c r="E28" s="13">
        <f>+E27+E23</f>
        <v>46598.840000000004</v>
      </c>
    </row>
    <row r="29" spans="1:8" ht="7.5" customHeight="1" thickTop="1" x14ac:dyDescent="0.25">
      <c r="A29" s="3"/>
      <c r="B29" s="8"/>
      <c r="C29" s="9"/>
      <c r="D29" s="9"/>
    </row>
    <row r="30" spans="1:8" x14ac:dyDescent="0.25">
      <c r="A30" s="7">
        <v>3</v>
      </c>
      <c r="B30" s="8" t="s">
        <v>19</v>
      </c>
      <c r="C30" s="9"/>
      <c r="D30" s="9"/>
    </row>
    <row r="31" spans="1:8" x14ac:dyDescent="0.25">
      <c r="A31" s="7">
        <v>31</v>
      </c>
      <c r="B31" s="8" t="s">
        <v>20</v>
      </c>
      <c r="E31" s="9">
        <f>+C32</f>
        <v>260000</v>
      </c>
    </row>
    <row r="32" spans="1:8" x14ac:dyDescent="0.25">
      <c r="A32" s="3">
        <v>310</v>
      </c>
      <c r="B32" s="4" t="s">
        <v>21</v>
      </c>
      <c r="C32" s="5">
        <v>260000</v>
      </c>
      <c r="D32" s="5"/>
      <c r="F32" s="50"/>
    </row>
    <row r="33" spans="1:8" x14ac:dyDescent="0.25">
      <c r="A33" s="7">
        <v>32</v>
      </c>
      <c r="B33" s="8" t="s">
        <v>22</v>
      </c>
      <c r="E33" s="9">
        <f>+C34</f>
        <v>52000</v>
      </c>
    </row>
    <row r="34" spans="1:8" x14ac:dyDescent="0.25">
      <c r="A34" s="3">
        <v>320</v>
      </c>
      <c r="B34" s="4" t="s">
        <v>22</v>
      </c>
      <c r="C34" s="5">
        <v>52000</v>
      </c>
      <c r="D34" s="5"/>
      <c r="F34" s="50"/>
    </row>
    <row r="35" spans="1:8" x14ac:dyDescent="0.25">
      <c r="A35" s="7">
        <v>33</v>
      </c>
      <c r="B35" s="8" t="s">
        <v>23</v>
      </c>
      <c r="E35" s="9">
        <f>SUM(C36:C36)</f>
        <v>-13496</v>
      </c>
    </row>
    <row r="36" spans="1:8" x14ac:dyDescent="0.25">
      <c r="A36" s="3">
        <v>332</v>
      </c>
      <c r="B36" s="4" t="s">
        <v>24</v>
      </c>
      <c r="C36" s="5">
        <v>-13496</v>
      </c>
      <c r="D36" s="5"/>
      <c r="F36" s="50"/>
    </row>
    <row r="37" spans="1:8" x14ac:dyDescent="0.25">
      <c r="A37" s="7">
        <v>34</v>
      </c>
      <c r="B37" s="8" t="s">
        <v>25</v>
      </c>
      <c r="E37" s="9">
        <f>+C38+C39</f>
        <v>170638.99</v>
      </c>
      <c r="F37" s="50"/>
    </row>
    <row r="38" spans="1:8" x14ac:dyDescent="0.25">
      <c r="A38" s="3">
        <v>340</v>
      </c>
      <c r="B38" s="4" t="s">
        <v>26</v>
      </c>
      <c r="C38" s="5">
        <v>216315.58</v>
      </c>
      <c r="D38" s="5"/>
      <c r="F38" s="50"/>
    </row>
    <row r="39" spans="1:8" x14ac:dyDescent="0.25">
      <c r="A39" s="3">
        <v>341</v>
      </c>
      <c r="B39" s="4" t="s">
        <v>27</v>
      </c>
      <c r="C39" s="5">
        <v>-45676.59</v>
      </c>
      <c r="D39" s="5"/>
    </row>
    <row r="40" spans="1:8" x14ac:dyDescent="0.25">
      <c r="A40" s="7">
        <v>35</v>
      </c>
      <c r="B40" s="8" t="s">
        <v>28</v>
      </c>
      <c r="E40" s="5">
        <v>0</v>
      </c>
    </row>
    <row r="41" spans="1:8" x14ac:dyDescent="0.25">
      <c r="A41" s="7">
        <v>36</v>
      </c>
      <c r="B41" s="8" t="s">
        <v>29</v>
      </c>
      <c r="C41" s="14"/>
      <c r="D41" s="15"/>
      <c r="E41" s="5">
        <v>0</v>
      </c>
    </row>
    <row r="42" spans="1:8" ht="13.5" thickBot="1" x14ac:dyDescent="0.35">
      <c r="A42" s="3"/>
      <c r="B42" s="8" t="s">
        <v>30</v>
      </c>
      <c r="C42" s="2"/>
      <c r="D42" s="2"/>
      <c r="E42" s="13">
        <f>SUM(E28:E41)</f>
        <v>515741.83</v>
      </c>
      <c r="H42" s="51"/>
    </row>
    <row r="43" spans="1:8" ht="13" thickTop="1" x14ac:dyDescent="0.25">
      <c r="A43" s="3"/>
      <c r="B43" s="4"/>
      <c r="C43" s="2"/>
      <c r="D43" s="2"/>
      <c r="E43" s="5"/>
    </row>
    <row r="44" spans="1:8" x14ac:dyDescent="0.25">
      <c r="A44" s="3"/>
      <c r="B44" s="8" t="s">
        <v>31</v>
      </c>
      <c r="C44" s="17"/>
      <c r="D44" s="17"/>
    </row>
    <row r="45" spans="1:8" x14ac:dyDescent="0.25">
      <c r="A45" s="3">
        <v>6</v>
      </c>
      <c r="B45" s="8" t="s">
        <v>32</v>
      </c>
      <c r="C45" s="17"/>
      <c r="D45" s="17"/>
    </row>
    <row r="46" spans="1:8" ht="13" x14ac:dyDescent="0.3">
      <c r="A46" s="3">
        <v>61</v>
      </c>
      <c r="B46" s="8" t="s">
        <v>33</v>
      </c>
      <c r="C46" s="2"/>
      <c r="D46" s="2"/>
      <c r="E46" s="9">
        <f>+C47</f>
        <v>150000</v>
      </c>
      <c r="H46" s="51"/>
    </row>
    <row r="47" spans="1:8" ht="13" x14ac:dyDescent="0.3">
      <c r="A47" s="3">
        <v>610</v>
      </c>
      <c r="B47" s="4" t="s">
        <v>84</v>
      </c>
      <c r="C47" s="5">
        <v>150000</v>
      </c>
      <c r="D47" s="2"/>
      <c r="E47" s="9"/>
      <c r="H47" s="51"/>
    </row>
    <row r="48" spans="1:8" x14ac:dyDescent="0.25">
      <c r="A48" s="7">
        <v>62</v>
      </c>
      <c r="B48" s="8" t="s">
        <v>34</v>
      </c>
      <c r="C48" s="2"/>
      <c r="D48" s="2"/>
      <c r="E48" s="9">
        <f>SUM(C49:C51)</f>
        <v>418508.1</v>
      </c>
    </row>
    <row r="49" spans="1:8" x14ac:dyDescent="0.25">
      <c r="A49" s="3">
        <v>620</v>
      </c>
      <c r="B49" s="4" t="s">
        <v>35</v>
      </c>
      <c r="C49" s="5">
        <v>142400</v>
      </c>
      <c r="D49" s="5"/>
    </row>
    <row r="50" spans="1:8" x14ac:dyDescent="0.25">
      <c r="A50" s="3">
        <v>621</v>
      </c>
      <c r="B50" s="4" t="s">
        <v>85</v>
      </c>
      <c r="C50" s="5">
        <v>150000</v>
      </c>
      <c r="D50" s="5"/>
    </row>
    <row r="51" spans="1:8" x14ac:dyDescent="0.25">
      <c r="A51" s="3">
        <v>624</v>
      </c>
      <c r="B51" s="4" t="s">
        <v>36</v>
      </c>
      <c r="C51" s="11">
        <v>126108.1</v>
      </c>
      <c r="D51" s="12"/>
    </row>
    <row r="52" spans="1:8" ht="13" thickBot="1" x14ac:dyDescent="0.3">
      <c r="A52" s="3"/>
      <c r="B52" s="8" t="s">
        <v>37</v>
      </c>
      <c r="C52" s="2"/>
      <c r="D52" s="2"/>
      <c r="E52" s="62">
        <f>+E46+E48</f>
        <v>568508.1</v>
      </c>
    </row>
    <row r="53" spans="1:8" ht="13" thickTop="1" x14ac:dyDescent="0.25">
      <c r="A53" s="3"/>
      <c r="B53" s="4"/>
      <c r="C53" s="17"/>
      <c r="D53" s="17"/>
    </row>
    <row r="54" spans="1:8" x14ac:dyDescent="0.25">
      <c r="A54" s="7">
        <v>7</v>
      </c>
      <c r="B54" s="8" t="s">
        <v>38</v>
      </c>
      <c r="C54" s="17"/>
      <c r="D54" s="17"/>
    </row>
    <row r="55" spans="1:8" ht="13" x14ac:dyDescent="0.3">
      <c r="A55" s="7">
        <v>71</v>
      </c>
      <c r="B55" s="7" t="s">
        <v>39</v>
      </c>
      <c r="E55" s="9">
        <f>+C56</f>
        <v>150000</v>
      </c>
      <c r="H55" s="51"/>
    </row>
    <row r="56" spans="1:8" ht="13" x14ac:dyDescent="0.3">
      <c r="A56" s="3">
        <v>710</v>
      </c>
      <c r="B56" s="4" t="s">
        <v>86</v>
      </c>
      <c r="C56" s="16">
        <f>+C47</f>
        <v>150000</v>
      </c>
      <c r="E56" s="9"/>
      <c r="H56" s="51"/>
    </row>
    <row r="57" spans="1:8" x14ac:dyDescent="0.25">
      <c r="A57" s="7">
        <v>72</v>
      </c>
      <c r="B57" s="18" t="s">
        <v>40</v>
      </c>
      <c r="E57" s="19">
        <f>SUM(C58:C60)</f>
        <v>418508.1</v>
      </c>
    </row>
    <row r="58" spans="1:8" ht="14.25" customHeight="1" x14ac:dyDescent="0.25">
      <c r="A58" s="3">
        <v>720</v>
      </c>
      <c r="B58" s="20" t="s">
        <v>41</v>
      </c>
      <c r="C58" s="5">
        <f>+C49</f>
        <v>142400</v>
      </c>
      <c r="D58" s="12"/>
    </row>
    <row r="59" spans="1:8" ht="14.25" customHeight="1" x14ac:dyDescent="0.25">
      <c r="A59" s="3">
        <v>721</v>
      </c>
      <c r="B59" s="4" t="s">
        <v>87</v>
      </c>
      <c r="C59" s="5">
        <f>+C50</f>
        <v>150000</v>
      </c>
      <c r="D59" s="12"/>
    </row>
    <row r="60" spans="1:8" ht="14.25" customHeight="1" x14ac:dyDescent="0.25">
      <c r="A60" s="3">
        <v>724</v>
      </c>
      <c r="B60" s="4" t="s">
        <v>42</v>
      </c>
      <c r="C60" s="11">
        <f>+C51</f>
        <v>126108.1</v>
      </c>
      <c r="D60" s="12"/>
    </row>
    <row r="61" spans="1:8" ht="13" thickBot="1" x14ac:dyDescent="0.3">
      <c r="A61" s="3"/>
      <c r="B61" s="8" t="s">
        <v>37</v>
      </c>
      <c r="C61" s="2"/>
      <c r="D61" s="2"/>
      <c r="E61" s="13">
        <f>+E55+E57</f>
        <v>568508.1</v>
      </c>
    </row>
    <row r="62" spans="1:8" ht="13" thickTop="1" x14ac:dyDescent="0.25">
      <c r="A62" s="3"/>
      <c r="B62" s="4"/>
      <c r="C62" s="21"/>
      <c r="D62" s="21"/>
      <c r="E62" s="63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x14ac:dyDescent="0.25">
      <c r="A67" s="3"/>
      <c r="B67" s="4"/>
      <c r="C67" s="21"/>
      <c r="D67" s="21"/>
    </row>
    <row r="68" spans="1:6" ht="14.5" customHeight="1" x14ac:dyDescent="0.3">
      <c r="A68" s="69"/>
      <c r="B68" s="69"/>
      <c r="C68" s="72"/>
      <c r="D68" s="72"/>
      <c r="E68" s="70"/>
      <c r="F68" s="70"/>
    </row>
    <row r="69" spans="1:6" ht="14.5" customHeight="1" x14ac:dyDescent="0.3">
      <c r="A69" s="69" t="s">
        <v>88</v>
      </c>
      <c r="B69" s="69"/>
      <c r="C69" s="69"/>
      <c r="D69" s="69"/>
      <c r="E69" s="69" t="s">
        <v>78</v>
      </c>
      <c r="F69" s="69"/>
    </row>
    <row r="70" spans="1:6" ht="13" x14ac:dyDescent="0.3">
      <c r="A70" s="69" t="s">
        <v>90</v>
      </c>
      <c r="B70" s="69"/>
      <c r="C70" s="69"/>
      <c r="D70" s="69"/>
      <c r="E70" s="69" t="s">
        <v>79</v>
      </c>
      <c r="F70" s="69"/>
    </row>
    <row r="71" spans="1:6" ht="13" x14ac:dyDescent="0.3">
      <c r="A71" s="3"/>
      <c r="B71" s="4"/>
      <c r="C71" s="64"/>
      <c r="D71" s="64"/>
      <c r="E71" s="64"/>
    </row>
    <row r="72" spans="1:6" x14ac:dyDescent="0.25">
      <c r="A72" s="3"/>
      <c r="B72" s="4"/>
    </row>
    <row r="73" spans="1:6" ht="13" x14ac:dyDescent="0.3">
      <c r="A73" s="64"/>
      <c r="B73" s="67"/>
    </row>
    <row r="74" spans="1:6" ht="13" x14ac:dyDescent="0.3">
      <c r="A74" s="64"/>
      <c r="B74" s="64"/>
    </row>
    <row r="75" spans="1:6" ht="13" x14ac:dyDescent="0.3">
      <c r="A75" s="3"/>
      <c r="B75" s="53"/>
      <c r="C75" s="65"/>
      <c r="D75" s="65"/>
      <c r="E75" s="39"/>
      <c r="F75" s="22"/>
    </row>
    <row r="76" spans="1:6" ht="13" x14ac:dyDescent="0.3">
      <c r="A76" s="3"/>
      <c r="B76" s="53"/>
      <c r="C76" s="65"/>
      <c r="D76" s="65"/>
      <c r="E76" s="39"/>
      <c r="F76" s="22"/>
    </row>
    <row r="77" spans="1:6" x14ac:dyDescent="0.25">
      <c r="A77" s="58"/>
    </row>
  </sheetData>
  <mergeCells count="11">
    <mergeCell ref="B1:D1"/>
    <mergeCell ref="B3:D3"/>
    <mergeCell ref="B4:D4"/>
    <mergeCell ref="C68:D68"/>
    <mergeCell ref="B2:D2"/>
    <mergeCell ref="A68:B68"/>
    <mergeCell ref="E70:F70"/>
    <mergeCell ref="E68:F68"/>
    <mergeCell ref="E69:F69"/>
    <mergeCell ref="A70:D70"/>
    <mergeCell ref="A69:D69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Normal="115" zoomScaleSheetLayoutView="115" workbookViewId="0">
      <selection activeCell="F16" sqref="F16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1" t="s">
        <v>0</v>
      </c>
      <c r="C1" s="71"/>
      <c r="D1" s="71"/>
    </row>
    <row r="2" spans="1:8" ht="14" x14ac:dyDescent="0.3">
      <c r="B2" s="71" t="s">
        <v>82</v>
      </c>
      <c r="C2" s="71"/>
      <c r="D2" s="71"/>
    </row>
    <row r="3" spans="1:8" ht="14" x14ac:dyDescent="0.3">
      <c r="B3" s="71" t="s">
        <v>93</v>
      </c>
      <c r="C3" s="71"/>
      <c r="D3" s="71"/>
    </row>
    <row r="4" spans="1:8" ht="14" x14ac:dyDescent="0.3">
      <c r="B4" s="71" t="s">
        <v>81</v>
      </c>
      <c r="C4" s="71"/>
      <c r="D4" s="71"/>
    </row>
    <row r="6" spans="1:8" x14ac:dyDescent="0.25">
      <c r="A6" s="75"/>
      <c r="B6" s="75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4607.47</v>
      </c>
      <c r="F9" s="32">
        <v>19357.78</v>
      </c>
    </row>
    <row r="10" spans="1:8" x14ac:dyDescent="0.25">
      <c r="A10" s="23">
        <v>512</v>
      </c>
      <c r="B10" s="30" t="s">
        <v>48</v>
      </c>
      <c r="C10" s="31"/>
      <c r="D10" s="33">
        <v>5852.17</v>
      </c>
      <c r="F10" s="33">
        <v>51352.23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10459.64</v>
      </c>
      <c r="F11" s="35">
        <f>SUM(F9:F10)</f>
        <v>70710.010000000009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18503.259999999998</v>
      </c>
      <c r="F15" s="32">
        <v>127368.73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9460.44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19554.419999999998</v>
      </c>
      <c r="E19" s="39"/>
      <c r="F19" s="35">
        <f>SUM(F14:F18)</f>
        <v>136829.16999999998</v>
      </c>
    </row>
    <row r="20" spans="1:6" x14ac:dyDescent="0.25">
      <c r="A20" s="40"/>
      <c r="B20" s="34" t="s">
        <v>55</v>
      </c>
      <c r="C20" s="28"/>
      <c r="D20" s="5">
        <f>+D11-D19</f>
        <v>-9094.7799999999988</v>
      </c>
      <c r="E20" s="41"/>
      <c r="F20" s="5">
        <f>+F11-F19</f>
        <v>-66119.159999999974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2171.29</v>
      </c>
      <c r="E23" s="41"/>
      <c r="F23" s="42">
        <v>22323.09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2171.29</v>
      </c>
      <c r="E27" s="41"/>
      <c r="F27" s="33">
        <f>+F23</f>
        <v>22323.09</v>
      </c>
    </row>
    <row r="28" spans="1:6" x14ac:dyDescent="0.25">
      <c r="A28" s="40"/>
      <c r="B28" s="26" t="s">
        <v>62</v>
      </c>
      <c r="C28" s="28"/>
      <c r="D28" s="9">
        <f>+D20+D27</f>
        <v>-6923.4899999999989</v>
      </c>
      <c r="E28" s="39"/>
      <c r="F28" s="9">
        <f>+F20+F27</f>
        <v>-43796.069999999978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-6923.4899999999989</v>
      </c>
      <c r="E40" s="39"/>
      <c r="F40" s="44">
        <f>+F28-F39</f>
        <v>-43796.069999999978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73</v>
      </c>
      <c r="C42" s="28"/>
      <c r="D42" s="5"/>
      <c r="F42" s="37"/>
    </row>
    <row r="43" spans="1:6" x14ac:dyDescent="0.25">
      <c r="A43" s="23">
        <v>440</v>
      </c>
      <c r="B43" s="30" t="s">
        <v>74</v>
      </c>
      <c r="C43" s="31"/>
      <c r="D43" s="5">
        <v>-438.76</v>
      </c>
      <c r="E43" s="41"/>
      <c r="F43" s="5">
        <v>1880.52</v>
      </c>
    </row>
    <row r="44" spans="1:6" ht="13" x14ac:dyDescent="0.4">
      <c r="A44" s="23"/>
      <c r="B44" s="30"/>
      <c r="C44" s="31"/>
      <c r="D44" s="57">
        <f>+D43</f>
        <v>-438.76</v>
      </c>
      <c r="F44" s="57">
        <f>+F43</f>
        <v>1880.52</v>
      </c>
    </row>
    <row r="45" spans="1:6" ht="13" x14ac:dyDescent="0.4">
      <c r="A45" s="40"/>
      <c r="B45" s="26" t="s">
        <v>75</v>
      </c>
      <c r="C45" s="28"/>
      <c r="D45" s="59">
        <f>+D28-D44</f>
        <v>-6484.7299999999987</v>
      </c>
      <c r="E45" s="39"/>
      <c r="F45" s="59">
        <f>+F28-F44</f>
        <v>-45676.589999999975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3"/>
      <c r="D51" s="73"/>
      <c r="E51" s="74"/>
      <c r="F51" s="74"/>
    </row>
    <row r="52" spans="1:6" ht="13" customHeight="1" x14ac:dyDescent="0.3">
      <c r="A52" s="45"/>
      <c r="B52" s="54"/>
      <c r="C52" s="73"/>
      <c r="D52" s="73"/>
      <c r="E52" s="74"/>
      <c r="F52" s="74"/>
    </row>
    <row r="53" spans="1:6" ht="13" x14ac:dyDescent="0.3">
      <c r="A53" s="69" t="s">
        <v>89</v>
      </c>
      <c r="B53" s="69"/>
      <c r="C53" s="69"/>
      <c r="D53" s="69"/>
      <c r="E53" s="69" t="s">
        <v>78</v>
      </c>
      <c r="F53" s="69"/>
    </row>
    <row r="54" spans="1:6" ht="13" x14ac:dyDescent="0.3">
      <c r="A54" s="69" t="s">
        <v>91</v>
      </c>
      <c r="B54" s="69"/>
      <c r="C54" s="69"/>
      <c r="D54" s="69"/>
      <c r="E54" s="69" t="s">
        <v>79</v>
      </c>
      <c r="F54" s="69"/>
    </row>
    <row r="58" spans="1:6" ht="13" x14ac:dyDescent="0.3">
      <c r="A58" s="64"/>
      <c r="B58" s="67"/>
    </row>
    <row r="59" spans="1:6" ht="13" x14ac:dyDescent="0.3">
      <c r="A59" s="64"/>
      <c r="B59" s="64"/>
    </row>
    <row r="60" spans="1:6" x14ac:dyDescent="0.25">
      <c r="C60" s="73"/>
      <c r="D60" s="73"/>
    </row>
    <row r="61" spans="1:6" x14ac:dyDescent="0.25">
      <c r="C61" s="73"/>
      <c r="D61" s="73"/>
    </row>
  </sheetData>
  <mergeCells count="15">
    <mergeCell ref="C60:D60"/>
    <mergeCell ref="C61:D61"/>
    <mergeCell ref="B1:D1"/>
    <mergeCell ref="B3:D3"/>
    <mergeCell ref="B4:D4"/>
    <mergeCell ref="A6:B6"/>
    <mergeCell ref="C51:D51"/>
    <mergeCell ref="B2:D2"/>
    <mergeCell ref="A53:D53"/>
    <mergeCell ref="A54:D54"/>
    <mergeCell ref="E53:F53"/>
    <mergeCell ref="E54:F54"/>
    <mergeCell ref="C52:D52"/>
    <mergeCell ref="E51:F51"/>
    <mergeCell ref="E52:F52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09 2024</vt:lpstr>
      <vt:lpstr>E R. 09 2024</vt:lpstr>
      <vt:lpstr>'B G. 09 2024'!Área_de_impresión</vt:lpstr>
      <vt:lpstr>'E R. 09 2024'!Área_de_impresión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2024-10-15T14:12:16Z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