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Finanzas\3.Vida\Año 2024\EE FF BVES\Mensuales\2024\7. Julio\"/>
    </mc:Choice>
  </mc:AlternateContent>
  <xr:revisionPtr revIDLastSave="0" documentId="8_{FDAB5D66-4EC0-4243-8AF2-369A5D69891F}" xr6:coauthVersionLast="47" xr6:coauthVersionMax="47" xr10:uidLastSave="{00000000-0000-0000-0000-000000000000}"/>
  <bookViews>
    <workbookView xWindow="-120" yWindow="-120" windowWidth="29040" windowHeight="15720" xr2:uid="{7AA3F513-03B8-4440-83C4-B233043E9AC8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F20" i="1" s="1"/>
  <c r="D14" i="1"/>
  <c r="D23" i="1" s="1"/>
  <c r="D46" i="1" l="1"/>
  <c r="D25" i="2"/>
  <c r="D32" i="2" s="1"/>
  <c r="D36" i="2" s="1"/>
  <c r="D40" i="2" s="1"/>
  <c r="G40" i="2" s="1"/>
  <c r="D56" i="1"/>
  <c r="G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<sst xmlns="http://schemas.openxmlformats.org/spreadsheetml/2006/main" count="88" uniqueCount="82">
  <si>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</si>
  <si>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Julio de 2024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</si>
  <si>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</si>
  <si>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</si>
  <si>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</si>
  <si>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</si>
  <si>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</si>
  <si>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</si>
  <si>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</si>
  <si>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</si>
  <si>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</si>
  <si>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</si>
  <si>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</si>
  <si>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</si>
  <si>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</si>
  <si>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</si>
  <si>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</si>
  <si>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</si>
  <si>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</si>
  <si>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</si>
  <si>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</si>
  <si>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</si>
  <si>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</si>
  <si>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</si>
  <si>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</si>
  <si>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</si>
  <si>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</si>
  <si>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</si>
  <si>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</si>
  <si>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</si>
  <si>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</si>
  <si>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</si>
  <si>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</si>
  <si>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</si>
  <si>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</si>
  <si>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</si>
  <si>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</si>
  <si>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</si>
  <si>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</si>
  <si>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</si>
  <si>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</si>
  <si>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</si>
  <si>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</si>
  <si>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</si>
  <si>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</si>
  <si>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</si>
  <si>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</si>
  <si>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</si>
  <si>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</si>
  <si>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</si>
  <si>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</si>
  <si>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</si>
  <si>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Izela Anabell Olivares</t>
  </si>
  <si>
    <t>Gerente General</t>
  </si>
  <si>
    <t>Contador General</t>
  </si>
  <si>
    <t>Estado de Resultados del 1 de Enero al 31 de Julio de 2024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</si>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</sst>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5769-E21E-422C-91F8-6511C1D93E70}">
  <sheetPr>
    <tabColor theme="0" tint="-0.249977111117893"/>
  </sheetPr>
  <dimension ref="A1:O1982"/>
  <sheetViews>
    <sheetView showGridLines="0" tabSelected="1" zoomScaleNormal="100" workbookViewId="0">
      <selection activeCell="C49" sqref="C49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1683046.65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17936453.120000001</v>
      </c>
      <c r="D10" s="12"/>
      <c r="G10" s="8"/>
    </row>
    <row r="11" spans="1:10" s="6" customFormat="1" ht="12.95" customHeight="1" x14ac:dyDescent="0.2">
      <c r="A11" s="11" t="s">
        <v>8</v>
      </c>
      <c r="C11" s="13">
        <v>1481408.99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503369.77</v>
      </c>
      <c r="D12" s="8"/>
      <c r="G12" s="8"/>
    </row>
    <row r="13" spans="1:10" s="6" customFormat="1" ht="12.95" customHeight="1" x14ac:dyDescent="0.2">
      <c r="A13" s="11" t="s">
        <v>10</v>
      </c>
      <c r="C13" s="13">
        <v>639972.17000000004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22244250.699999999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1784213.1500000001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1784213.1500000001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>
        <f>+D19+D22</f>
        <v>1848249.2300000002</v>
      </c>
      <c r="H20" s="16"/>
    </row>
    <row r="21" spans="1:15" s="6" customFormat="1" ht="12.95" customHeight="1" x14ac:dyDescent="0.2">
      <c r="A21" s="6" t="s">
        <v>18</v>
      </c>
      <c r="C21" s="20">
        <v>64036.08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64036.08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24092499.929999996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3002.02</v>
      </c>
      <c r="D27" s="8"/>
    </row>
    <row r="28" spans="1:15" s="6" customFormat="1" ht="12.95" hidden="1" customHeight="1" x14ac:dyDescent="0.2">
      <c r="A28" s="11" t="s">
        <v>25</v>
      </c>
      <c r="C28" s="27">
        <v>0</v>
      </c>
      <c r="D28" s="8"/>
      <c r="G28" s="8"/>
    </row>
    <row r="29" spans="1:15" s="6" customFormat="1" ht="12.95" customHeight="1" x14ac:dyDescent="0.2">
      <c r="A29" s="11" t="s">
        <v>26</v>
      </c>
      <c r="C29" s="27">
        <v>796956.84</v>
      </c>
      <c r="D29" s="8"/>
    </row>
    <row r="30" spans="1:15" s="6" customFormat="1" ht="12.95" customHeight="1" x14ac:dyDescent="0.2">
      <c r="A30" s="11" t="s">
        <v>27</v>
      </c>
      <c r="C30" s="27">
        <v>111743.44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911702.3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262134.48</v>
      </c>
      <c r="D34" s="12"/>
    </row>
    <row r="35" spans="1:8" s="6" customFormat="1" ht="12.95" customHeight="1" x14ac:dyDescent="0.2">
      <c r="A35" s="25" t="s">
        <v>32</v>
      </c>
      <c r="C35" s="27">
        <v>144149.92000000001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406284.4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customHeight="1" x14ac:dyDescent="0.2">
      <c r="A39" s="6" t="s">
        <v>35</v>
      </c>
      <c r="C39" s="27">
        <v>17864.080000000002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1015952.7000000001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1033816.78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7847384.0300000003</v>
      </c>
    </row>
    <row r="44" spans="1:8" s="6" customFormat="1" ht="12.95" customHeight="1" x14ac:dyDescent="0.2">
      <c r="A44" s="6" t="s">
        <v>40</v>
      </c>
      <c r="C44" s="20">
        <v>30650.720000000001</v>
      </c>
    </row>
    <row r="45" spans="1:8" s="6" customFormat="1" ht="12.95" customHeight="1" x14ac:dyDescent="0.2">
      <c r="A45" s="21" t="s">
        <v>41</v>
      </c>
      <c r="C45" s="12"/>
      <c r="D45" s="32">
        <f>SUM(C43:C44)</f>
        <v>7878034.75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10229838.23</v>
      </c>
    </row>
    <row r="47" spans="1:8" s="6" customFormat="1" ht="12.95" hidden="1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740572.54</v>
      </c>
      <c r="D50" s="12"/>
    </row>
    <row r="51" spans="1:7" s="6" customFormat="1" ht="12.95" customHeight="1" x14ac:dyDescent="0.2">
      <c r="A51" s="6" t="s">
        <v>46</v>
      </c>
      <c r="C51" s="13">
        <v>340609.02</v>
      </c>
      <c r="D51" s="12"/>
    </row>
    <row r="52" spans="1:7" s="6" customFormat="1" ht="12.95" customHeight="1" x14ac:dyDescent="0.2">
      <c r="A52" s="6" t="s">
        <v>47</v>
      </c>
      <c r="C52" s="13">
        <v>168739.12</v>
      </c>
      <c r="D52" s="12"/>
    </row>
    <row r="53" spans="1:7" s="6" customFormat="1" ht="12.95" customHeight="1" x14ac:dyDescent="0.2">
      <c r="A53" s="6" t="s">
        <v>48</v>
      </c>
      <c r="C53" s="17">
        <v>1597741.02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13862661.699999997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24092499.93</v>
      </c>
      <c r="G56" s="33">
        <f>+D23-D56</f>
        <v>0</v>
      </c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8BA7-1DF4-4C80-876A-55837BA64B0D}">
  <sheetPr>
    <tabColor theme="0" tint="-0.249977111117893"/>
  </sheetPr>
  <dimension ref="A2:N1871"/>
  <sheetViews>
    <sheetView showGridLines="0" topLeftCell="A13" zoomScaleNormal="100" workbookViewId="0">
      <selection activeCell="D38" sqref="D38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6" width="14" customWidth="1"/>
    <col min="7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2097973.1900000004</v>
      </c>
      <c r="F9" s="47"/>
      <c r="I9" s="48"/>
    </row>
    <row r="10" spans="1:9" ht="14.1" customHeight="1" x14ac:dyDescent="0.25">
      <c r="B10" s="44"/>
      <c r="C10" s="45" t="s">
        <v>58</v>
      </c>
      <c r="D10" s="46">
        <v>5431831.1500000004</v>
      </c>
      <c r="F10" s="47"/>
      <c r="I10" s="49"/>
    </row>
    <row r="11" spans="1:9" ht="14.1" customHeight="1" x14ac:dyDescent="0.25">
      <c r="B11" s="44"/>
      <c r="C11" s="45" t="s">
        <v>59</v>
      </c>
      <c r="D11" s="46">
        <v>476792.61</v>
      </c>
      <c r="F11" s="47"/>
      <c r="I11" s="40"/>
    </row>
    <row r="12" spans="1:9" ht="14.1" customHeight="1" x14ac:dyDescent="0.25">
      <c r="B12" s="44"/>
      <c r="C12" s="45" t="s">
        <v>60</v>
      </c>
      <c r="D12" s="46">
        <v>91496.07</v>
      </c>
      <c r="F12" s="47"/>
      <c r="I12" s="41"/>
    </row>
    <row r="13" spans="1:9" ht="14.1" customHeight="1" x14ac:dyDescent="0.25">
      <c r="A13" s="50"/>
      <c r="B13" s="6"/>
      <c r="C13" s="45" t="s">
        <v>61</v>
      </c>
      <c r="D13" s="46">
        <v>910316.16</v>
      </c>
      <c r="E13" s="6"/>
      <c r="F13" s="47"/>
      <c r="I13" s="41"/>
    </row>
    <row r="14" spans="1:9" s="6" customFormat="1" ht="14.1" customHeight="1" x14ac:dyDescent="0.25">
      <c r="B14" s="51" t="s">
        <v>62</v>
      </c>
      <c r="C14" s="51"/>
      <c r="D14" s="14">
        <f>SUM(D9:D13)</f>
        <v>9008409.1800000016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64</v>
      </c>
      <c r="D17" s="46">
        <v>4600855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65</v>
      </c>
      <c r="D18" s="46">
        <v>626012.41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66</v>
      </c>
      <c r="D19" s="46">
        <v>2230835.9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67</v>
      </c>
      <c r="D20" s="46">
        <v>324060</v>
      </c>
      <c r="F20" s="47"/>
      <c r="G20" s="26"/>
      <c r="I20" s="54"/>
    </row>
    <row r="21" spans="1:9" s="6" customFormat="1" ht="14.1" customHeight="1" x14ac:dyDescent="0.25">
      <c r="A21" s="50"/>
      <c r="B21" s="51" t="s">
        <v>68</v>
      </c>
      <c r="C21" s="51"/>
      <c r="D21" s="55">
        <f>SUM(D17:D20)</f>
        <v>7781763.3100000005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69</v>
      </c>
      <c r="C23" s="51"/>
      <c r="D23" s="15">
        <v>54598.83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70</v>
      </c>
      <c r="C25" s="51"/>
      <c r="D25" s="58">
        <f>+D14-D21-D23</f>
        <v>1172047.040000001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71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72</v>
      </c>
      <c r="D28" s="46">
        <v>18118.03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73</v>
      </c>
      <c r="D29" s="46">
        <v>1172492.0899999999</v>
      </c>
      <c r="E29" s="59"/>
      <c r="F29" s="47"/>
      <c r="G29" s="26"/>
      <c r="I29" s="41"/>
    </row>
    <row r="30" spans="1:9" s="6" customFormat="1" ht="14.1" customHeight="1" x14ac:dyDescent="0.25">
      <c r="B30" s="51" t="s">
        <v>74</v>
      </c>
      <c r="C30" s="51"/>
      <c r="D30" s="61">
        <f>SUM(D28:D29)</f>
        <v>1190610.1199999999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75</v>
      </c>
      <c r="D32" s="63">
        <f>+D25-D30</f>
        <v>-18563.07999999891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76</v>
      </c>
      <c r="D34" s="65">
        <v>234243.5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77</v>
      </c>
      <c r="D36" s="28">
        <f>+D32+D34</f>
        <v>215680.42000000109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78</v>
      </c>
      <c r="D38" s="20">
        <v>46941.3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79</v>
      </c>
      <c r="D40" s="67">
        <f>+D36-D38</f>
        <v>168739.1200000011</v>
      </c>
      <c r="F40" s="10">
        <v>168739.12</v>
      </c>
      <c r="G40" s="18">
        <f>D40-F40</f>
        <v>1.1059455573558807E-9</v>
      </c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80</v>
      </c>
      <c r="D48" s="34" t="s">
        <v>52</v>
      </c>
    </row>
    <row r="49" spans="3:7" s="6" customFormat="1" ht="12.95" customHeight="1" x14ac:dyDescent="0.2">
      <c r="C49" s="70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2024-08-12T15:15:04Z</dcterms:created>
  <dcterms:modified xsi:type="dcterms:W3CDTF">2024-08-12T15:16:42Z</dcterms:modified>
</cp:coreProperties>
</file>