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4/"/>
    </mc:Choice>
  </mc:AlternateContent>
  <xr:revisionPtr revIDLastSave="334" documentId="8_{72E334D4-4D48-4C12-8026-EA5162D63DA7}" xr6:coauthVersionLast="47" xr6:coauthVersionMax="47" xr10:uidLastSave="{D316AABE-1EAB-4F4A-87D6-D1E4657C3E46}"/>
  <bookViews>
    <workbookView xWindow="-120" yWindow="-120" windowWidth="29040" windowHeight="15840" xr2:uid="{00000000-000D-0000-FFFF-FFFF00000000}"/>
  </bookViews>
  <sheets>
    <sheet name="ESF" sheetId="10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" l="1"/>
  <c r="B58" i="10" l="1"/>
  <c r="C13" i="11" l="1"/>
  <c r="C6" i="11"/>
  <c r="C20" i="11" l="1"/>
  <c r="C29" i="11" s="1"/>
  <c r="C34" i="11" s="1"/>
  <c r="C41" i="11" s="1"/>
  <c r="C50" i="11" s="1"/>
  <c r="C54" i="11" l="1"/>
  <c r="C74" i="11" s="1"/>
  <c r="B61" i="10"/>
  <c r="B54" i="10"/>
  <c r="B51" i="10"/>
  <c r="B37" i="10"/>
  <c r="B46" i="10"/>
  <c r="B14" i="10"/>
  <c r="B8" i="10"/>
  <c r="B66" i="10" l="1"/>
  <c r="B68" i="10" s="1"/>
  <c r="B26" i="10"/>
  <c r="B71" i="10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<sst xmlns="http://schemas.openxmlformats.org/spreadsheetml/2006/main" count="122" uniqueCount="117">
  <si>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</si>
  <si>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</si>
  <si>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</si>
  <si>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</si>
  <si>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</si>
  <si>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</si>
  <si>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</si>
  <si>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</si>
  <si>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</si>
  <si>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</si>
  <si>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</si>
  <si>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</si>
  <si>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</si>
  <si>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</si>
  <si>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</si>
  <si>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</si>
  <si>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</si>
  <si>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</si>
  <si>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</si>
  <si>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</si>
  <si>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</si>
  <si>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</si>
  <si>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</si>
  <si>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</si>
  <si>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</si>
  <si>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</si>
  <si>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</si>
  <si>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</si>
  <si>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</si>
  <si>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</si>
  <si>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</si>
  <si>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</si>
  <si>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</si>
  <si>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</si>
  <si>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</si>
  <si>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</si>
  <si>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</si>
  <si>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</si>
  <si>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</si>
  <si>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</si>
  <si>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</si>
  <si>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</si>
  <si>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</si>
  <si>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</si>
  <si>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</si>
  <si>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</si>
  <si>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</si>
  <si>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</si>
  <si>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</si>
  <si>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</si>
  <si>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</si>
  <si>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</si>
  <si>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</si>
  <si>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</si>
  <si>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</si>
  <si>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</si>
  <si>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</si>
  <si>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</si>
  <si>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</si>
  <si>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</si>
  <si>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</si>
  <si>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</si>
  <si>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</si>
  <si>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</si>
  <si>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</si>
  <si>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</si>
  <si>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</si>
  <si>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</si>
  <si>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</si>
  <si>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</si>
  <si>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</si>
  <si>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</si>
  <si>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</si>
  <si>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</si>
  <si>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</si>
  <si>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</si>
  <si>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</si>
  <si>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</si>
  <si>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</si>
  <si>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</si>
  <si>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</si>
  <si>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</si>
  <si>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</si>
  <si>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</si>
  <si>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</si>
  <si>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</si>
  <si>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</si>
  <si>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</si>
  <si>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</si>
  <si>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</si>
  <si>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</si>
  <si>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</si>
  <si>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</si>
  <si>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</si>
  <si>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</si>
  <si>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</si>
  <si>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</si>
  <si>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</si>
  <si>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</si>
  <si>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Utilidad del presente ejercicio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</si>
  <si>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</si>
  <si>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</si>
  <si>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</si>
  <si>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</si>
  <si>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</si>
  <si>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</si>
  <si>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</si>
  <si>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</si>
  <si>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</si>
  <si>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</si>
  <si>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</si>
  <si>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</si>
  <si>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</si>
  <si>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</si>
  <si>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</si>
  <si>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Al 31 de agosto de 2024</t>
  </si>
  <si>
    <t>Por el período de ocho meses que terminó el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</si>
</sst>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B41E8-3E27-4D31-9F50-B08763F2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3963" cy="750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4D8B-384C-43F5-BFE4-7977D055435F}">
  <sheetPr>
    <pageSetUpPr fitToPage="1"/>
  </sheetPr>
  <dimension ref="A1:B74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s="6" t="s">
        <v>10</v>
      </c>
      <c r="B7" s="9">
        <v>130667.29046000002</v>
      </c>
    </row>
    <row r="8" spans="1:2" x14ac:dyDescent="0.25">
      <c r="A8" s="6" t="s">
        <v>11</v>
      </c>
      <c r="B8" s="9">
        <f>SUM(B9:B11)</f>
        <v>120922.92034</v>
      </c>
    </row>
    <row r="9" spans="1:2" hidden="1" x14ac:dyDescent="0.25">
      <c r="A9" s="10" t="s">
        <v>12</v>
      </c>
      <c r="B9" s="11">
        <v>0</v>
      </c>
    </row>
    <row r="10" spans="1:2" hidden="1" x14ac:dyDescent="0.25">
      <c r="A10" s="10" t="s">
        <v>13</v>
      </c>
      <c r="B10" s="11">
        <v>0</v>
      </c>
    </row>
    <row r="11" spans="1:2" x14ac:dyDescent="0.25">
      <c r="A11" s="10" t="s">
        <v>14</v>
      </c>
      <c r="B11" s="11">
        <v>120922.92034</v>
      </c>
    </row>
    <row r="12" spans="1:2" hidden="1" x14ac:dyDescent="0.25">
      <c r="A12" t="s">
        <v>15</v>
      </c>
      <c r="B12" s="11">
        <v>0</v>
      </c>
    </row>
    <row r="13" spans="1:2" x14ac:dyDescent="0.25">
      <c r="A13" s="6" t="s">
        <v>96</v>
      </c>
      <c r="B13" s="9">
        <v>6843.9627199999995</v>
      </c>
    </row>
    <row r="14" spans="1:2" x14ac:dyDescent="0.25">
      <c r="A14" s="6" t="s">
        <v>16</v>
      </c>
      <c r="B14" s="9">
        <f>SUM(B15:B18)</f>
        <v>606150.59343999997</v>
      </c>
    </row>
    <row r="15" spans="1:2" s="18" customFormat="1" outlineLevel="1" x14ac:dyDescent="0.25">
      <c r="A15" s="16" t="s">
        <v>45</v>
      </c>
      <c r="B15" s="17">
        <v>103475.35319000002</v>
      </c>
    </row>
    <row r="16" spans="1:2" s="18" customFormat="1" outlineLevel="1" x14ac:dyDescent="0.25">
      <c r="A16" s="16" t="s">
        <v>46</v>
      </c>
      <c r="B16" s="17">
        <v>506654.63571</v>
      </c>
    </row>
    <row r="17" spans="1:2" s="18" customFormat="1" outlineLevel="1" x14ac:dyDescent="0.25">
      <c r="A17" s="16" t="s">
        <v>47</v>
      </c>
      <c r="B17" s="17">
        <v>19104.012119999999</v>
      </c>
    </row>
    <row r="18" spans="1:2" s="18" customFormat="1" outlineLevel="1" x14ac:dyDescent="0.25">
      <c r="A18" s="16" t="s">
        <v>97</v>
      </c>
      <c r="B18" s="17">
        <v>-23083.407580000003</v>
      </c>
    </row>
    <row r="19" spans="1:2" x14ac:dyDescent="0.25">
      <c r="A19" s="6" t="s">
        <v>17</v>
      </c>
      <c r="B19" s="9">
        <v>6185.807319999999</v>
      </c>
    </row>
    <row r="20" spans="1:2" x14ac:dyDescent="0.25">
      <c r="A20" s="6" t="s">
        <v>19</v>
      </c>
      <c r="B20" s="9">
        <v>581.18911000010166</v>
      </c>
    </row>
    <row r="21" spans="1:2" x14ac:dyDescent="0.25">
      <c r="A21" s="6" t="s">
        <v>18</v>
      </c>
      <c r="B21" s="9">
        <v>22939.44899999999</v>
      </c>
    </row>
    <row r="22" spans="1:2" hidden="1" outlineLevel="1" x14ac:dyDescent="0.25">
      <c r="A22" t="s">
        <v>20</v>
      </c>
      <c r="B22" s="11">
        <v>0</v>
      </c>
    </row>
    <row r="23" spans="1:2" hidden="1" outlineLevel="1" x14ac:dyDescent="0.25">
      <c r="A23" t="s">
        <v>21</v>
      </c>
      <c r="B23" s="11">
        <v>0</v>
      </c>
    </row>
    <row r="24" spans="1:2" collapsed="1" x14ac:dyDescent="0.25">
      <c r="A24" s="6" t="s">
        <v>0</v>
      </c>
      <c r="B24" s="12">
        <v>2234.5122800000004</v>
      </c>
    </row>
    <row r="25" spans="1:2" ht="3" customHeight="1" x14ac:dyDescent="0.25">
      <c r="B25" s="11"/>
    </row>
    <row r="26" spans="1:2" ht="15.75" thickBot="1" x14ac:dyDescent="0.3">
      <c r="A26" s="6" t="s">
        <v>92</v>
      </c>
      <c r="B26" s="21">
        <f>B7+B8+B13+B14+B19+B21+B20+B24</f>
        <v>896525.72467000014</v>
      </c>
    </row>
    <row r="27" spans="1:2" ht="3" customHeight="1" thickTop="1" x14ac:dyDescent="0.25">
      <c r="B27" s="11"/>
    </row>
    <row r="28" spans="1:2" ht="12.75" customHeight="1" x14ac:dyDescent="0.25">
      <c r="B28" s="11"/>
    </row>
    <row r="29" spans="1:2" x14ac:dyDescent="0.25">
      <c r="A29" s="6" t="s">
        <v>22</v>
      </c>
      <c r="B29" s="11"/>
    </row>
    <row r="30" spans="1:2" hidden="1" x14ac:dyDescent="0.25">
      <c r="A30" s="6" t="s">
        <v>23</v>
      </c>
      <c r="B30" s="9">
        <v>0</v>
      </c>
    </row>
    <row r="31" spans="1:2" hidden="1" x14ac:dyDescent="0.25">
      <c r="A31" s="6" t="s">
        <v>24</v>
      </c>
      <c r="B31" s="9">
        <v>0</v>
      </c>
    </row>
    <row r="32" spans="1:2" x14ac:dyDescent="0.25">
      <c r="A32" s="6" t="s">
        <v>25</v>
      </c>
      <c r="B32" s="9">
        <f>SUM(B33:B36)</f>
        <v>788681.01752000011</v>
      </c>
    </row>
    <row r="33" spans="1:2" s="18" customFormat="1" outlineLevel="1" x14ac:dyDescent="0.25">
      <c r="A33" s="16" t="s">
        <v>48</v>
      </c>
      <c r="B33" s="17">
        <v>642988.8526000001</v>
      </c>
    </row>
    <row r="34" spans="1:2" s="18" customFormat="1" outlineLevel="1" x14ac:dyDescent="0.25">
      <c r="A34" s="16" t="s">
        <v>49</v>
      </c>
      <c r="B34" s="17">
        <v>6843.9627199999995</v>
      </c>
    </row>
    <row r="35" spans="1:2" s="18" customFormat="1" outlineLevel="1" x14ac:dyDescent="0.25">
      <c r="A35" s="16" t="s">
        <v>50</v>
      </c>
      <c r="B35" s="17">
        <v>114091.6827</v>
      </c>
    </row>
    <row r="36" spans="1:2" s="18" customFormat="1" outlineLevel="1" x14ac:dyDescent="0.25">
      <c r="A36" s="16" t="s">
        <v>51</v>
      </c>
      <c r="B36" s="17">
        <v>24756.519499999999</v>
      </c>
    </row>
    <row r="37" spans="1:2" hidden="1" outlineLevel="1" x14ac:dyDescent="0.25">
      <c r="A37" s="10" t="s">
        <v>26</v>
      </c>
      <c r="B37" s="11">
        <f>SUM(B38:B39)</f>
        <v>0</v>
      </c>
    </row>
    <row r="38" spans="1:2" hidden="1" outlineLevel="2" x14ac:dyDescent="0.25">
      <c r="A38" s="14" t="s">
        <v>27</v>
      </c>
      <c r="B38" s="11">
        <v>0</v>
      </c>
    </row>
    <row r="39" spans="1:2" hidden="1" outlineLevel="2" x14ac:dyDescent="0.25">
      <c r="A39" s="14" t="s">
        <v>28</v>
      </c>
      <c r="B39" s="11">
        <v>0</v>
      </c>
    </row>
    <row r="40" spans="1:2" x14ac:dyDescent="0.25">
      <c r="A40" s="6" t="s">
        <v>29</v>
      </c>
      <c r="B40" s="9">
        <v>5133.6654500000004</v>
      </c>
    </row>
    <row r="41" spans="1:2" x14ac:dyDescent="0.25">
      <c r="A41" s="6" t="s">
        <v>1</v>
      </c>
      <c r="B41" s="9">
        <v>4941.9228299999986</v>
      </c>
    </row>
    <row r="42" spans="1:2" x14ac:dyDescent="0.25">
      <c r="A42" s="6" t="s">
        <v>2</v>
      </c>
      <c r="B42" s="9">
        <v>553.86688000000004</v>
      </c>
    </row>
    <row r="43" spans="1:2" x14ac:dyDescent="0.25">
      <c r="A43" s="6" t="s">
        <v>30</v>
      </c>
      <c r="B43" s="12">
        <v>1393.2916600000001</v>
      </c>
    </row>
    <row r="44" spans="1:2" hidden="1" x14ac:dyDescent="0.25">
      <c r="A44" t="s">
        <v>31</v>
      </c>
      <c r="B44" s="12">
        <v>0</v>
      </c>
    </row>
    <row r="45" spans="1:2" ht="3" customHeight="1" x14ac:dyDescent="0.25">
      <c r="B45" s="11"/>
    </row>
    <row r="46" spans="1:2" x14ac:dyDescent="0.25">
      <c r="A46" s="6" t="s">
        <v>93</v>
      </c>
      <c r="B46" s="22">
        <f>B32+B40+B41+B42+B43</f>
        <v>800703.76434000011</v>
      </c>
    </row>
    <row r="47" spans="1:2" ht="3" customHeight="1" x14ac:dyDescent="0.25">
      <c r="B47" s="11"/>
    </row>
    <row r="48" spans="1:2" ht="13.5" customHeight="1" x14ac:dyDescent="0.25">
      <c r="B48" s="11"/>
    </row>
    <row r="49" spans="1:2" x14ac:dyDescent="0.25">
      <c r="A49" s="6" t="s">
        <v>32</v>
      </c>
      <c r="B49" s="11"/>
    </row>
    <row r="50" spans="1:2" x14ac:dyDescent="0.25">
      <c r="A50" s="6" t="s">
        <v>33</v>
      </c>
      <c r="B50" s="9">
        <v>80000</v>
      </c>
    </row>
    <row r="51" spans="1:2" x14ac:dyDescent="0.25">
      <c r="A51" s="6" t="s">
        <v>34</v>
      </c>
      <c r="B51" s="9">
        <f>SUM(B52:B53)</f>
        <v>5115.4547899999998</v>
      </c>
    </row>
    <row r="52" spans="1:2" x14ac:dyDescent="0.25">
      <c r="A52" s="16" t="s">
        <v>35</v>
      </c>
      <c r="B52" s="11">
        <v>5115.4547899999998</v>
      </c>
    </row>
    <row r="53" spans="1:2" hidden="1" x14ac:dyDescent="0.25">
      <c r="A53" s="10" t="s">
        <v>36</v>
      </c>
      <c r="B53" s="11">
        <v>0</v>
      </c>
    </row>
    <row r="54" spans="1:2" x14ac:dyDescent="0.25">
      <c r="A54" s="6" t="s">
        <v>37</v>
      </c>
      <c r="B54" s="9">
        <f>SUM(B55:B56)</f>
        <v>4358.5690100000347</v>
      </c>
    </row>
    <row r="55" spans="1:2" x14ac:dyDescent="0.25">
      <c r="A55" s="16" t="s">
        <v>98</v>
      </c>
      <c r="B55" s="11">
        <v>196.47233</v>
      </c>
    </row>
    <row r="56" spans="1:2" x14ac:dyDescent="0.25">
      <c r="A56" s="16" t="s">
        <v>99</v>
      </c>
      <c r="B56" s="11">
        <v>4162.0966800000351</v>
      </c>
    </row>
    <row r="57" spans="1:2" hidden="1" x14ac:dyDescent="0.25">
      <c r="A57" t="s">
        <v>38</v>
      </c>
      <c r="B57" s="11">
        <v>0</v>
      </c>
    </row>
    <row r="58" spans="1:2" x14ac:dyDescent="0.25">
      <c r="A58" s="6" t="s">
        <v>5</v>
      </c>
      <c r="B58" s="9">
        <f>SUM(B59:B60)</f>
        <v>6347.9365299999999</v>
      </c>
    </row>
    <row r="59" spans="1:2" x14ac:dyDescent="0.25">
      <c r="A59" s="16" t="s">
        <v>39</v>
      </c>
      <c r="B59" s="15">
        <v>6347.9365299999999</v>
      </c>
    </row>
    <row r="60" spans="1:2" hidden="1" x14ac:dyDescent="0.25">
      <c r="A60" s="10" t="s">
        <v>40</v>
      </c>
      <c r="B60" s="11">
        <v>0</v>
      </c>
    </row>
    <row r="61" spans="1:2" hidden="1" x14ac:dyDescent="0.25">
      <c r="A61" t="s">
        <v>41</v>
      </c>
      <c r="B61" s="9">
        <f>SUM(B62:B63)</f>
        <v>0</v>
      </c>
    </row>
    <row r="62" spans="1:2" hidden="1" x14ac:dyDescent="0.25">
      <c r="A62" s="10" t="s">
        <v>42</v>
      </c>
      <c r="B62" s="11">
        <v>0</v>
      </c>
    </row>
    <row r="63" spans="1:2" hidden="1" x14ac:dyDescent="0.25">
      <c r="A63" s="10" t="s">
        <v>43</v>
      </c>
      <c r="B63" s="11">
        <v>0</v>
      </c>
    </row>
    <row r="64" spans="1:2" hidden="1" x14ac:dyDescent="0.25">
      <c r="A64" t="s">
        <v>44</v>
      </c>
      <c r="B64" s="12">
        <v>0</v>
      </c>
    </row>
    <row r="65" spans="1:2" ht="3" customHeight="1" x14ac:dyDescent="0.25">
      <c r="B65" s="11"/>
    </row>
    <row r="66" spans="1:2" x14ac:dyDescent="0.25">
      <c r="A66" s="6" t="s">
        <v>4</v>
      </c>
      <c r="B66" s="22">
        <f>B50+B51+B54+B57+B58+B61+B64</f>
        <v>95821.960330000045</v>
      </c>
    </row>
    <row r="67" spans="1:2" ht="3" customHeight="1" x14ac:dyDescent="0.25">
      <c r="B67" s="11"/>
    </row>
    <row r="68" spans="1:2" ht="15.75" thickBot="1" x14ac:dyDescent="0.3">
      <c r="A68" s="6" t="s">
        <v>94</v>
      </c>
      <c r="B68" s="21">
        <f>B46+B66</f>
        <v>896525.72467000014</v>
      </c>
    </row>
    <row r="69" spans="1:2" ht="15.75" thickTop="1" x14ac:dyDescent="0.25"/>
    <row r="71" spans="1:2" x14ac:dyDescent="0.25">
      <c r="B71" s="13">
        <f>B26-B68</f>
        <v>0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8:B10 B37 B54 B61 B12 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1"/>
  <sheetViews>
    <sheetView showGridLines="0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52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53</v>
      </c>
      <c r="C6" s="12">
        <f>SUM(C7:C11)</f>
        <v>48531.308839999998</v>
      </c>
    </row>
    <row r="7" spans="1:3" hidden="1" x14ac:dyDescent="0.25">
      <c r="A7" t="s">
        <v>54</v>
      </c>
      <c r="C7" s="11">
        <v>0</v>
      </c>
    </row>
    <row r="8" spans="1:3" hidden="1" x14ac:dyDescent="0.25">
      <c r="A8" t="s">
        <v>55</v>
      </c>
      <c r="C8" s="11">
        <v>0</v>
      </c>
    </row>
    <row r="9" spans="1:3" x14ac:dyDescent="0.25">
      <c r="A9" t="s">
        <v>56</v>
      </c>
      <c r="C9" s="11">
        <v>9082.2514499999997</v>
      </c>
    </row>
    <row r="10" spans="1:3" x14ac:dyDescent="0.25">
      <c r="A10" t="s">
        <v>57</v>
      </c>
      <c r="C10" s="11">
        <v>39449.057389999994</v>
      </c>
    </row>
    <row r="11" spans="1:3" hidden="1" x14ac:dyDescent="0.25">
      <c r="A11" t="s">
        <v>58</v>
      </c>
      <c r="C11" s="11">
        <v>0</v>
      </c>
    </row>
    <row r="12" spans="1:3" ht="9.75" customHeight="1" x14ac:dyDescent="0.25">
      <c r="C12" s="11"/>
    </row>
    <row r="13" spans="1:3" x14ac:dyDescent="0.25">
      <c r="A13" s="6" t="s">
        <v>100</v>
      </c>
      <c r="B13" s="6"/>
      <c r="C13" s="12">
        <f>SUM(C14:C18)</f>
        <v>-27627.793699999998</v>
      </c>
    </row>
    <row r="14" spans="1:3" x14ac:dyDescent="0.25">
      <c r="A14" t="s">
        <v>101</v>
      </c>
      <c r="C14" s="11">
        <v>-20016.692009999999</v>
      </c>
    </row>
    <row r="15" spans="1:3" hidden="1" x14ac:dyDescent="0.25">
      <c r="A15" t="s">
        <v>59</v>
      </c>
      <c r="C15" s="11">
        <v>0</v>
      </c>
    </row>
    <row r="16" spans="1:3" x14ac:dyDescent="0.25">
      <c r="A16" t="s">
        <v>102</v>
      </c>
      <c r="C16" s="11">
        <v>-2024.3210200000001</v>
      </c>
    </row>
    <row r="17" spans="1:3" x14ac:dyDescent="0.25">
      <c r="A17" t="s">
        <v>103</v>
      </c>
      <c r="C17" s="11">
        <v>-5429.9510799999998</v>
      </c>
    </row>
    <row r="18" spans="1:3" x14ac:dyDescent="0.25">
      <c r="A18" t="s">
        <v>104</v>
      </c>
      <c r="C18" s="15">
        <v>-156.82959</v>
      </c>
    </row>
    <row r="19" spans="1:3" ht="7.5" customHeight="1" x14ac:dyDescent="0.25">
      <c r="C19" s="11"/>
    </row>
    <row r="20" spans="1:3" x14ac:dyDescent="0.25">
      <c r="A20" s="6" t="s">
        <v>60</v>
      </c>
      <c r="B20" s="6"/>
      <c r="C20" s="12">
        <f>C6+C13</f>
        <v>20903.51514</v>
      </c>
    </row>
    <row r="21" spans="1:3" ht="10.5" customHeight="1" x14ac:dyDescent="0.25">
      <c r="A21" s="6"/>
      <c r="B21" s="6"/>
      <c r="C21" s="9"/>
    </row>
    <row r="22" spans="1:3" hidden="1" x14ac:dyDescent="0.25">
      <c r="A22" t="s">
        <v>61</v>
      </c>
      <c r="C22" s="11">
        <v>0</v>
      </c>
    </row>
    <row r="23" spans="1:3" hidden="1" x14ac:dyDescent="0.25">
      <c r="A23" t="s">
        <v>62</v>
      </c>
      <c r="C23" s="11">
        <v>0</v>
      </c>
    </row>
    <row r="24" spans="1:3" x14ac:dyDescent="0.25">
      <c r="A24" s="19" t="s">
        <v>105</v>
      </c>
      <c r="B24" s="19"/>
      <c r="C24" s="15">
        <v>-5620.7324600000002</v>
      </c>
    </row>
    <row r="25" spans="1:3" hidden="1" x14ac:dyDescent="0.25">
      <c r="A25" s="19" t="s">
        <v>63</v>
      </c>
      <c r="B25" s="19"/>
      <c r="C25" s="11">
        <v>0</v>
      </c>
    </row>
    <row r="26" spans="1:3" hidden="1" x14ac:dyDescent="0.25">
      <c r="A26" s="19" t="s">
        <v>64</v>
      </c>
      <c r="B26" s="19"/>
      <c r="C26" s="11">
        <v>0</v>
      </c>
    </row>
    <row r="27" spans="1:3" hidden="1" x14ac:dyDescent="0.25">
      <c r="A27" s="19" t="s">
        <v>65</v>
      </c>
      <c r="B27" s="19"/>
      <c r="C27" s="11">
        <v>0</v>
      </c>
    </row>
    <row r="28" spans="1:3" ht="9.75" customHeight="1" x14ac:dyDescent="0.25">
      <c r="A28" s="19"/>
      <c r="B28" s="19"/>
      <c r="C28" s="11"/>
    </row>
    <row r="29" spans="1:3" x14ac:dyDescent="0.25">
      <c r="A29" s="6" t="s">
        <v>95</v>
      </c>
      <c r="B29" s="6"/>
      <c r="C29" s="12">
        <f>C20+C22+C23+C24+C25+C26+C27</f>
        <v>15282.78268</v>
      </c>
    </row>
    <row r="30" spans="1:3" ht="8.25" customHeight="1" x14ac:dyDescent="0.25">
      <c r="C30" s="11"/>
    </row>
    <row r="31" spans="1:3" x14ac:dyDescent="0.25">
      <c r="A31" t="s">
        <v>66</v>
      </c>
      <c r="C31" s="11">
        <v>4774.0596699999996</v>
      </c>
    </row>
    <row r="32" spans="1:3" x14ac:dyDescent="0.25">
      <c r="A32" t="s">
        <v>108</v>
      </c>
      <c r="C32" s="15">
        <v>-2189.4212600000001</v>
      </c>
    </row>
    <row r="33" spans="1:3" ht="6" customHeight="1" x14ac:dyDescent="0.25">
      <c r="C33" s="11"/>
    </row>
    <row r="34" spans="1:3" x14ac:dyDescent="0.25">
      <c r="A34" s="6" t="s">
        <v>67</v>
      </c>
      <c r="B34" s="6"/>
      <c r="C34" s="12">
        <f>+C29+C31+C32</f>
        <v>17867.42109</v>
      </c>
    </row>
    <row r="35" spans="1:3" ht="8.25" customHeight="1" x14ac:dyDescent="0.25">
      <c r="C35" s="11"/>
    </row>
    <row r="36" spans="1:3" x14ac:dyDescent="0.25">
      <c r="A36" t="s">
        <v>106</v>
      </c>
      <c r="C36" s="11">
        <v>4036.1326700000004</v>
      </c>
    </row>
    <row r="37" spans="1:3" x14ac:dyDescent="0.25">
      <c r="A37" t="s">
        <v>107</v>
      </c>
      <c r="C37" s="11">
        <v>100.50995</v>
      </c>
    </row>
    <row r="38" spans="1:3" hidden="1" x14ac:dyDescent="0.25">
      <c r="A38" t="s">
        <v>68</v>
      </c>
      <c r="C38" s="11">
        <v>0</v>
      </c>
    </row>
    <row r="39" spans="1:3" x14ac:dyDescent="0.25">
      <c r="A39" t="s">
        <v>69</v>
      </c>
      <c r="C39" s="15">
        <v>248.71901000000003</v>
      </c>
    </row>
    <row r="40" spans="1:3" ht="5.25" customHeight="1" x14ac:dyDescent="0.25">
      <c r="C40" s="11"/>
    </row>
    <row r="41" spans="1:3" ht="15.75" thickBot="1" x14ac:dyDescent="0.3">
      <c r="A41" s="6" t="s">
        <v>70</v>
      </c>
      <c r="B41" s="6"/>
      <c r="C41" s="23">
        <f>C34+C36+C37+C38+C39</f>
        <v>22252.782719999999</v>
      </c>
    </row>
    <row r="42" spans="1:3" ht="6" customHeight="1" thickTop="1" x14ac:dyDescent="0.25">
      <c r="C42" s="11"/>
    </row>
    <row r="43" spans="1:3" hidden="1" x14ac:dyDescent="0.25">
      <c r="A43" t="s">
        <v>71</v>
      </c>
      <c r="C43" s="11">
        <v>0</v>
      </c>
    </row>
    <row r="44" spans="1:3" x14ac:dyDescent="0.25">
      <c r="A44" t="s">
        <v>109</v>
      </c>
      <c r="C44" s="11">
        <v>-8131.8005599999979</v>
      </c>
    </row>
    <row r="45" spans="1:3" x14ac:dyDescent="0.25">
      <c r="A45" s="19" t="s">
        <v>110</v>
      </c>
      <c r="B45" s="19"/>
      <c r="C45" s="11">
        <v>-6190.1158299999997</v>
      </c>
    </row>
    <row r="46" spans="1:3" x14ac:dyDescent="0.25">
      <c r="A46" s="19" t="s">
        <v>111</v>
      </c>
      <c r="B46" s="19"/>
      <c r="C46" s="11">
        <v>-3398.0888799999998</v>
      </c>
    </row>
    <row r="47" spans="1:3" x14ac:dyDescent="0.25">
      <c r="A47" s="19" t="s">
        <v>112</v>
      </c>
      <c r="B47" s="19"/>
      <c r="C47" s="15">
        <v>-370.68077</v>
      </c>
    </row>
    <row r="48" spans="1:3" x14ac:dyDescent="0.25">
      <c r="A48" s="19"/>
      <c r="B48" s="19"/>
      <c r="C48" s="9"/>
    </row>
    <row r="49" spans="1:3" ht="5.25" customHeight="1" x14ac:dyDescent="0.25">
      <c r="A49" s="19"/>
      <c r="B49" s="19"/>
      <c r="C49" s="11"/>
    </row>
    <row r="50" spans="1:3" x14ac:dyDescent="0.25">
      <c r="A50" s="20" t="s">
        <v>113</v>
      </c>
      <c r="B50" s="20"/>
      <c r="C50" s="12">
        <f>C41+C44+C45+C46+C47</f>
        <v>4162.0966800000015</v>
      </c>
    </row>
    <row r="51" spans="1:3" ht="3" customHeight="1" x14ac:dyDescent="0.25">
      <c r="A51" s="19"/>
      <c r="B51" s="19"/>
      <c r="C51" s="11"/>
    </row>
    <row r="52" spans="1:3" hidden="1" x14ac:dyDescent="0.25">
      <c r="A52" s="19" t="s">
        <v>72</v>
      </c>
      <c r="B52" s="19"/>
      <c r="C52" s="11">
        <v>0</v>
      </c>
    </row>
    <row r="53" spans="1:3" ht="3" customHeight="1" x14ac:dyDescent="0.25">
      <c r="A53" s="19"/>
      <c r="B53" s="19"/>
      <c r="C53" s="11"/>
    </row>
    <row r="54" spans="1:3" x14ac:dyDescent="0.25">
      <c r="A54" s="20" t="s">
        <v>114</v>
      </c>
      <c r="B54" s="20"/>
      <c r="C54" s="12">
        <f>C50+C52</f>
        <v>4162.0966800000015</v>
      </c>
    </row>
    <row r="55" spans="1:3" ht="3" customHeight="1" x14ac:dyDescent="0.25">
      <c r="A55" s="19"/>
      <c r="B55" s="19"/>
      <c r="C55" s="11"/>
    </row>
    <row r="56" spans="1:3" hidden="1" x14ac:dyDescent="0.25">
      <c r="A56" s="20" t="s">
        <v>73</v>
      </c>
      <c r="B56" s="20"/>
      <c r="C56" s="9">
        <v>0</v>
      </c>
    </row>
    <row r="57" spans="1:3" ht="3" customHeight="1" x14ac:dyDescent="0.25">
      <c r="A57" s="19"/>
      <c r="B57" s="19"/>
      <c r="C57" s="11"/>
    </row>
    <row r="58" spans="1:3" hidden="1" x14ac:dyDescent="0.25">
      <c r="A58" t="s">
        <v>74</v>
      </c>
      <c r="C58" s="11">
        <v>0</v>
      </c>
    </row>
    <row r="59" spans="1:3" hidden="1" x14ac:dyDescent="0.25">
      <c r="A59" t="s">
        <v>75</v>
      </c>
      <c r="C59" s="11">
        <v>0</v>
      </c>
    </row>
    <row r="60" spans="1:3" hidden="1" x14ac:dyDescent="0.25">
      <c r="A60" t="s">
        <v>76</v>
      </c>
      <c r="C60" s="11">
        <v>0</v>
      </c>
    </row>
    <row r="61" spans="1:3" hidden="1" x14ac:dyDescent="0.25">
      <c r="A61" t="s">
        <v>77</v>
      </c>
      <c r="C61" s="11">
        <v>0</v>
      </c>
    </row>
    <row r="62" spans="1:3" hidden="1" x14ac:dyDescent="0.25">
      <c r="A62" t="s">
        <v>78</v>
      </c>
      <c r="C62" s="11">
        <v>0</v>
      </c>
    </row>
    <row r="63" spans="1:3" hidden="1" x14ac:dyDescent="0.25">
      <c r="A63" t="s">
        <v>79</v>
      </c>
      <c r="C63" s="11">
        <v>0</v>
      </c>
    </row>
    <row r="64" spans="1:3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/>
    </row>
    <row r="74" spans="1:3" ht="15.75" thickBot="1" x14ac:dyDescent="0.3">
      <c r="A74" s="6" t="s">
        <v>87</v>
      </c>
      <c r="B74" s="6"/>
      <c r="C74" s="23">
        <f>C54</f>
        <v>4162.0966800000015</v>
      </c>
    </row>
    <row r="75" spans="1:3" ht="3" customHeight="1" thickTop="1" x14ac:dyDescent="0.25">
      <c r="C75" s="11"/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2024-09-19T23:24:49Z</cp:lastPrinted>
  <dcterms:created xsi:type="dcterms:W3CDTF">2015-01-08T22:22:21Z</dcterms:created>
  <dcterms:modified xsi:type="dcterms:W3CDTF">2024-09-19T23:25:02Z</dcterms:modified>
</cp:coreProperties>
</file>