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CHSANAB\Desktop\"/>
    </mc:Choice>
  </mc:AlternateContent>
  <xr:revisionPtr revIDLastSave="0" documentId="8_{CA122CA4-DB9B-44CC-8A6D-B54837320D7B}" xr6:coauthVersionLast="47" xr6:coauthVersionMax="47" xr10:uidLastSave="{00000000-0000-0000-0000-000000000000}"/>
  <bookViews>
    <workbookView xWindow="-120" yWindow="-120" windowWidth="29040" windowHeight="15840" xr2:uid="{C0353FD5-6109-427E-9F7B-4FAAB059324F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1" l="1"/>
  <c r="C48" i="1" s="1"/>
  <c r="C54" i="1" s="1"/>
  <c r="C25" i="1"/>
  <c r="C28" i="1" s="1"/>
  <c r="C53" i="1"/>
  <c r="C47" i="1"/>
  <c r="C42" i="1"/>
  <c r="C20" i="1"/>
  <c r="C96" i="1"/>
  <c r="C88" i="1"/>
  <c r="C81" i="1"/>
  <c r="C95" i="1" s="1"/>
  <c r="C99" i="1" s="1"/>
  <c r="C102" i="1" s="1"/>
  <c r="C107" i="1" s="1"/>
</calcChain>
</file>

<file path=xl/sharedStrings.xml><?xml version="1.0" encoding="utf-8"?>
<sst xmlns="http://schemas.openxmlformats.org/spreadsheetml/2006/main" count="78" uniqueCount="70">
  <si>
    <t>Provisiones</t>
  </si>
  <si>
    <t>Siniestros</t>
  </si>
  <si>
    <t>Contador General</t>
  </si>
  <si>
    <t>(Compañía Salvadoreña Subsidiaria de MAPFRE América, S.A. domiciliada en Madrid, España)</t>
  </si>
  <si>
    <t>(San Salvador, República de El Salvador)</t>
  </si>
  <si>
    <t>(Expresados en Miles de Dólares de los Estados Unidos de América)</t>
  </si>
  <si>
    <t>Balance General</t>
  </si>
  <si>
    <t>Estados de Resultados</t>
  </si>
  <si>
    <t>José Gerardo Smart</t>
  </si>
  <si>
    <t>Ingresos de operación:</t>
  </si>
  <si>
    <t>Primas netas de devoluciones y cancelaciones</t>
  </si>
  <si>
    <t>Ingresos por decremento de reservas técnicas</t>
  </si>
  <si>
    <t>Siniestros y gastos recuperados por reaseguros y reafianzamientos</t>
  </si>
  <si>
    <t>Reembolsos de gastos por cesiones</t>
  </si>
  <si>
    <t>Ingresos financieros y de inversión</t>
  </si>
  <si>
    <t>Costos de operación:</t>
  </si>
  <si>
    <t>Primas cedidas por reaseguros y reafianzamientos</t>
  </si>
  <si>
    <t>Gastos por incremento de reservas técnicas</t>
  </si>
  <si>
    <t>Gastos de adquisición y conservación</t>
  </si>
  <si>
    <t>Reservas de saneamiento</t>
  </si>
  <si>
    <t>Utilidad antes de gastos</t>
  </si>
  <si>
    <t>Gastos de operación</t>
  </si>
  <si>
    <t>Financieros y de inversión</t>
  </si>
  <si>
    <t xml:space="preserve">De administración </t>
  </si>
  <si>
    <t xml:space="preserve">Utilidad de operación </t>
  </si>
  <si>
    <t>Otros ingresos y gastos (neto)</t>
  </si>
  <si>
    <t>Utilidad antes de impuesto</t>
  </si>
  <si>
    <t>Impuesto sobre la renta</t>
  </si>
  <si>
    <t>Contribución especial grandes contribuyentes</t>
  </si>
  <si>
    <t>Utilidad neta</t>
  </si>
  <si>
    <t>Activo</t>
  </si>
  <si>
    <t>Activos del giro:</t>
  </si>
  <si>
    <t>Caja y bancos</t>
  </si>
  <si>
    <t xml:space="preserve">Efectos de cobro inmediato </t>
  </si>
  <si>
    <t>Inversiones financieras, neto</t>
  </si>
  <si>
    <t>Cartera de préstamos, neto</t>
  </si>
  <si>
    <t xml:space="preserve">Primas por cobrar, neto </t>
  </si>
  <si>
    <t xml:space="preserve">Deudores por seguros y fianzas </t>
  </si>
  <si>
    <t>Otros activos:</t>
  </si>
  <si>
    <t xml:space="preserve">Inversiones permanentes </t>
  </si>
  <si>
    <t>Diversos, neto</t>
  </si>
  <si>
    <t>Activo fijo:</t>
  </si>
  <si>
    <t>Bienes inmuebles, muebles y otros, neto</t>
  </si>
  <si>
    <t>Total activos</t>
  </si>
  <si>
    <t>Pasivo y patrimonio</t>
  </si>
  <si>
    <t>Pasivos del giro:</t>
  </si>
  <si>
    <t>Obligaciones con asegurados</t>
  </si>
  <si>
    <t>Sociedades acreedoras de seguros y fianzas</t>
  </si>
  <si>
    <t xml:space="preserve">Obligaciones con intermediarios y agentes </t>
  </si>
  <si>
    <t>Otros pasivos:</t>
  </si>
  <si>
    <t>Cuentas por pagar</t>
  </si>
  <si>
    <t>Diversos</t>
  </si>
  <si>
    <t>Reservas técnicas:</t>
  </si>
  <si>
    <t>Reservas matemáticas</t>
  </si>
  <si>
    <t xml:space="preserve">Reservas de riesgos en curso </t>
  </si>
  <si>
    <t>Reservas por siniestros</t>
  </si>
  <si>
    <t>Total pasivos</t>
  </si>
  <si>
    <t>Patrimonio de los accionistas:</t>
  </si>
  <si>
    <t>Capital social pagado</t>
  </si>
  <si>
    <t>Reservas de capital, patrimonio restringido y resultados acumulados</t>
  </si>
  <si>
    <t>Total  patrimonio</t>
  </si>
  <si>
    <t>Total pasivos y patrimonio</t>
  </si>
  <si>
    <t>Bienes recibidos en pago neto</t>
  </si>
  <si>
    <t>Obligaciones financieras</t>
  </si>
  <si>
    <t>Reportos y otros obligaciones bursatiles</t>
  </si>
  <si>
    <t>MAPFRE SEGUROS EL SALVADOR, S.A</t>
  </si>
  <si>
    <t>Al 31 de agosto de 2024</t>
  </si>
  <si>
    <t>Director General y Representante Legal</t>
  </si>
  <si>
    <t>José Jonathan Arévalo Cornejo</t>
  </si>
  <si>
    <t>Por los períodos del 1 de enero al  Al 31 de agosto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</si>
</sst>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71" formatCode="_(* #,##0.00_);_(* \(#,##0.00\);_(* &quot;-&quot;??_);_(@_)"/>
    <numFmt numFmtId="172" formatCode="_(* #,##0.0_);_(* \(#,##0.0\);_(* &quot;-&quot;??_);_(@_)"/>
    <numFmt numFmtId="181" formatCode="#,##0.0_);\(#,##0.0\)"/>
  </numFmts>
  <fonts count="18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Geneva"/>
    </font>
    <font>
      <b/>
      <sz val="10"/>
      <name val="Univers for KPMG"/>
    </font>
    <font>
      <sz val="10"/>
      <name val="Univers for KPMG"/>
    </font>
    <font>
      <b/>
      <u/>
      <sz val="10"/>
      <name val="Univers for KPMG"/>
    </font>
    <font>
      <b/>
      <sz val="10"/>
      <name val="Univers for KPMG"/>
      <family val="2"/>
    </font>
    <font>
      <sz val="10"/>
      <name val="Univers for KPMG"/>
      <family val="2"/>
    </font>
    <font>
      <sz val="10"/>
      <name val="Arial"/>
      <family val="2"/>
    </font>
    <font>
      <sz val="10"/>
      <color rgb="FF000000"/>
      <name val="Univers for KPMG"/>
    </font>
    <font>
      <b/>
      <sz val="10"/>
      <color rgb="FF000000"/>
      <name val="Univers for KPMG"/>
    </font>
    <font>
      <sz val="10"/>
      <color rgb="FFFF0000"/>
      <name val="Univers for KPMG"/>
    </font>
    <font>
      <sz val="10"/>
      <color rgb="FF000000"/>
      <name val="Univers for KPMG"/>
      <family val="2"/>
    </font>
    <font>
      <b/>
      <u/>
      <sz val="10"/>
      <color theme="1"/>
      <name val="Univers for KPMG"/>
      <family val="2"/>
    </font>
    <font>
      <sz val="10"/>
      <color theme="1"/>
      <name val="Univers for KPMG"/>
      <family val="2"/>
    </font>
    <font>
      <b/>
      <sz val="10"/>
      <color theme="1"/>
      <name val="Univers for KPMG"/>
      <family val="2"/>
    </font>
    <font>
      <b/>
      <sz val="10"/>
      <color rgb="FF000000"/>
      <name val="Univers for KPMG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" fillId="0" borderId="0"/>
  </cellStyleXfs>
  <cellXfs count="65">
    <xf numFmtId="0" fontId="0" fillId="0" borderId="0" xfId="0"/>
    <xf numFmtId="0" fontId="10" fillId="0" borderId="0" xfId="0" applyFont="1" applyAlignment="1">
      <alignment vertical="center"/>
    </xf>
    <xf numFmtId="0" fontId="4" fillId="3" borderId="0" xfId="3" applyFont="1" applyFill="1" applyAlignment="1"/>
    <xf numFmtId="0" fontId="5" fillId="0" borderId="0" xfId="0" applyFont="1"/>
    <xf numFmtId="0" fontId="11" fillId="3" borderId="0" xfId="0" applyFont="1" applyFill="1" applyAlignment="1">
      <alignment horizontal="left" vertical="center"/>
    </xf>
    <xf numFmtId="0" fontId="5" fillId="3" borderId="0" xfId="3" applyFont="1" applyFill="1" applyAlignment="1"/>
    <xf numFmtId="0" fontId="5" fillId="0" borderId="1" xfId="0" applyFont="1" applyBorder="1" applyAlignment="1"/>
    <xf numFmtId="0" fontId="5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right"/>
    </xf>
    <xf numFmtId="172" fontId="5" fillId="0" borderId="0" xfId="1" applyNumberFormat="1" applyFont="1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indent="13"/>
    </xf>
    <xf numFmtId="0" fontId="5" fillId="0" borderId="0" xfId="0" applyFont="1" applyAlignment="1">
      <alignment horizontal="left" indent="14"/>
    </xf>
    <xf numFmtId="0" fontId="5" fillId="0" borderId="0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4" fillId="0" borderId="1" xfId="0" applyFont="1" applyBorder="1" applyAlignment="1"/>
    <xf numFmtId="0" fontId="5" fillId="0" borderId="0" xfId="0" applyFont="1" applyAlignment="1"/>
    <xf numFmtId="14" fontId="5" fillId="0" borderId="0" xfId="0" applyNumberFormat="1" applyFont="1"/>
    <xf numFmtId="0" fontId="12" fillId="0" borderId="0" xfId="0" applyFont="1"/>
    <xf numFmtId="37" fontId="7" fillId="0" borderId="0" xfId="3" applyNumberFormat="1" applyFont="1" applyFill="1" applyBorder="1" applyAlignment="1"/>
    <xf numFmtId="37" fontId="8" fillId="0" borderId="0" xfId="3" applyNumberFormat="1" applyFont="1" applyFill="1" applyBorder="1" applyAlignment="1">
      <alignment horizontal="left"/>
    </xf>
    <xf numFmtId="37" fontId="8" fillId="0" borderId="0" xfId="3" applyNumberFormat="1" applyFont="1" applyFill="1" applyBorder="1"/>
    <xf numFmtId="0" fontId="8" fillId="0" borderId="0" xfId="3" applyFont="1" applyFill="1"/>
    <xf numFmtId="0" fontId="5" fillId="0" borderId="0" xfId="0" applyFont="1" applyAlignment="1">
      <alignment horizontal="left"/>
    </xf>
    <xf numFmtId="172" fontId="5" fillId="0" borderId="0" xfId="1" applyNumberFormat="1" applyFont="1" applyAlignment="1">
      <alignment horizontal="left"/>
    </xf>
    <xf numFmtId="181" fontId="8" fillId="0" borderId="2" xfId="1" applyNumberFormat="1" applyFont="1" applyFill="1" applyBorder="1" applyAlignment="1">
      <alignment horizontal="right"/>
    </xf>
    <xf numFmtId="181" fontId="13" fillId="0" borderId="0" xfId="0" applyNumberFormat="1" applyFont="1" applyAlignment="1">
      <alignment horizontal="right" vertical="center"/>
    </xf>
    <xf numFmtId="181" fontId="13" fillId="0" borderId="2" xfId="0" applyNumberFormat="1" applyFont="1" applyBorder="1" applyAlignment="1">
      <alignment horizontal="right" vertical="center"/>
    </xf>
    <xf numFmtId="181" fontId="8" fillId="0" borderId="0" xfId="1" applyNumberFormat="1" applyFont="1" applyFill="1" applyBorder="1" applyAlignment="1">
      <alignment horizontal="right"/>
    </xf>
    <xf numFmtId="181" fontId="8" fillId="0" borderId="2" xfId="3" applyNumberFormat="1" applyFont="1" applyFill="1" applyBorder="1" applyAlignment="1"/>
    <xf numFmtId="181" fontId="8" fillId="0" borderId="0" xfId="3" applyNumberFormat="1" applyFont="1" applyFill="1" applyBorder="1" applyAlignment="1"/>
    <xf numFmtId="181" fontId="8" fillId="2" borderId="0" xfId="3" applyNumberFormat="1" applyFont="1" applyFill="1" applyBorder="1" applyAlignment="1">
      <alignment horizontal="right"/>
    </xf>
    <xf numFmtId="181" fontId="8" fillId="2" borderId="2" xfId="3" applyNumberFormat="1" applyFont="1" applyFill="1" applyBorder="1" applyAlignment="1">
      <alignment horizontal="right"/>
    </xf>
    <xf numFmtId="181" fontId="8" fillId="0" borderId="3" xfId="0" applyNumberFormat="1" applyFont="1" applyFill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8" fillId="0" borderId="0" xfId="3" applyFont="1" applyFill="1" applyBorder="1"/>
    <xf numFmtId="0" fontId="7" fillId="0" borderId="0" xfId="3" applyFont="1" applyFill="1"/>
    <xf numFmtId="37" fontId="7" fillId="0" borderId="0" xfId="3" applyNumberFormat="1" applyFont="1" applyFill="1" applyBorder="1"/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left" indent="1"/>
    </xf>
    <xf numFmtId="0" fontId="16" fillId="0" borderId="0" xfId="0" applyFont="1"/>
    <xf numFmtId="0" fontId="17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 indent="1"/>
    </xf>
    <xf numFmtId="0" fontId="13" fillId="0" borderId="0" xfId="0" applyFont="1" applyAlignment="1">
      <alignment horizontal="left" vertical="center" inden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181" fontId="15" fillId="0" borderId="0" xfId="0" applyNumberFormat="1" applyFont="1" applyAlignment="1">
      <alignment horizontal="right"/>
    </xf>
    <xf numFmtId="181" fontId="15" fillId="0" borderId="2" xfId="0" applyNumberFormat="1" applyFont="1" applyBorder="1" applyAlignment="1">
      <alignment horizontal="right"/>
    </xf>
    <xf numFmtId="181" fontId="15" fillId="0" borderId="4" xfId="0" applyNumberFormat="1" applyFont="1" applyBorder="1" applyAlignment="1">
      <alignment horizontal="right"/>
    </xf>
    <xf numFmtId="181" fontId="15" fillId="0" borderId="5" xfId="0" applyNumberFormat="1" applyFont="1" applyBorder="1" applyAlignment="1">
      <alignment horizontal="right"/>
    </xf>
    <xf numFmtId="0" fontId="15" fillId="0" borderId="0" xfId="0" applyFont="1"/>
    <xf numFmtId="181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left" indent="1"/>
    </xf>
    <xf numFmtId="181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left" indent="1"/>
    </xf>
    <xf numFmtId="14" fontId="4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181" fontId="13" fillId="0" borderId="0" xfId="0" applyNumberFormat="1" applyFont="1" applyAlignment="1">
      <alignment horizontal="right" vertical="center" wrapText="1"/>
    </xf>
    <xf numFmtId="0" fontId="6" fillId="0" borderId="0" xfId="0" applyFont="1" applyBorder="1" applyAlignment="1">
      <alignment horizontal="center"/>
    </xf>
  </cellXfs>
  <cellStyles count="4">
    <cellStyle name="Millares" xfId="1" builtinId="3"/>
    <cellStyle name="Millares 2" xfId="2" xr:uid="{8731C6C8-5EE7-4DEA-A9DB-2CE64D337632}"/>
    <cellStyle name="Normal" xfId="0" builtinId="0"/>
    <cellStyle name="Normal_Bal, Utl, Fluj y anex" xfId="3" xr:uid="{C7C5D23B-F1DF-4DEC-9706-F12ED5EE32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142875</xdr:rowOff>
    </xdr:to>
    <xdr:sp macro="" textlink="">
      <xdr:nvSpPr>
        <xdr:cNvPr id="1155" name="AutoShape 5" descr="Resultado de imagen para mapfre">
          <a:extLst>
            <a:ext uri="{FF2B5EF4-FFF2-40B4-BE49-F238E27FC236}">
              <a16:creationId xmlns:a16="http://schemas.microsoft.com/office/drawing/2014/main" id="{9347C1AA-2553-756A-33A4-0CFEEDC9C438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142875</xdr:rowOff>
    </xdr:to>
    <xdr:sp macro="" textlink="">
      <xdr:nvSpPr>
        <xdr:cNvPr id="1156" name="AutoShape 6" descr="Resultado de imagen para mapfre">
          <a:extLst>
            <a:ext uri="{FF2B5EF4-FFF2-40B4-BE49-F238E27FC236}">
              <a16:creationId xmlns:a16="http://schemas.microsoft.com/office/drawing/2014/main" id="{12FD58EA-ECD5-87D3-07FD-19EE22488B09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257175</xdr:colOff>
      <xdr:row>0</xdr:row>
      <xdr:rowOff>9525</xdr:rowOff>
    </xdr:from>
    <xdr:to>
      <xdr:col>2</xdr:col>
      <xdr:colOff>1304925</xdr:colOff>
      <xdr:row>3</xdr:row>
      <xdr:rowOff>66675</xdr:rowOff>
    </xdr:to>
    <xdr:pic>
      <xdr:nvPicPr>
        <xdr:cNvPr id="1157" name="Imagen 1">
          <a:extLst>
            <a:ext uri="{FF2B5EF4-FFF2-40B4-BE49-F238E27FC236}">
              <a16:creationId xmlns:a16="http://schemas.microsoft.com/office/drawing/2014/main" id="{23976B55-702B-C345-2527-4F5BED7E74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172" b="32054"/>
        <a:stretch>
          <a:fillRect/>
        </a:stretch>
      </xdr:blipFill>
      <xdr:spPr bwMode="auto">
        <a:xfrm>
          <a:off x="3543300" y="9525"/>
          <a:ext cx="33813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67</xdr:row>
      <xdr:rowOff>9525</xdr:rowOff>
    </xdr:from>
    <xdr:to>
      <xdr:col>2</xdr:col>
      <xdr:colOff>1257300</xdr:colOff>
      <xdr:row>70</xdr:row>
      <xdr:rowOff>66675</xdr:rowOff>
    </xdr:to>
    <xdr:pic>
      <xdr:nvPicPr>
        <xdr:cNvPr id="1158" name="Imagen 6">
          <a:extLst>
            <a:ext uri="{FF2B5EF4-FFF2-40B4-BE49-F238E27FC236}">
              <a16:creationId xmlns:a16="http://schemas.microsoft.com/office/drawing/2014/main" id="{269B8AAE-5BA5-5EE1-4005-852EF8EF5F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172" b="32054"/>
        <a:stretch>
          <a:fillRect/>
        </a:stretch>
      </xdr:blipFill>
      <xdr:spPr bwMode="auto">
        <a:xfrm>
          <a:off x="3495675" y="10906125"/>
          <a:ext cx="33813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6C299-50D7-45F7-98C3-1AFB3C9A20B1}">
  <dimension ref="A2:G122"/>
  <sheetViews>
    <sheetView showGridLines="0" tabSelected="1" zoomScale="115" zoomScaleNormal="115" workbookViewId="0">
      <selection activeCell="B9" sqref="B9"/>
    </sheetView>
  </sheetViews>
  <sheetFormatPr baseColWidth="10" defaultRowHeight="12.75"/>
  <cols>
    <col min="1" max="1" width="49.28515625" style="3" customWidth="1"/>
    <col min="2" max="2" width="35" style="3" customWidth="1"/>
    <col min="3" max="3" width="20" style="3" customWidth="1"/>
    <col min="4" max="5" width="11.42578125" style="3"/>
    <col min="6" max="6" width="12.5703125" style="3" bestFit="1" customWidth="1"/>
    <col min="7" max="16384" width="11.42578125" style="3"/>
  </cols>
  <sheetData>
    <row r="2" spans="1:7">
      <c r="A2" s="62"/>
      <c r="B2" s="62"/>
      <c r="C2" s="62"/>
      <c r="G2" s="21"/>
    </row>
    <row r="3" spans="1:7">
      <c r="A3" s="16"/>
      <c r="B3" s="16"/>
      <c r="C3" s="16"/>
      <c r="E3" s="21"/>
    </row>
    <row r="4" spans="1:7">
      <c r="A4" s="4" t="s">
        <v>65</v>
      </c>
      <c r="B4" s="16"/>
      <c r="C4" s="16"/>
      <c r="G4" s="21"/>
    </row>
    <row r="5" spans="1:7">
      <c r="A5" s="1" t="s">
        <v>3</v>
      </c>
      <c r="B5" s="16"/>
      <c r="C5" s="16"/>
      <c r="F5" s="60"/>
    </row>
    <row r="6" spans="1:7">
      <c r="A6" s="20" t="s">
        <v>4</v>
      </c>
      <c r="B6" s="16"/>
      <c r="C6" s="16"/>
      <c r="F6" s="60"/>
    </row>
    <row r="7" spans="1:7">
      <c r="A7" s="2" t="s">
        <v>6</v>
      </c>
      <c r="B7" s="17"/>
      <c r="C7" s="17"/>
      <c r="F7" s="61"/>
    </row>
    <row r="8" spans="1:7">
      <c r="A8" s="5" t="s">
        <v>66</v>
      </c>
      <c r="B8" s="17"/>
      <c r="C8" s="17"/>
      <c r="F8" s="61"/>
    </row>
    <row r="9" spans="1:7">
      <c r="A9" s="3" t="s">
        <v>5</v>
      </c>
    </row>
    <row r="10" spans="1:7" ht="13.5" thickBot="1">
      <c r="A10" s="6"/>
      <c r="B10" s="6"/>
      <c r="C10" s="6"/>
    </row>
    <row r="11" spans="1:7">
      <c r="A11" s="7"/>
      <c r="B11" s="7"/>
      <c r="C11" s="7"/>
    </row>
    <row r="12" spans="1:7">
      <c r="A12" s="42" t="s">
        <v>30</v>
      </c>
      <c r="B12" s="8"/>
      <c r="C12" s="49">
        <v>2024</v>
      </c>
    </row>
    <row r="13" spans="1:7">
      <c r="A13" s="43" t="s">
        <v>31</v>
      </c>
      <c r="C13" s="50"/>
    </row>
    <row r="14" spans="1:7">
      <c r="A14" s="44" t="s">
        <v>32</v>
      </c>
      <c r="C14" s="51">
        <v>4770.8999999999996</v>
      </c>
    </row>
    <row r="15" spans="1:7">
      <c r="A15" s="44" t="s">
        <v>33</v>
      </c>
      <c r="C15" s="51">
        <v>0</v>
      </c>
    </row>
    <row r="16" spans="1:7">
      <c r="A16" s="44" t="s">
        <v>34</v>
      </c>
      <c r="C16" s="51">
        <v>54479.3</v>
      </c>
    </row>
    <row r="17" spans="1:3">
      <c r="A17" s="44" t="s">
        <v>35</v>
      </c>
      <c r="C17" s="51">
        <v>4124.1000000000004</v>
      </c>
    </row>
    <row r="18" spans="1:3">
      <c r="A18" s="44" t="s">
        <v>36</v>
      </c>
      <c r="B18" s="11"/>
      <c r="C18" s="51">
        <v>31819.9</v>
      </c>
    </row>
    <row r="19" spans="1:3">
      <c r="A19" s="44" t="s">
        <v>37</v>
      </c>
      <c r="C19" s="52">
        <v>6680.6</v>
      </c>
    </row>
    <row r="20" spans="1:3">
      <c r="A20" s="43"/>
      <c r="C20" s="51">
        <f>SUM(C14:C19)</f>
        <v>101874.80000000002</v>
      </c>
    </row>
    <row r="21" spans="1:3">
      <c r="A21" s="43" t="s">
        <v>38</v>
      </c>
      <c r="C21" s="51"/>
    </row>
    <row r="22" spans="1:3">
      <c r="A22" s="55" t="s">
        <v>62</v>
      </c>
      <c r="C22" s="51">
        <v>16.3</v>
      </c>
    </row>
    <row r="23" spans="1:3">
      <c r="A23" s="44" t="s">
        <v>39</v>
      </c>
      <c r="C23" s="51">
        <v>334.4</v>
      </c>
    </row>
    <row r="24" spans="1:3">
      <c r="A24" s="44" t="s">
        <v>40</v>
      </c>
      <c r="C24" s="52">
        <v>10181.799999999999</v>
      </c>
    </row>
    <row r="25" spans="1:3">
      <c r="A25" s="43"/>
      <c r="B25" s="11"/>
      <c r="C25" s="51">
        <f>SUM(C22:C24)</f>
        <v>10532.5</v>
      </c>
    </row>
    <row r="26" spans="1:3">
      <c r="A26" s="43" t="s">
        <v>41</v>
      </c>
      <c r="B26" s="11"/>
      <c r="C26" s="51"/>
    </row>
    <row r="27" spans="1:3">
      <c r="A27" s="44" t="s">
        <v>42</v>
      </c>
      <c r="C27" s="52">
        <v>1750.5</v>
      </c>
    </row>
    <row r="28" spans="1:3" ht="13.5" thickBot="1">
      <c r="A28" s="45" t="s">
        <v>43</v>
      </c>
      <c r="C28" s="53">
        <f>+C27+C25+C20</f>
        <v>114157.80000000002</v>
      </c>
    </row>
    <row r="29" spans="1:3" ht="13.5" thickTop="1">
      <c r="A29" s="43"/>
      <c r="C29" s="51"/>
    </row>
    <row r="30" spans="1:3">
      <c r="A30" s="42" t="s">
        <v>44</v>
      </c>
      <c r="C30" s="51"/>
    </row>
    <row r="31" spans="1:3">
      <c r="A31" s="43" t="s">
        <v>45</v>
      </c>
      <c r="C31" s="51"/>
    </row>
    <row r="32" spans="1:3">
      <c r="A32" s="44" t="s">
        <v>46</v>
      </c>
      <c r="C32" s="51">
        <v>2657.4</v>
      </c>
    </row>
    <row r="33" spans="1:3">
      <c r="A33" s="57" t="s">
        <v>63</v>
      </c>
      <c r="C33" s="56">
        <v>0</v>
      </c>
    </row>
    <row r="34" spans="1:3">
      <c r="A34" s="44" t="s">
        <v>47</v>
      </c>
      <c r="C34" s="51">
        <v>11076.4</v>
      </c>
    </row>
    <row r="35" spans="1:3">
      <c r="A35" s="44" t="s">
        <v>48</v>
      </c>
      <c r="C35" s="51">
        <v>4411.3999999999996</v>
      </c>
    </row>
    <row r="36" spans="1:3">
      <c r="A36" s="59" t="s">
        <v>64</v>
      </c>
      <c r="C36" s="58">
        <v>0</v>
      </c>
    </row>
    <row r="37" spans="1:3">
      <c r="A37" s="43"/>
      <c r="C37" s="54">
        <f>SUM(C32:C36)</f>
        <v>18145.199999999997</v>
      </c>
    </row>
    <row r="38" spans="1:3">
      <c r="A38" s="43" t="s">
        <v>49</v>
      </c>
      <c r="C38" s="51"/>
    </row>
    <row r="39" spans="1:3">
      <c r="A39" s="44" t="s">
        <v>50</v>
      </c>
      <c r="B39" s="11"/>
      <c r="C39" s="51">
        <v>6569.5</v>
      </c>
    </row>
    <row r="40" spans="1:3">
      <c r="A40" s="44" t="s">
        <v>0</v>
      </c>
      <c r="C40" s="51">
        <v>216.1</v>
      </c>
    </row>
    <row r="41" spans="1:3">
      <c r="A41" s="44" t="s">
        <v>51</v>
      </c>
      <c r="C41" s="52">
        <v>4661.8</v>
      </c>
    </row>
    <row r="42" spans="1:3">
      <c r="A42" s="43"/>
      <c r="C42" s="54">
        <f>SUM(C39:C41)</f>
        <v>11447.400000000001</v>
      </c>
    </row>
    <row r="43" spans="1:3">
      <c r="A43" s="43" t="s">
        <v>52</v>
      </c>
      <c r="C43" s="51"/>
    </row>
    <row r="44" spans="1:3">
      <c r="A44" s="44" t="s">
        <v>53</v>
      </c>
      <c r="B44" s="11"/>
      <c r="C44" s="51">
        <v>15329.6</v>
      </c>
    </row>
    <row r="45" spans="1:3">
      <c r="A45" s="44" t="s">
        <v>54</v>
      </c>
      <c r="B45" s="11"/>
      <c r="C45" s="51">
        <v>21623.5</v>
      </c>
    </row>
    <row r="46" spans="1:3">
      <c r="A46" s="44" t="s">
        <v>55</v>
      </c>
      <c r="C46" s="51">
        <v>10085.5</v>
      </c>
    </row>
    <row r="47" spans="1:3">
      <c r="A47" s="43"/>
      <c r="C47" s="54">
        <f>SUM(C44:C46)</f>
        <v>47038.6</v>
      </c>
    </row>
    <row r="48" spans="1:3">
      <c r="A48" s="45" t="s">
        <v>56</v>
      </c>
      <c r="C48" s="54">
        <f>C37+C42+C47</f>
        <v>76631.199999999997</v>
      </c>
    </row>
    <row r="49" spans="1:3">
      <c r="A49" s="46"/>
      <c r="C49" s="63"/>
    </row>
    <row r="50" spans="1:3">
      <c r="A50" s="46" t="s">
        <v>57</v>
      </c>
      <c r="C50" s="63"/>
    </row>
    <row r="51" spans="1:3">
      <c r="A51" s="47" t="s">
        <v>58</v>
      </c>
      <c r="B51" s="11"/>
      <c r="C51" s="51">
        <v>15000</v>
      </c>
    </row>
    <row r="52" spans="1:3">
      <c r="A52" s="48" t="s">
        <v>59</v>
      </c>
      <c r="B52" s="11"/>
      <c r="C52" s="52">
        <v>22526.799999999999</v>
      </c>
    </row>
    <row r="53" spans="1:3">
      <c r="A53" s="46" t="s">
        <v>60</v>
      </c>
      <c r="B53" s="11"/>
      <c r="C53" s="54">
        <f>SUM(C51:C52)</f>
        <v>37526.800000000003</v>
      </c>
    </row>
    <row r="54" spans="1:3" ht="13.5" thickBot="1">
      <c r="A54" s="46" t="s">
        <v>61</v>
      </c>
      <c r="C54" s="53">
        <f>C48+C53</f>
        <v>114158</v>
      </c>
    </row>
    <row r="55" spans="1:3" ht="13.5" thickTop="1"/>
    <row r="60" spans="1:3">
      <c r="A60" s="12" t="s">
        <v>8</v>
      </c>
      <c r="B60" s="13" t="s">
        <v>68</v>
      </c>
      <c r="C60" s="12"/>
    </row>
    <row r="61" spans="1:3">
      <c r="A61" s="12" t="s">
        <v>67</v>
      </c>
      <c r="B61" s="14" t="s">
        <v>2</v>
      </c>
      <c r="C61" s="12"/>
    </row>
    <row r="62" spans="1:3">
      <c r="B62" s="12"/>
      <c r="C62" s="12"/>
    </row>
    <row r="66" spans="1:3">
      <c r="A66" s="18"/>
      <c r="B66" s="18"/>
      <c r="C66" s="18"/>
    </row>
    <row r="67" spans="1:3">
      <c r="A67" s="18"/>
      <c r="B67" s="18"/>
      <c r="C67" s="18"/>
    </row>
    <row r="68" spans="1:3">
      <c r="A68" s="18"/>
      <c r="B68" s="18"/>
      <c r="C68" s="18"/>
    </row>
    <row r="69" spans="1:3">
      <c r="A69" s="18"/>
      <c r="B69" s="18"/>
      <c r="C69" s="18"/>
    </row>
    <row r="70" spans="1:3">
      <c r="A70" s="18"/>
      <c r="B70" s="18"/>
      <c r="C70" s="18"/>
    </row>
    <row r="71" spans="1:3">
      <c r="A71" s="4" t="s">
        <v>65</v>
      </c>
      <c r="B71" s="18"/>
      <c r="C71" s="18"/>
    </row>
    <row r="72" spans="1:3">
      <c r="A72" s="20" t="s">
        <v>3</v>
      </c>
      <c r="B72" s="18"/>
      <c r="C72" s="18"/>
    </row>
    <row r="73" spans="1:3">
      <c r="A73" s="20" t="s">
        <v>4</v>
      </c>
      <c r="B73" s="18"/>
      <c r="C73" s="18"/>
    </row>
    <row r="74" spans="1:3">
      <c r="A74" s="18" t="s">
        <v>7</v>
      </c>
      <c r="B74" s="18"/>
      <c r="C74" s="18"/>
    </row>
    <row r="75" spans="1:3">
      <c r="A75" s="20" t="s">
        <v>69</v>
      </c>
      <c r="B75" s="18"/>
      <c r="C75" s="18"/>
    </row>
    <row r="76" spans="1:3">
      <c r="A76" s="20" t="s">
        <v>5</v>
      </c>
      <c r="B76" s="18"/>
      <c r="C76" s="18"/>
    </row>
    <row r="77" spans="1:3" ht="13.5" thickBot="1">
      <c r="A77" s="19"/>
      <c r="B77" s="19"/>
      <c r="C77" s="19"/>
    </row>
    <row r="78" spans="1:3">
      <c r="A78" s="15"/>
      <c r="B78" s="15"/>
      <c r="C78" s="15"/>
    </row>
    <row r="79" spans="1:3">
      <c r="C79" s="64">
        <v>2024</v>
      </c>
    </row>
    <row r="80" spans="1:3">
      <c r="C80" s="9"/>
    </row>
    <row r="81" spans="1:3">
      <c r="A81" s="38" t="s">
        <v>9</v>
      </c>
      <c r="B81" s="8"/>
      <c r="C81" s="29">
        <f>SUM(C82:C86)</f>
        <v>115668.5</v>
      </c>
    </row>
    <row r="82" spans="1:3">
      <c r="A82" s="39" t="s">
        <v>10</v>
      </c>
      <c r="C82" s="30">
        <v>81970.7</v>
      </c>
    </row>
    <row r="83" spans="1:3">
      <c r="A83" s="25" t="s">
        <v>11</v>
      </c>
      <c r="C83" s="30">
        <v>11151.4</v>
      </c>
    </row>
    <row r="84" spans="1:3">
      <c r="A84" s="25" t="s">
        <v>12</v>
      </c>
      <c r="C84" s="30">
        <v>11360.5</v>
      </c>
    </row>
    <row r="85" spans="1:3">
      <c r="A85" s="25" t="s">
        <v>13</v>
      </c>
      <c r="C85" s="30">
        <v>8774.2999999999993</v>
      </c>
    </row>
    <row r="86" spans="1:3">
      <c r="A86" s="25" t="s">
        <v>14</v>
      </c>
      <c r="C86" s="31">
        <v>2411.6</v>
      </c>
    </row>
    <row r="87" spans="1:3">
      <c r="A87" s="25"/>
      <c r="C87" s="32"/>
    </row>
    <row r="88" spans="1:3">
      <c r="A88" s="23" t="s">
        <v>15</v>
      </c>
      <c r="C88" s="29">
        <f>SUM(C89:C92)</f>
        <v>100465.80000000002</v>
      </c>
    </row>
    <row r="89" spans="1:3">
      <c r="A89" s="24" t="s">
        <v>1</v>
      </c>
      <c r="C89" s="30">
        <v>35164.800000000003</v>
      </c>
    </row>
    <row r="90" spans="1:3">
      <c r="A90" s="24" t="s">
        <v>16</v>
      </c>
      <c r="B90" s="22"/>
      <c r="C90" s="30">
        <v>34252.9</v>
      </c>
    </row>
    <row r="91" spans="1:3">
      <c r="A91" s="24" t="s">
        <v>17</v>
      </c>
      <c r="B91" s="11"/>
      <c r="C91" s="30">
        <v>17278.099999999999</v>
      </c>
    </row>
    <row r="92" spans="1:3">
      <c r="A92" s="25" t="s">
        <v>18</v>
      </c>
      <c r="C92" s="31">
        <v>13770</v>
      </c>
    </row>
    <row r="93" spans="1:3">
      <c r="A93" s="26" t="s">
        <v>19</v>
      </c>
      <c r="B93" s="40"/>
      <c r="C93" s="33">
        <v>1061.5</v>
      </c>
    </row>
    <row r="94" spans="1:3">
      <c r="A94" s="26"/>
      <c r="B94" s="40"/>
      <c r="C94" s="34"/>
    </row>
    <row r="95" spans="1:3">
      <c r="A95" s="41" t="s">
        <v>20</v>
      </c>
      <c r="B95" s="25"/>
      <c r="C95" s="29">
        <f>C81-C88-C93</f>
        <v>14141.199999999983</v>
      </c>
    </row>
    <row r="96" spans="1:3">
      <c r="A96" s="41" t="s">
        <v>21</v>
      </c>
      <c r="B96" s="25"/>
      <c r="C96" s="29">
        <f>SUM(C97:C98)</f>
        <v>10561.9</v>
      </c>
    </row>
    <row r="97" spans="1:5">
      <c r="A97" s="25" t="s">
        <v>22</v>
      </c>
      <c r="C97" s="32">
        <v>27.8</v>
      </c>
    </row>
    <row r="98" spans="1:5" s="11" customFormat="1">
      <c r="A98" s="25" t="s">
        <v>23</v>
      </c>
      <c r="C98" s="29">
        <v>10534.1</v>
      </c>
      <c r="D98" s="17"/>
      <c r="E98" s="17"/>
    </row>
    <row r="99" spans="1:5" s="11" customFormat="1">
      <c r="A99" s="41" t="s">
        <v>24</v>
      </c>
      <c r="B99" s="25"/>
      <c r="C99" s="34">
        <f>+C95-C96</f>
        <v>3579.2999999999829</v>
      </c>
      <c r="D99" s="17"/>
      <c r="E99" s="17"/>
    </row>
    <row r="100" spans="1:5">
      <c r="A100" s="41"/>
      <c r="B100" s="25"/>
      <c r="C100" s="34"/>
      <c r="D100" s="27"/>
      <c r="E100" s="27"/>
    </row>
    <row r="101" spans="1:5">
      <c r="A101" s="25" t="s">
        <v>25</v>
      </c>
      <c r="B101" s="25"/>
      <c r="C101" s="33">
        <v>1840.3</v>
      </c>
      <c r="D101" s="27"/>
      <c r="E101" s="27"/>
    </row>
    <row r="102" spans="1:5">
      <c r="A102" s="41" t="s">
        <v>26</v>
      </c>
      <c r="B102" s="25"/>
      <c r="C102" s="34">
        <f>+C99+C101</f>
        <v>5419.5999999999831</v>
      </c>
      <c r="D102" s="27"/>
      <c r="E102" s="27"/>
    </row>
    <row r="103" spans="1:5">
      <c r="A103" s="25"/>
      <c r="B103" s="25"/>
      <c r="C103" s="34"/>
      <c r="D103" s="27"/>
      <c r="E103" s="27"/>
    </row>
    <row r="104" spans="1:5">
      <c r="A104" s="25" t="s">
        <v>27</v>
      </c>
      <c r="B104" s="25"/>
      <c r="C104" s="35">
        <v>-1127.0999999999999</v>
      </c>
      <c r="D104" s="27"/>
      <c r="E104" s="27"/>
    </row>
    <row r="105" spans="1:5">
      <c r="A105" s="25" t="s">
        <v>28</v>
      </c>
      <c r="B105" s="25"/>
      <c r="C105" s="36">
        <v>0</v>
      </c>
      <c r="D105" s="27"/>
      <c r="E105" s="27"/>
    </row>
    <row r="106" spans="1:5">
      <c r="A106" s="25"/>
      <c r="B106" s="25"/>
      <c r="C106" s="35"/>
      <c r="D106" s="27"/>
      <c r="E106" s="27"/>
    </row>
    <row r="107" spans="1:5" ht="13.5" thickBot="1">
      <c r="A107" s="41" t="s">
        <v>29</v>
      </c>
      <c r="B107" s="41"/>
      <c r="C107" s="37">
        <f>SUM(C102:C105)</f>
        <v>4292.4999999999836</v>
      </c>
      <c r="D107" s="27"/>
      <c r="E107" s="27"/>
    </row>
    <row r="108" spans="1:5" ht="13.5" thickTop="1">
      <c r="B108" s="27"/>
      <c r="C108" s="28"/>
      <c r="D108" s="27"/>
      <c r="E108" s="27"/>
    </row>
    <row r="109" spans="1:5">
      <c r="B109" s="27"/>
      <c r="C109" s="28"/>
      <c r="D109" s="27"/>
      <c r="E109" s="27"/>
    </row>
    <row r="110" spans="1:5">
      <c r="C110" s="10"/>
    </row>
    <row r="111" spans="1:5">
      <c r="C111" s="10"/>
    </row>
    <row r="112" spans="1:5">
      <c r="C112" s="10"/>
    </row>
    <row r="113" spans="1:3">
      <c r="C113" s="10"/>
    </row>
    <row r="114" spans="1:3">
      <c r="C114" s="10"/>
    </row>
    <row r="115" spans="1:3">
      <c r="A115" s="12" t="s">
        <v>8</v>
      </c>
      <c r="B115" s="13" t="s">
        <v>68</v>
      </c>
      <c r="C115" s="12"/>
    </row>
    <row r="116" spans="1:3">
      <c r="A116" s="12" t="s">
        <v>67</v>
      </c>
      <c r="B116" s="14" t="s">
        <v>2</v>
      </c>
      <c r="C116" s="12"/>
    </row>
    <row r="117" spans="1:3">
      <c r="C117" s="10"/>
    </row>
    <row r="118" spans="1:3">
      <c r="C118" s="10"/>
    </row>
    <row r="119" spans="1:3">
      <c r="C119" s="10"/>
    </row>
    <row r="120" spans="1:3">
      <c r="C120" s="10"/>
    </row>
    <row r="121" spans="1:3">
      <c r="C121" s="10"/>
    </row>
    <row r="122" spans="1:3">
      <c r="C122" s="10"/>
    </row>
  </sheetData>
  <mergeCells count="2">
    <mergeCell ref="A2:C2"/>
    <mergeCell ref="C49:C50"/>
  </mergeCells>
  <phoneticPr fontId="2" type="noConversion"/>
  <pageMargins left="0.75" right="0.75" top="1" bottom="1" header="0" footer="0"/>
  <pageSetup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LA CENTROAMERICANA S.A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 CENTROAMERICANA</dc:creator>
  <cp:lastModifiedBy>Carlos Humberto Sanabria Agreda</cp:lastModifiedBy>
  <cp:lastPrinted>2018-03-21T19:29:46Z</cp:lastPrinted>
  <dcterms:created xsi:type="dcterms:W3CDTF">2003-07-30T00:13:08Z</dcterms:created>
  <dcterms:modified xsi:type="dcterms:W3CDTF">2024-09-19T21:00:43Z</dcterms:modified>
</cp:coreProperties>
</file>