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6. Junio 2024\Junta Directiva\JD y Bolsa de Valores\"/>
    </mc:Choice>
  </mc:AlternateContent>
  <xr:revisionPtr revIDLastSave="0" documentId="13_ncr:1_{CBE38E27-70B9-4C15-9E4D-07868B49667D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ER!$B$27</definedName>
    <definedName name="_Hlk153209694" localSheetId="1">ER!$B$33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9" l="1"/>
  <c r="C25" i="19"/>
  <c r="C10" i="19"/>
  <c r="D40" i="24"/>
  <c r="D29" i="24"/>
  <c r="D25" i="24"/>
  <c r="D18" i="24"/>
  <c r="C67" i="19"/>
  <c r="C36" i="19"/>
  <c r="C49" i="19" s="1"/>
  <c r="C18" i="19"/>
  <c r="C30" i="19" s="1"/>
  <c r="D26" i="24" l="1"/>
  <c r="D34" i="24" s="1"/>
  <c r="D41" i="24" s="1"/>
  <c r="D43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<sst xmlns="http://schemas.openxmlformats.org/spreadsheetml/2006/main" count="132" uniqueCount="104">
  <si>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</si>
  <si>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</si>
  <si>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</si>
  <si>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</si>
  <si>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</si>
  <si>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</si>
  <si>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</si>
  <si>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</si>
  <si>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</si>
  <si>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</si>
  <si>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</si>
  <si>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</si>
  <si>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</si>
  <si>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</si>
  <si>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</si>
  <si>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</si>
  <si>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</si>
  <si>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</si>
  <si>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</si>
  <si>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</si>
  <si>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</si>
  <si>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</si>
  <si>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</si>
  <si>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</si>
  <si>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</si>
  <si>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</si>
  <si>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</si>
  <si>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</si>
  <si>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</si>
  <si>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</si>
  <si>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</si>
  <si>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</si>
  <si>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</si>
  <si>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</si>
  <si>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</si>
  <si>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</si>
  <si>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</si>
  <si>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</si>
  <si>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</si>
  <si>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</si>
  <si>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</si>
  <si>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</si>
  <si>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</si>
  <si>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</si>
  <si>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</si>
  <si>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</si>
  <si>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</si>
  <si>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</si>
  <si>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</si>
  <si>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</si>
  <si>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</si>
  <si>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</si>
  <si>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</si>
  <si>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</si>
  <si>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</si>
  <si>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</si>
  <si>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</si>
  <si>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Expresado en miles de dólares de los Estados Unidos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</si>
  <si>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</si>
  <si>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</si>
  <si>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</si>
  <si>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</si>
  <si>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</si>
  <si>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</si>
  <si>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</si>
  <si>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</si>
  <si>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</si>
  <si>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</si>
  <si>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</si>
  <si>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</si>
  <si>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</si>
  <si>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</si>
  <si>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</si>
  <si>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</si>
  <si>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</si>
  <si>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</si>
  <si>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</si>
  <si>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</si>
  <si>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</si>
  <si>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</si>
  <si>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</si>
  <si>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</si>
  <si>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</si>
  <si>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</si>
  <si>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</si>
  <si>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</si>
  <si>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</si>
  <si>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</si>
  <si>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</si>
  <si>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</si>
  <si>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</si>
  <si>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</si>
  <si>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</si>
  <si>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</si>
  <si>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</si>
  <si>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</si>
  <si>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</si>
  <si>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</si>
  <si>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</si>
  <si>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</si>
  <si>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</si>
  <si>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</si>
  <si>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Al 30 de junio de 2024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</si>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</sst>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4324351</xdr:colOff>
      <xdr:row>0</xdr:row>
      <xdr:rowOff>19050</xdr:rowOff>
    </xdr:from>
    <xdr:to>
      <xdr:col>2</xdr:col>
      <xdr:colOff>1023658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95250</xdr:rowOff>
    </xdr:from>
    <xdr:to>
      <xdr:col>3</xdr:col>
      <xdr:colOff>838200</xdr:colOff>
      <xdr:row>2</xdr:row>
      <xdr:rowOff>180147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0"/>
          <a:ext cx="1000125" cy="465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60" zoomScaleNormal="100" workbookViewId="0">
      <selection activeCell="B1" sqref="B1:C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3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/>
    </row>
    <row r="8" spans="2:3" x14ac:dyDescent="0.25">
      <c r="B8" s="3" t="s">
        <v>18</v>
      </c>
      <c r="C8" s="9">
        <v>217728.8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169001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169001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946805</v>
      </c>
    </row>
    <row r="19" spans="2:3" ht="14.25" customHeight="1" x14ac:dyDescent="0.25">
      <c r="B19" s="1" t="s">
        <v>14</v>
      </c>
      <c r="C19" s="5">
        <v>298415.59999999998</v>
      </c>
    </row>
    <row r="20" spans="2:3" ht="14.25" customHeight="1" x14ac:dyDescent="0.25">
      <c r="B20" s="1" t="s">
        <v>15</v>
      </c>
      <c r="C20" s="5">
        <v>650465</v>
      </c>
    </row>
    <row r="21" spans="2:3" ht="14.25" customHeight="1" x14ac:dyDescent="0.25">
      <c r="B21" s="1" t="s">
        <v>16</v>
      </c>
      <c r="C21" s="5">
        <v>21853</v>
      </c>
    </row>
    <row r="22" spans="2:3" x14ac:dyDescent="0.25">
      <c r="B22" s="1" t="s">
        <v>17</v>
      </c>
      <c r="C22" s="6">
        <v>-23928.6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17707.3</v>
      </c>
    </row>
    <row r="25" spans="2:3" x14ac:dyDescent="0.25">
      <c r="B25" s="3" t="s">
        <v>20</v>
      </c>
      <c r="C25" s="9">
        <f>24413.7+4726.6</f>
        <v>29140.300000000003</v>
      </c>
    </row>
    <row r="26" spans="2:3" x14ac:dyDescent="0.25">
      <c r="B26" s="3" t="s">
        <v>21</v>
      </c>
      <c r="C26" s="9">
        <v>597.70000000000005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8244.2999999999993</v>
      </c>
    </row>
    <row r="30" spans="2:3" x14ac:dyDescent="0.25">
      <c r="B30" s="8" t="s">
        <v>2</v>
      </c>
      <c r="C30" s="11">
        <f>+C8+C10+C18+C24+C25+C26+C29</f>
        <v>1389224.4000000001</v>
      </c>
    </row>
    <row r="31" spans="2:3" ht="4.5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3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1204437.3</v>
      </c>
    </row>
    <row r="37" spans="2:3" x14ac:dyDescent="0.25">
      <c r="B37" s="1" t="s">
        <v>27</v>
      </c>
      <c r="C37" s="5">
        <v>1043050.2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f>113533.4+4842.1</f>
        <v>118375.5</v>
      </c>
    </row>
    <row r="40" spans="2:3" x14ac:dyDescent="0.25">
      <c r="B40" s="1" t="s">
        <v>30</v>
      </c>
      <c r="C40" s="6">
        <v>43011.6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7124.7</v>
      </c>
    </row>
    <row r="44" spans="2:3" x14ac:dyDescent="0.25">
      <c r="B44" s="3" t="s">
        <v>35</v>
      </c>
      <c r="C44" s="5">
        <v>11112.5</v>
      </c>
    </row>
    <row r="45" spans="2:3" x14ac:dyDescent="0.25">
      <c r="B45" s="3" t="s">
        <v>5</v>
      </c>
      <c r="C45" s="5">
        <v>4021.2</v>
      </c>
    </row>
    <row r="46" spans="2:3" x14ac:dyDescent="0.25">
      <c r="B46" s="3" t="s">
        <v>4</v>
      </c>
      <c r="C46" s="5">
        <v>2316.6999999999998</v>
      </c>
    </row>
    <row r="47" spans="2:3" x14ac:dyDescent="0.25">
      <c r="B47" s="3" t="s">
        <v>36</v>
      </c>
      <c r="C47" s="6">
        <v>45639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1274651.3999999999</v>
      </c>
    </row>
    <row r="50" spans="2:3" ht="6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70788.899999999994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17697.2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8088</v>
      </c>
    </row>
    <row r="58" spans="2:3" x14ac:dyDescent="0.25">
      <c r="B58" s="1" t="s">
        <v>47</v>
      </c>
      <c r="C58" s="5">
        <v>3361.5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15418.6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-781.2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114573</v>
      </c>
    </row>
    <row r="68" spans="2:3" ht="9.75" customHeight="1" x14ac:dyDescent="0.25"/>
    <row r="69" spans="2:3" x14ac:dyDescent="0.25">
      <c r="B69" s="3" t="s">
        <v>6</v>
      </c>
      <c r="C69" s="13">
        <f>+C49+C67</f>
        <v>1389224.4</v>
      </c>
    </row>
    <row r="74" spans="2:3" x14ac:dyDescent="0.25">
      <c r="B74" s="31" t="s">
        <v>96</v>
      </c>
      <c r="C74" s="31"/>
    </row>
    <row r="75" spans="2:3" x14ac:dyDescent="0.25">
      <c r="B75" s="31" t="s">
        <v>97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1:D49"/>
  <sheetViews>
    <sheetView tabSelected="1" topLeftCell="A22" zoomScaleNormal="100" workbookViewId="0">
      <selection activeCell="B1" sqref="B1:D2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1" spans="2:4" x14ac:dyDescent="0.25">
      <c r="B1" s="32" t="s">
        <v>0</v>
      </c>
      <c r="C1" s="32"/>
      <c r="D1" s="32"/>
    </row>
    <row r="2" spans="2:4" x14ac:dyDescent="0.25">
      <c r="B2" s="34" t="s">
        <v>82</v>
      </c>
      <c r="C2" s="34"/>
      <c r="D2" s="34"/>
    </row>
    <row r="3" spans="2:4" x14ac:dyDescent="0.25">
      <c r="B3" s="34" t="s">
        <v>103</v>
      </c>
      <c r="C3" s="34"/>
      <c r="D3" s="34"/>
    </row>
    <row r="4" spans="2:4" x14ac:dyDescent="0.25">
      <c r="B4" s="34" t="s">
        <v>57</v>
      </c>
      <c r="C4" s="34"/>
      <c r="D4" s="34"/>
    </row>
    <row r="5" spans="2:4" ht="13.5" customHeight="1" x14ac:dyDescent="0.25">
      <c r="B5" s="15"/>
      <c r="C5" s="15"/>
      <c r="D5" s="15"/>
    </row>
    <row r="6" spans="2:4" ht="15.75" customHeight="1" x14ac:dyDescent="0.25">
      <c r="B6" s="16" t="s">
        <v>58</v>
      </c>
      <c r="C6" s="15"/>
      <c r="D6" s="15"/>
    </row>
    <row r="7" spans="2:4" ht="20.100000000000001" customHeight="1" x14ac:dyDescent="0.25">
      <c r="B7" s="17" t="s">
        <v>90</v>
      </c>
      <c r="C7" s="18" t="s">
        <v>98</v>
      </c>
      <c r="D7" s="25">
        <v>7326.7</v>
      </c>
    </row>
    <row r="8" spans="2:4" ht="20.100000000000001" hidden="1" customHeight="1" x14ac:dyDescent="0.25">
      <c r="B8" s="19" t="s">
        <v>66</v>
      </c>
      <c r="C8" s="19"/>
      <c r="D8" s="25">
        <v>0</v>
      </c>
    </row>
    <row r="9" spans="2:4" ht="20.100000000000001" customHeight="1" x14ac:dyDescent="0.25">
      <c r="B9" s="19" t="s">
        <v>67</v>
      </c>
      <c r="C9" s="18" t="s">
        <v>98</v>
      </c>
      <c r="D9" s="25">
        <v>1707.9</v>
      </c>
    </row>
    <row r="10" spans="2:4" ht="20.100000000000001" customHeight="1" x14ac:dyDescent="0.25">
      <c r="B10" s="19" t="s">
        <v>83</v>
      </c>
      <c r="C10" s="18" t="s">
        <v>98</v>
      </c>
      <c r="D10" s="25">
        <v>51190.9</v>
      </c>
    </row>
    <row r="11" spans="2:4" ht="20.100000000000001" customHeight="1" x14ac:dyDescent="0.25">
      <c r="B11" s="17" t="s">
        <v>91</v>
      </c>
      <c r="C11" s="18" t="s">
        <v>98</v>
      </c>
      <c r="D11" s="25">
        <v>67.400000000000006</v>
      </c>
    </row>
    <row r="12" spans="2:4" ht="20.100000000000001" customHeight="1" x14ac:dyDescent="0.25">
      <c r="B12" s="17" t="s">
        <v>59</v>
      </c>
      <c r="C12" s="19"/>
      <c r="D12" s="25"/>
    </row>
    <row r="13" spans="2:4" ht="20.100000000000001" customHeight="1" x14ac:dyDescent="0.25">
      <c r="B13" s="19" t="s">
        <v>85</v>
      </c>
      <c r="C13" s="18" t="s">
        <v>98</v>
      </c>
      <c r="D13" s="25">
        <v>-15313.3</v>
      </c>
    </row>
    <row r="14" spans="2:4" ht="20.100000000000001" hidden="1" customHeight="1" x14ac:dyDescent="0.25">
      <c r="B14" s="19" t="s">
        <v>86</v>
      </c>
      <c r="C14" s="18" t="s">
        <v>98</v>
      </c>
      <c r="D14" s="25">
        <v>0</v>
      </c>
    </row>
    <row r="15" spans="2:4" ht="20.100000000000001" customHeight="1" x14ac:dyDescent="0.25">
      <c r="B15" s="19" t="s">
        <v>87</v>
      </c>
      <c r="C15" s="18" t="s">
        <v>98</v>
      </c>
      <c r="D15" s="25">
        <v>-1710.9</v>
      </c>
    </row>
    <row r="16" spans="2:4" ht="20.100000000000001" customHeight="1" x14ac:dyDescent="0.25">
      <c r="B16" s="19" t="s">
        <v>88</v>
      </c>
      <c r="C16" s="18" t="s">
        <v>98</v>
      </c>
      <c r="D16" s="25">
        <v>-6088</v>
      </c>
    </row>
    <row r="17" spans="2:4" ht="20.100000000000001" customHeight="1" x14ac:dyDescent="0.25">
      <c r="B17" s="19" t="s">
        <v>68</v>
      </c>
      <c r="C17" s="18" t="s">
        <v>98</v>
      </c>
      <c r="D17" s="26">
        <v>-7019.1</v>
      </c>
    </row>
    <row r="18" spans="2:4" ht="20.100000000000001" customHeight="1" x14ac:dyDescent="0.25">
      <c r="B18" s="20" t="s">
        <v>60</v>
      </c>
      <c r="C18" s="21" t="s">
        <v>98</v>
      </c>
      <c r="D18" s="27">
        <f>SUM(D7:D17)</f>
        <v>30161.600000000006</v>
      </c>
    </row>
    <row r="19" spans="2:4" ht="20.100000000000001" hidden="1" customHeight="1" x14ac:dyDescent="0.25">
      <c r="B19" s="19" t="s">
        <v>69</v>
      </c>
      <c r="C19" s="19"/>
      <c r="D19" s="25">
        <v>0</v>
      </c>
    </row>
    <row r="20" spans="2:4" ht="26.25" hidden="1" x14ac:dyDescent="0.25">
      <c r="B20" s="19" t="s">
        <v>70</v>
      </c>
      <c r="C20" s="19"/>
      <c r="D20" s="25">
        <v>0</v>
      </c>
    </row>
    <row r="21" spans="2:4" ht="27.75" customHeight="1" x14ac:dyDescent="0.25">
      <c r="B21" s="19" t="s">
        <v>71</v>
      </c>
      <c r="C21" s="18" t="s">
        <v>98</v>
      </c>
      <c r="D21" s="25">
        <v>-13370</v>
      </c>
    </row>
    <row r="22" spans="2:4" ht="26.25" x14ac:dyDescent="0.25">
      <c r="B22" s="19" t="s">
        <v>72</v>
      </c>
      <c r="C22" s="18" t="s">
        <v>98</v>
      </c>
      <c r="D22" s="26">
        <v>-135.6</v>
      </c>
    </row>
    <row r="23" spans="2:4" ht="26.25" hidden="1" x14ac:dyDescent="0.25">
      <c r="B23" s="19" t="s">
        <v>73</v>
      </c>
      <c r="C23" s="19"/>
      <c r="D23" s="25">
        <v>0</v>
      </c>
    </row>
    <row r="24" spans="2:4" ht="20.100000000000001" hidden="1" customHeight="1" x14ac:dyDescent="0.25">
      <c r="B24" s="19" t="s">
        <v>74</v>
      </c>
      <c r="C24" s="19"/>
      <c r="D24" s="25">
        <v>0</v>
      </c>
    </row>
    <row r="25" spans="2:4" ht="20.100000000000001" customHeight="1" x14ac:dyDescent="0.25">
      <c r="B25" s="18" t="s">
        <v>89</v>
      </c>
      <c r="C25" s="18" t="s">
        <v>98</v>
      </c>
      <c r="D25" s="26">
        <f>+D21+D22</f>
        <v>-13505.6</v>
      </c>
    </row>
    <row r="26" spans="2:4" ht="20.100000000000001" customHeight="1" x14ac:dyDescent="0.25">
      <c r="B26" s="20" t="s">
        <v>61</v>
      </c>
      <c r="C26" s="21" t="s">
        <v>98</v>
      </c>
      <c r="D26" s="28">
        <f>+D18+D25</f>
        <v>16656.000000000007</v>
      </c>
    </row>
    <row r="27" spans="2:4" ht="20.100000000000001" customHeight="1" x14ac:dyDescent="0.25">
      <c r="B27" s="19" t="s">
        <v>75</v>
      </c>
      <c r="C27" s="18" t="s">
        <v>98</v>
      </c>
      <c r="D27" s="25">
        <v>16665.900000000001</v>
      </c>
    </row>
    <row r="28" spans="2:4" ht="20.100000000000001" customHeight="1" x14ac:dyDescent="0.25">
      <c r="B28" s="19" t="s">
        <v>76</v>
      </c>
      <c r="C28" s="18" t="s">
        <v>98</v>
      </c>
      <c r="D28" s="26">
        <v>-3336.9</v>
      </c>
    </row>
    <row r="29" spans="2:4" ht="20.100000000000001" customHeight="1" x14ac:dyDescent="0.25">
      <c r="B29" s="20" t="s">
        <v>62</v>
      </c>
      <c r="C29" s="21" t="s">
        <v>98</v>
      </c>
      <c r="D29" s="27">
        <f>+D27+D28</f>
        <v>13329.000000000002</v>
      </c>
    </row>
    <row r="30" spans="2:4" ht="20.100000000000001" hidden="1" customHeight="1" x14ac:dyDescent="0.25">
      <c r="B30" s="19" t="s">
        <v>77</v>
      </c>
      <c r="C30" s="19"/>
      <c r="D30" s="25">
        <v>0</v>
      </c>
    </row>
    <row r="31" spans="2:4" ht="29.25" customHeight="1" x14ac:dyDescent="0.25">
      <c r="B31" s="19" t="s">
        <v>78</v>
      </c>
      <c r="C31" s="18" t="s">
        <v>98</v>
      </c>
      <c r="D31" s="25">
        <v>82.4</v>
      </c>
    </row>
    <row r="32" spans="2:4" ht="26.25" hidden="1" x14ac:dyDescent="0.25">
      <c r="B32" s="19" t="s">
        <v>79</v>
      </c>
      <c r="C32" s="19"/>
      <c r="D32" s="25">
        <v>0</v>
      </c>
    </row>
    <row r="33" spans="2:4" ht="20.100000000000001" customHeight="1" x14ac:dyDescent="0.25">
      <c r="B33" s="19" t="s">
        <v>80</v>
      </c>
      <c r="C33" s="18" t="s">
        <v>98</v>
      </c>
      <c r="D33" s="25">
        <v>1945.4</v>
      </c>
    </row>
    <row r="34" spans="2:4" ht="20.100000000000001" customHeight="1" x14ac:dyDescent="0.25">
      <c r="B34" s="20" t="s">
        <v>101</v>
      </c>
      <c r="C34" s="21" t="s">
        <v>98</v>
      </c>
      <c r="D34" s="28">
        <f>+D26+D29+D31+D33</f>
        <v>32012.80000000001</v>
      </c>
    </row>
    <row r="35" spans="2:4" ht="20.100000000000001" customHeight="1" x14ac:dyDescent="0.25">
      <c r="B35" s="17" t="s">
        <v>63</v>
      </c>
      <c r="C35" s="19"/>
      <c r="D35" s="25"/>
    </row>
    <row r="36" spans="2:4" ht="20.100000000000001" customHeight="1" x14ac:dyDescent="0.25">
      <c r="B36" s="19" t="s">
        <v>95</v>
      </c>
      <c r="C36" s="18" t="s">
        <v>98</v>
      </c>
      <c r="D36" s="25">
        <v>-12257.1</v>
      </c>
    </row>
    <row r="37" spans="2:4" ht="20.100000000000001" customHeight="1" x14ac:dyDescent="0.25">
      <c r="B37" s="19" t="s">
        <v>92</v>
      </c>
      <c r="C37" s="18" t="s">
        <v>98</v>
      </c>
      <c r="D37" s="25">
        <v>-11992.6</v>
      </c>
    </row>
    <row r="38" spans="2:4" ht="20.100000000000001" customHeight="1" x14ac:dyDescent="0.25">
      <c r="B38" s="19" t="s">
        <v>93</v>
      </c>
      <c r="C38" s="18" t="s">
        <v>98</v>
      </c>
      <c r="D38" s="25">
        <v>-2936.2</v>
      </c>
    </row>
    <row r="39" spans="2:4" ht="20.100000000000001" customHeight="1" x14ac:dyDescent="0.25">
      <c r="B39" s="19" t="s">
        <v>94</v>
      </c>
      <c r="C39" s="18" t="s">
        <v>98</v>
      </c>
      <c r="D39" s="26">
        <v>-37.6</v>
      </c>
    </row>
    <row r="40" spans="2:4" ht="20.100000000000001" customHeight="1" x14ac:dyDescent="0.25">
      <c r="B40" s="22" t="s">
        <v>84</v>
      </c>
      <c r="C40" s="18" t="s">
        <v>98</v>
      </c>
      <c r="D40" s="29">
        <f>SUM(D36:D39)</f>
        <v>-27223.5</v>
      </c>
    </row>
    <row r="41" spans="2:4" ht="20.100000000000001" customHeight="1" x14ac:dyDescent="0.25">
      <c r="B41" s="20" t="s">
        <v>64</v>
      </c>
      <c r="C41" s="18" t="s">
        <v>98</v>
      </c>
      <c r="D41" s="27">
        <f>+D34+D40</f>
        <v>4789.3000000000102</v>
      </c>
    </row>
    <row r="42" spans="2:4" ht="20.100000000000001" customHeight="1" x14ac:dyDescent="0.25">
      <c r="B42" s="19" t="s">
        <v>81</v>
      </c>
      <c r="C42" s="18" t="s">
        <v>98</v>
      </c>
      <c r="D42" s="30">
        <v>-1427.8</v>
      </c>
    </row>
    <row r="43" spans="2:4" ht="20.100000000000001" customHeight="1" x14ac:dyDescent="0.25">
      <c r="B43" s="20" t="s">
        <v>65</v>
      </c>
      <c r="C43" s="21" t="s">
        <v>98</v>
      </c>
      <c r="D43" s="27">
        <f>+D41+D42</f>
        <v>3361.50000000001</v>
      </c>
    </row>
    <row r="44" spans="2:4" ht="20.100000000000001" customHeight="1" x14ac:dyDescent="0.25">
      <c r="B44" s="20"/>
      <c r="C44" s="20"/>
      <c r="D44" s="23"/>
    </row>
    <row r="46" spans="2:4" x14ac:dyDescent="0.25">
      <c r="D46" s="24"/>
    </row>
    <row r="48" spans="2:4" x14ac:dyDescent="0.25">
      <c r="B48" s="12" t="s">
        <v>99</v>
      </c>
      <c r="C48" s="12"/>
    </row>
    <row r="49" spans="2:3" x14ac:dyDescent="0.25">
      <c r="B49" s="12" t="s">
        <v>100</v>
      </c>
      <c r="C49" s="12"/>
    </row>
  </sheetData>
  <mergeCells count="4">
    <mergeCell ref="B1:D1"/>
    <mergeCell ref="B2:D2"/>
    <mergeCell ref="B3:D3"/>
    <mergeCell ref="B4:D4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2024-07-29T17:37:11Z</cp:lastPrinted>
  <dcterms:created xsi:type="dcterms:W3CDTF">2017-01-03T21:39:03Z</dcterms:created>
  <dcterms:modified xsi:type="dcterms:W3CDTF">2024-07-29T17:38:35Z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