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.SV\Documents\Cierres Mensuales\2024\6. Junio\"/>
    </mc:Choice>
  </mc:AlternateContent>
  <xr:revisionPtr revIDLastSave="0" documentId="13_ncr:1_{7F60B855-853A-467D-BD0E-99A75BF6BFD9}" xr6:coauthVersionLast="47" xr6:coauthVersionMax="47" xr10:uidLastSave="{00000000-0000-0000-0000-000000000000}"/>
  <bookViews>
    <workbookView xWindow="-120" yWindow="-120" windowWidth="20730" windowHeight="11160" xr2:uid="{20D3A891-FA48-4BB4-A995-D95CE371B6A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23" i="1"/>
  <c r="F152" i="1"/>
  <c r="F146" i="1"/>
  <c r="F136" i="1"/>
  <c r="F108" i="1"/>
  <c r="F130" i="1"/>
  <c r="F114" i="1"/>
  <c r="F66" i="1"/>
  <c r="F63" i="1"/>
  <c r="F56" i="1"/>
  <c r="F44" i="1"/>
  <c r="F39" i="1" s="1"/>
  <c r="F52" i="1" s="1"/>
  <c r="F120" i="1" l="1"/>
  <c r="F34" i="1"/>
  <c r="F127" i="1" l="1"/>
  <c r="F135" i="1" s="1"/>
  <c r="F141" i="1" s="1"/>
  <c r="F143" i="1" s="1"/>
  <c r="F161" i="1" l="1"/>
  <c r="F59" i="1"/>
  <c r="F70" i="1" s="1"/>
  <c r="F71" i="1" s="1"/>
  <c r="F74" i="1" s="1"/>
</calcChain>
</file>

<file path=xl/sharedStrings.xml><?xml version="1.0" encoding="utf-8"?>
<sst xmlns="http://schemas.openxmlformats.org/spreadsheetml/2006/main" count="135" uniqueCount="123">
  <si>
    <t>Sociedad de Ahorro y Crédito Multimoney, S.A.</t>
  </si>
  <si>
    <t>(Expresado en miles de dólares de los Estados Unidos de América)</t>
  </si>
  <si>
    <t>Efectivo y equivalentes de efectivo</t>
  </si>
  <si>
    <t>Instrumentos financieros de inversión (neto)</t>
  </si>
  <si>
    <t xml:space="preserve">    A Valor razonable con cambios en resultados</t>
  </si>
  <si>
    <t xml:space="preserve">    A Valor razonable con cambios en otro resultado integral (VRORI)</t>
  </si>
  <si>
    <t xml:space="preserve">    A Costo amortizado</t>
  </si>
  <si>
    <t>Derivados financieros para coberturas</t>
  </si>
  <si>
    <t>Instrumentos Financieros Restringidos</t>
  </si>
  <si>
    <t>Cartera de créditos (neta)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</si>
  <si>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</si>
  <si>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</si>
  <si>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</si>
  <si>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(Estimación de pérdida por deterioro)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</si>
  <si>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</si>
  <si>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</si>
  <si>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</si>
  <si>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</si>
  <si>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</si>
  <si>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</si>
  <si>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</si>
  <si>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>PASIVO</t>
  </si>
  <si>
    <t>Pasivos financieros a valor razonable con cambios en resultados (neto)</t>
  </si>
  <si>
    <t>Derivados para cobertura</t>
  </si>
  <si>
    <t>Pasivos financieros a costo amortizado (neto)</t>
  </si>
  <si>
    <t xml:space="preserve">     Depósitos</t>
  </si>
  <si>
    <t xml:space="preserve">     Operaciones con pacto de retrocompra</t>
  </si>
  <si>
    <t xml:space="preserve">     Préstamos </t>
  </si>
  <si>
    <t xml:space="preserve">     Títulos de emisión propia</t>
  </si>
  <si>
    <t xml:space="preserve">     Obligaciones convertibles en acciones </t>
  </si>
  <si>
    <t xml:space="preserve">       Préstamos convertibles en acciones hasta un año plazo</t>
  </si>
  <si>
    <t xml:space="preserve">       Bonos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</si>
  <si>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</si>
  <si>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</si>
  <si>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</si>
  <si>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</si>
  <si>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</si>
  <si>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</si>
  <si>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</si>
  <si>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</si>
  <si>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</si>
  <si>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 xml:space="preserve">  De capital</t>
  </si>
  <si>
    <t xml:space="preserve">  Otras reservas</t>
  </si>
  <si>
    <t>Resultados por aplicar</t>
  </si>
  <si>
    <t xml:space="preserve">  Utilidades (Pérdidas) de ejercicios anteriores</t>
  </si>
  <si>
    <t xml:space="preserve">  Utilidades (Pérdidas) del presente ejercicio</t>
  </si>
  <si>
    <t>Primas sobre acciones</t>
  </si>
  <si>
    <t xml:space="preserve">Patrimonio restringido </t>
  </si>
  <si>
    <t xml:space="preserve">  Utilidades no distribuibles</t>
  </si>
  <si>
    <t xml:space="preserve">  Donaciones</t>
  </si>
  <si>
    <t>Otro resultado integral acumulado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</si>
  <si>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</si>
  <si>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</si>
  <si>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</si>
  <si>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</si>
  <si>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</si>
  <si>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ACTIVO</t>
  </si>
  <si>
    <t xml:space="preserve">  Federico José Parker Soto                     Ernesto Francisco Fernández Lang               Francisco Enrique Cáceres</t>
  </si>
  <si>
    <t xml:space="preserve">      Director Presidente                                       Director Vicepresidente                              Director Secretario</t>
  </si>
  <si>
    <t>Ingresos por intereses</t>
  </si>
  <si>
    <t>INGRESOS POR INTERESES NETOS</t>
  </si>
  <si>
    <t>INGRESOS INTERESES, DESPUÉS DE CARGOS POR DETERIORO</t>
  </si>
  <si>
    <t>INGRESOS POR COMISIONES Y HONORARIOS, NETOS</t>
  </si>
  <si>
    <t>TOTAL INGRESOS NETOS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</si>
  <si>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</si>
  <si>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</si>
  <si>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</si>
  <si>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</si>
  <si>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</si>
  <si>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</si>
  <si>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</si>
  <si>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</si>
  <si>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</si>
  <si>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</si>
  <si>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</si>
  <si>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</si>
  <si>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</si>
  <si>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</si>
  <si>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</si>
  <si>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</si>
  <si>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</si>
  <si>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</si>
  <si>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</si>
  <si>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 Activos financieros a valor razonable con cambios en otro resultado integral</t>
  </si>
  <si>
    <t>Gastos por intereses</t>
  </si>
  <si>
    <t>Otros gastos por intereses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</si>
  <si>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</si>
  <si>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</si>
  <si>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</si>
  <si>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</si>
  <si>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</si>
  <si>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</si>
  <si>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comisiones y honorarios</t>
  </si>
  <si>
    <t>Gastos por comisiones y honorarios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</si>
  <si>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</si>
  <si>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</si>
  <si>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</si>
  <si>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</si>
  <si>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Gastos de administración</t>
  </si>
  <si>
    <t>Gastos generales</t>
  </si>
  <si>
    <t>Gastos de depreciación y amortización</t>
  </si>
  <si>
    <t>Gastos por impuestos sobre las ganancias</t>
  </si>
  <si>
    <t>Cartera de préstamos</t>
  </si>
  <si>
    <t>Otros ingresos por intereses</t>
  </si>
  <si>
    <t>Depósitos</t>
  </si>
  <si>
    <t>Pasivos financieros a valor razonable con cambios en resultados</t>
  </si>
  <si>
    <t>Títulos de emisión propia</t>
  </si>
  <si>
    <t>Préstamos</t>
  </si>
  <si>
    <t>Gastos de funcionarios y empleados</t>
  </si>
  <si>
    <t>Gastos por provisiones</t>
  </si>
  <si>
    <t>Activos financieros a valor razonable con cambios en resultados</t>
  </si>
  <si>
    <t>Activos financieros a costo amortizado</t>
  </si>
  <si>
    <t>UTILIDAD ANTES DE IMPUESTO</t>
  </si>
  <si>
    <t xml:space="preserve">UTILIDAD DEL EJERCICIO  </t>
  </si>
  <si>
    <t>Saldos al 30 de junio de 2024</t>
  </si>
  <si>
    <t xml:space="preserve">  Miguel Ernesto Lacayo Argüello                      Oscar Roberto Díaz Vela                         Edwin Esaú Flores Campos</t>
  </si>
  <si>
    <t xml:space="preserve">             Director Externo                                          Gerente General                                       Contador General</t>
  </si>
  <si>
    <t>(Entidad Salvadoreña)</t>
  </si>
  <si>
    <t>Estado de Situación Financiera Intermedio</t>
  </si>
  <si>
    <t>(San Salvador, República de El Salvador)</t>
  </si>
  <si>
    <t>Estado de Resultado Integral Intermedio</t>
  </si>
  <si>
    <t>Por el período del 1 de enero al 30 de junio de 2024</t>
  </si>
  <si>
    <t>Ganancia por acción de las operaciones que continuán básica                (Expresada en dólares por acción)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</si>
</sst>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_);_(* \(#,##0.0\);_(* &quot;-&quot;??_);_(@_)"/>
    <numFmt numFmtId="165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0"/>
      <name val="Geneva"/>
      <family val="2"/>
    </font>
    <font>
      <i/>
      <sz val="13"/>
      <name val="Arial"/>
      <family val="2"/>
    </font>
    <font>
      <b/>
      <u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1" xfId="2" applyFont="1" applyFill="1" applyBorder="1" applyAlignment="1">
      <alignment horizontal="left"/>
    </xf>
    <xf numFmtId="0" fontId="6" fillId="2" borderId="0" xfId="2" applyFont="1" applyFill="1" applyAlignment="1">
      <alignment horizontal="center"/>
    </xf>
    <xf numFmtId="164" fontId="7" fillId="2" borderId="0" xfId="1" applyNumberFormat="1" applyFont="1" applyFill="1"/>
    <xf numFmtId="164" fontId="5" fillId="2" borderId="0" xfId="1" applyNumberFormat="1" applyFont="1" applyFill="1"/>
    <xf numFmtId="0" fontId="9" fillId="2" borderId="2" xfId="3" applyFont="1" applyFill="1" applyBorder="1"/>
    <xf numFmtId="0" fontId="7" fillId="2" borderId="2" xfId="2" applyFont="1" applyFill="1" applyBorder="1"/>
    <xf numFmtId="164" fontId="7" fillId="2" borderId="2" xfId="2" applyNumberFormat="1" applyFont="1" applyFill="1" applyBorder="1"/>
    <xf numFmtId="0" fontId="10" fillId="0" borderId="0" xfId="0" applyFont="1"/>
    <xf numFmtId="0" fontId="7" fillId="2" borderId="0" xfId="2" applyFont="1" applyFill="1"/>
    <xf numFmtId="0" fontId="7" fillId="2" borderId="0" xfId="2" applyFont="1" applyFill="1" applyAlignment="1">
      <alignment horizontal="center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 indent="2"/>
    </xf>
    <xf numFmtId="164" fontId="7" fillId="2" borderId="3" xfId="1" applyNumberFormat="1" applyFont="1" applyFill="1" applyBorder="1"/>
    <xf numFmtId="164" fontId="5" fillId="2" borderId="3" xfId="1" applyNumberFormat="1" applyFont="1" applyFill="1" applyBorder="1"/>
    <xf numFmtId="164" fontId="5" fillId="2" borderId="4" xfId="1" applyNumberFormat="1" applyFont="1" applyFill="1" applyBorder="1"/>
    <xf numFmtId="164" fontId="5" fillId="2" borderId="5" xfId="1" applyNumberFormat="1" applyFont="1" applyFill="1" applyBorder="1"/>
    <xf numFmtId="164" fontId="7" fillId="2" borderId="6" xfId="1" applyNumberFormat="1" applyFont="1" applyFill="1" applyBorder="1"/>
    <xf numFmtId="164" fontId="2" fillId="0" borderId="0" xfId="0" applyNumberFormat="1" applyFont="1"/>
    <xf numFmtId="164" fontId="2" fillId="0" borderId="5" xfId="0" applyNumberFormat="1" applyFont="1" applyBorder="1"/>
    <xf numFmtId="164" fontId="7" fillId="2" borderId="0" xfId="1" applyNumberFormat="1" applyFont="1" applyFill="1" applyBorder="1"/>
    <xf numFmtId="164" fontId="7" fillId="0" borderId="0" xfId="1" applyNumberFormat="1" applyFont="1" applyFill="1"/>
    <xf numFmtId="164" fontId="7" fillId="0" borderId="3" xfId="1" applyNumberFormat="1" applyFont="1" applyFill="1" applyBorder="1"/>
    <xf numFmtId="0" fontId="2" fillId="0" borderId="0" xfId="0" applyFont="1" applyAlignment="1">
      <alignment wrapText="1"/>
    </xf>
    <xf numFmtId="165" fontId="5" fillId="2" borderId="5" xfId="1" applyNumberFormat="1" applyFont="1" applyFill="1" applyBorder="1"/>
  </cellXfs>
  <cellStyles count="4">
    <cellStyle name="Millares" xfId="1" builtinId="3"/>
    <cellStyle name="Normal" xfId="0" builtinId="0"/>
    <cellStyle name="Normal 10" xfId="2" xr:uid="{BF83EB98-6E02-402A-BF3D-6B02B00E155A}"/>
    <cellStyle name="Normal_Bal, Utl, Fluj y anex" xfId="3" xr:uid="{8A19115E-9A88-4DA4-BD79-AFBAA5FB8A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5119687</xdr:colOff>
      <xdr:row>1</xdr:row>
      <xdr:rowOff>0</xdr:rowOff>
    </xdr:from>
    <xdr:to>
      <xdr:col>6</xdr:col>
      <xdr:colOff>102778</xdr:colOff>
      <xdr:row>7</xdr:row>
      <xdr:rowOff>129268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57802-F815-4CF3-B238-27C59B831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95250"/>
          <a:ext cx="2484028" cy="1415143"/>
        </a:xfrm>
        <a:prstGeom prst="rect">
          <a:avLst/>
        </a:prstGeom>
      </xdr:spPr>
    </xdr:pic>
    <xdr:clientData/>
  </xdr:twoCellAnchor>
  <xdr:oneCellAnchor>
    <xdr:from>
      <xdr:col>2</xdr:col>
      <xdr:colOff>5119687</xdr:colOff>
      <xdr:row>94</xdr:row>
      <xdr:rowOff>0</xdr:rowOff>
    </xdr:from>
    <xdr:ext cx="2484028" cy="1415143"/>
    <xdr:pic>
      <xdr:nvPicPr>
        <xdr:cNvPr id="3" name="Imagen 2">
          <a:extLst>
            <a:ext uri="{FF2B5EF4-FFF2-40B4-BE49-F238E27FC236}">
              <a16:creationId xmlns:a16="http://schemas.microsoft.com/office/drawing/2014/main" id="{80A16F67-A3FB-491A-B4A8-47221E58E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3930313"/>
          <a:ext cx="2484028" cy="1415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89C0-C390-4D0F-B4DD-0B176674CDE0}">
  <dimension ref="A3:F183"/>
  <sheetViews>
    <sheetView showGridLines="0" tabSelected="1" topLeftCell="A130" zoomScale="80" zoomScaleNormal="80" workbookViewId="0">
      <selection activeCell="A172" sqref="A172:XFD172"/>
    </sheetView>
  </sheetViews>
  <sheetFormatPr baseColWidth="10" defaultRowHeight="16.5" outlineLevelRow="1"/>
  <cols>
    <col min="1" max="2" width="2.7109375" style="2" customWidth="1"/>
    <col min="3" max="3" width="82.42578125" style="2" customWidth="1"/>
    <col min="4" max="5" width="5.7109375" style="2" customWidth="1"/>
    <col min="6" max="6" width="18.5703125" style="2" customWidth="1"/>
    <col min="7" max="16384" width="11.42578125" style="2"/>
  </cols>
  <sheetData>
    <row r="3" spans="1:6">
      <c r="C3" s="1" t="s">
        <v>0</v>
      </c>
    </row>
    <row r="4" spans="1:6">
      <c r="C4" s="1" t="s">
        <v>117</v>
      </c>
    </row>
    <row r="5" spans="1:6">
      <c r="C5" s="2" t="s">
        <v>119</v>
      </c>
    </row>
    <row r="7" spans="1:6">
      <c r="C7" s="1" t="s">
        <v>118</v>
      </c>
    </row>
    <row r="8" spans="1:6">
      <c r="C8" s="1"/>
    </row>
    <row r="9" spans="1:6">
      <c r="C9" s="2" t="s">
        <v>114</v>
      </c>
    </row>
    <row r="11" spans="1:6">
      <c r="C11" s="2" t="s">
        <v>1</v>
      </c>
    </row>
    <row r="12" spans="1:6" ht="17.25" thickBot="1">
      <c r="A12" s="3"/>
      <c r="B12" s="3"/>
      <c r="C12" s="3"/>
      <c r="D12" s="3"/>
      <c r="E12" s="3"/>
      <c r="F12" s="3"/>
    </row>
    <row r="13" spans="1:6" ht="17.25" thickTop="1"/>
    <row r="14" spans="1:6">
      <c r="F14" s="4">
        <v>2024</v>
      </c>
    </row>
    <row r="15" spans="1:6">
      <c r="C15" s="10" t="s">
        <v>56</v>
      </c>
      <c r="F15" s="4"/>
    </row>
    <row r="16" spans="1:6">
      <c r="C16" s="2" t="s">
        <v>2</v>
      </c>
      <c r="F16" s="5">
        <v>30274</v>
      </c>
    </row>
    <row r="17" spans="3:6">
      <c r="C17" s="2" t="s">
        <v>3</v>
      </c>
      <c r="F17" s="23">
        <f>SUM(F18:F20)</f>
        <v>440.9</v>
      </c>
    </row>
    <row r="18" spans="3:6" hidden="1" outlineLevel="1">
      <c r="C18" s="2" t="s">
        <v>4</v>
      </c>
      <c r="F18" s="5">
        <v>0</v>
      </c>
    </row>
    <row r="19" spans="3:6" hidden="1" outlineLevel="1">
      <c r="C19" s="2" t="s">
        <v>5</v>
      </c>
      <c r="F19" s="5">
        <v>0</v>
      </c>
    </row>
    <row r="20" spans="3:6" hidden="1" outlineLevel="1">
      <c r="C20" s="2" t="s">
        <v>6</v>
      </c>
      <c r="F20" s="16">
        <v>440.9</v>
      </c>
    </row>
    <row r="21" spans="3:6" hidden="1" collapsed="1">
      <c r="C21" s="2" t="s">
        <v>7</v>
      </c>
      <c r="F21" s="5">
        <v>0</v>
      </c>
    </row>
    <row r="22" spans="3:6" hidden="1">
      <c r="C22" s="2" t="s">
        <v>8</v>
      </c>
      <c r="F22" s="5">
        <v>0</v>
      </c>
    </row>
    <row r="23" spans="3:6">
      <c r="C23" s="2" t="s">
        <v>9</v>
      </c>
      <c r="F23" s="23">
        <f>SUM(F24:F27)</f>
        <v>113815.4</v>
      </c>
    </row>
    <row r="24" spans="3:6" hidden="1" outlineLevel="1">
      <c r="C24" s="2" t="s">
        <v>10</v>
      </c>
      <c r="F24" s="5">
        <v>947.7</v>
      </c>
    </row>
    <row r="25" spans="3:6" hidden="1" outlineLevel="1">
      <c r="C25" s="2" t="s">
        <v>11</v>
      </c>
      <c r="F25" s="5">
        <v>113437.5</v>
      </c>
    </row>
    <row r="26" spans="3:6" hidden="1" outlineLevel="1">
      <c r="C26" s="2" t="s">
        <v>12</v>
      </c>
      <c r="F26" s="5">
        <v>2682.7</v>
      </c>
    </row>
    <row r="27" spans="3:6" hidden="1" outlineLevel="1">
      <c r="C27" s="2" t="s">
        <v>13</v>
      </c>
      <c r="F27" s="16">
        <v>-3252.5</v>
      </c>
    </row>
    <row r="28" spans="3:6" collapsed="1">
      <c r="C28" s="2" t="s">
        <v>14</v>
      </c>
      <c r="F28" s="5">
        <v>2751.8</v>
      </c>
    </row>
    <row r="29" spans="3:6">
      <c r="C29" s="2" t="s">
        <v>15</v>
      </c>
      <c r="F29" s="5">
        <v>2127.5</v>
      </c>
    </row>
    <row r="30" spans="3:6" hidden="1">
      <c r="C30" s="2" t="s">
        <v>16</v>
      </c>
      <c r="F30" s="5">
        <v>0</v>
      </c>
    </row>
    <row r="31" spans="3:6" hidden="1">
      <c r="C31" s="2" t="s">
        <v>17</v>
      </c>
      <c r="F31" s="5">
        <v>0</v>
      </c>
    </row>
    <row r="32" spans="3:6" hidden="1">
      <c r="C32" s="2" t="s">
        <v>18</v>
      </c>
      <c r="F32" s="5">
        <v>0</v>
      </c>
    </row>
    <row r="33" spans="3:6">
      <c r="C33" s="2" t="s">
        <v>19</v>
      </c>
      <c r="F33" s="16">
        <v>588.6</v>
      </c>
    </row>
    <row r="34" spans="3:6" ht="17.25" thickBot="1">
      <c r="C34" s="1" t="s">
        <v>20</v>
      </c>
      <c r="F34" s="18">
        <f>+F16+F17+F21+F22+F23+F28+F29+F30+F31+F32+F33</f>
        <v>149998.19999999998</v>
      </c>
    </row>
    <row r="35" spans="3:6" ht="17.25" thickTop="1">
      <c r="C35" s="1"/>
      <c r="F35" s="5"/>
    </row>
    <row r="36" spans="3:6">
      <c r="C36" s="10" t="s">
        <v>21</v>
      </c>
      <c r="F36" s="5"/>
    </row>
    <row r="37" spans="3:6" hidden="1">
      <c r="C37" s="2" t="s">
        <v>22</v>
      </c>
      <c r="F37" s="5">
        <v>0</v>
      </c>
    </row>
    <row r="38" spans="3:6" hidden="1">
      <c r="C38" s="2" t="s">
        <v>23</v>
      </c>
      <c r="F38" s="5">
        <v>0</v>
      </c>
    </row>
    <row r="39" spans="3:6">
      <c r="C39" s="2" t="s">
        <v>24</v>
      </c>
      <c r="F39" s="23">
        <f>SUM(F40:F44)</f>
        <v>122322.5</v>
      </c>
    </row>
    <row r="40" spans="3:6" hidden="1" outlineLevel="1">
      <c r="C40" s="2" t="s">
        <v>25</v>
      </c>
      <c r="F40" s="5">
        <v>121260.3</v>
      </c>
    </row>
    <row r="41" spans="3:6" hidden="1" outlineLevel="1">
      <c r="C41" s="2" t="s">
        <v>26</v>
      </c>
      <c r="F41" s="5">
        <v>0</v>
      </c>
    </row>
    <row r="42" spans="3:6" hidden="1" outlineLevel="1">
      <c r="C42" s="2" t="s">
        <v>27</v>
      </c>
      <c r="F42" s="5">
        <v>1062.2</v>
      </c>
    </row>
    <row r="43" spans="3:6" hidden="1" outlineLevel="1">
      <c r="C43" s="2" t="s">
        <v>28</v>
      </c>
      <c r="F43" s="5">
        <v>0</v>
      </c>
    </row>
    <row r="44" spans="3:6" hidden="1" outlineLevel="1">
      <c r="C44" s="2" t="s">
        <v>29</v>
      </c>
      <c r="F44" s="5">
        <f>SUM(F45:F46)</f>
        <v>0</v>
      </c>
    </row>
    <row r="45" spans="3:6" hidden="1" outlineLevel="1">
      <c r="C45" s="2" t="s">
        <v>30</v>
      </c>
      <c r="F45" s="5">
        <v>0</v>
      </c>
    </row>
    <row r="46" spans="3:6" hidden="1" outlineLevel="1">
      <c r="C46" s="2" t="s">
        <v>31</v>
      </c>
      <c r="F46" s="5">
        <v>0</v>
      </c>
    </row>
    <row r="47" spans="3:6" collapsed="1">
      <c r="C47" s="2" t="s">
        <v>32</v>
      </c>
      <c r="F47" s="5">
        <v>467</v>
      </c>
    </row>
    <row r="48" spans="3:6">
      <c r="C48" s="2" t="s">
        <v>33</v>
      </c>
      <c r="F48" s="5">
        <v>2403</v>
      </c>
    </row>
    <row r="49" spans="3:6">
      <c r="C49" s="2" t="s">
        <v>34</v>
      </c>
      <c r="F49" s="5">
        <v>328.3</v>
      </c>
    </row>
    <row r="50" spans="3:6">
      <c r="C50" s="2" t="s">
        <v>35</v>
      </c>
      <c r="F50" s="16">
        <v>3315.1</v>
      </c>
    </row>
    <row r="51" spans="3:6" hidden="1">
      <c r="C51" s="2" t="s">
        <v>36</v>
      </c>
      <c r="F51" s="5">
        <v>0</v>
      </c>
    </row>
    <row r="52" spans="3:6" ht="17.25" thickBot="1">
      <c r="C52" s="1" t="s">
        <v>37</v>
      </c>
      <c r="F52" s="19">
        <f>+F37+F38+F39+F44+F47+F48+F49+F50+F51</f>
        <v>128835.90000000001</v>
      </c>
    </row>
    <row r="53" spans="3:6" ht="17.25" thickTop="1">
      <c r="C53" s="1"/>
      <c r="F53" s="5"/>
    </row>
    <row r="54" spans="3:6">
      <c r="C54" s="10" t="s">
        <v>38</v>
      </c>
      <c r="F54" s="5"/>
    </row>
    <row r="55" spans="3:6">
      <c r="C55" s="2" t="s">
        <v>39</v>
      </c>
      <c r="F55" s="5">
        <v>9391</v>
      </c>
    </row>
    <row r="56" spans="3:6">
      <c r="C56" s="2" t="s">
        <v>40</v>
      </c>
      <c r="F56" s="23">
        <f>SUM(F57:F58)</f>
        <v>1383.8</v>
      </c>
    </row>
    <row r="57" spans="3:6" hidden="1" outlineLevel="1">
      <c r="C57" s="2" t="s">
        <v>41</v>
      </c>
      <c r="F57" s="5">
        <v>1383.8</v>
      </c>
    </row>
    <row r="58" spans="3:6" hidden="1" outlineLevel="1">
      <c r="C58" s="2" t="s">
        <v>42</v>
      </c>
      <c r="F58" s="5">
        <v>0</v>
      </c>
    </row>
    <row r="59" spans="3:6" collapsed="1">
      <c r="C59" s="2" t="s">
        <v>43</v>
      </c>
      <c r="F59" s="23">
        <f>SUM(F60:F61)</f>
        <v>8215.9</v>
      </c>
    </row>
    <row r="60" spans="3:6" hidden="1" outlineLevel="1">
      <c r="C60" s="2" t="s">
        <v>44</v>
      </c>
      <c r="F60" s="5">
        <v>5523.4</v>
      </c>
    </row>
    <row r="61" spans="3:6" hidden="1" outlineLevel="1">
      <c r="C61" s="2" t="s">
        <v>45</v>
      </c>
      <c r="F61" s="5">
        <v>2692.5</v>
      </c>
    </row>
    <row r="62" spans="3:6" hidden="1" collapsed="1">
      <c r="C62" s="2" t="s">
        <v>46</v>
      </c>
      <c r="F62" s="5">
        <v>0</v>
      </c>
    </row>
    <row r="63" spans="3:6">
      <c r="C63" s="2" t="s">
        <v>47</v>
      </c>
      <c r="F63" s="16">
        <f>SUM(F64:F65)</f>
        <v>2171.6</v>
      </c>
    </row>
    <row r="64" spans="3:6" hidden="1" outlineLevel="1">
      <c r="C64" s="2" t="s">
        <v>48</v>
      </c>
      <c r="F64" s="23">
        <v>2171.6</v>
      </c>
    </row>
    <row r="65" spans="1:6" hidden="1" outlineLevel="1">
      <c r="C65" s="2" t="s">
        <v>49</v>
      </c>
      <c r="F65" s="5">
        <v>0</v>
      </c>
    </row>
    <row r="66" spans="1:6" hidden="1" collapsed="1">
      <c r="C66" s="2" t="s">
        <v>50</v>
      </c>
      <c r="F66" s="5">
        <f>SUM(F67:F68)</f>
        <v>0</v>
      </c>
    </row>
    <row r="67" spans="1:6" hidden="1">
      <c r="C67" s="2" t="s">
        <v>51</v>
      </c>
      <c r="F67" s="5">
        <v>0</v>
      </c>
    </row>
    <row r="68" spans="1:6" hidden="1">
      <c r="C68" s="2" t="s">
        <v>52</v>
      </c>
      <c r="F68" s="5">
        <v>0</v>
      </c>
    </row>
    <row r="69" spans="1:6" hidden="1">
      <c r="C69" s="2" t="s">
        <v>53</v>
      </c>
      <c r="F69" s="5">
        <v>0</v>
      </c>
    </row>
    <row r="70" spans="1:6">
      <c r="C70" s="1" t="s">
        <v>54</v>
      </c>
      <c r="F70" s="17">
        <f>+F55+F56+F59+F63</f>
        <v>21162.299999999996</v>
      </c>
    </row>
    <row r="71" spans="1:6" ht="17.25" thickBot="1">
      <c r="C71" s="1" t="s">
        <v>55</v>
      </c>
      <c r="F71" s="18">
        <f>+F52+F70</f>
        <v>149998.20000000001</v>
      </c>
    </row>
    <row r="72" spans="1:6" ht="17.25" thickTop="1">
      <c r="F72" s="5"/>
    </row>
    <row r="73" spans="1:6" ht="17.25" thickBot="1">
      <c r="A73" s="7"/>
      <c r="B73" s="8"/>
      <c r="C73" s="8"/>
      <c r="D73" s="8"/>
      <c r="E73" s="8"/>
      <c r="F73" s="9"/>
    </row>
    <row r="74" spans="1:6">
      <c r="F74" s="5">
        <f>+F71-F34</f>
        <v>0</v>
      </c>
    </row>
    <row r="75" spans="1:6">
      <c r="F75" s="5"/>
    </row>
    <row r="76" spans="1:6">
      <c r="F76" s="5"/>
    </row>
    <row r="77" spans="1:6">
      <c r="F77" s="5"/>
    </row>
    <row r="78" spans="1:6">
      <c r="F78" s="5"/>
    </row>
    <row r="79" spans="1:6">
      <c r="A79" s="11" t="s">
        <v>57</v>
      </c>
      <c r="B79" s="11"/>
      <c r="C79" s="11"/>
      <c r="D79" s="11"/>
      <c r="E79" s="11"/>
      <c r="F79" s="11"/>
    </row>
    <row r="80" spans="1:6">
      <c r="A80" s="11" t="s">
        <v>58</v>
      </c>
      <c r="B80" s="11"/>
      <c r="C80" s="11"/>
      <c r="D80" s="11"/>
      <c r="E80" s="11"/>
      <c r="F80" s="11"/>
    </row>
    <row r="81" spans="1:6">
      <c r="A81" s="11"/>
      <c r="B81" s="11"/>
      <c r="C81" s="11"/>
      <c r="D81" s="11"/>
      <c r="E81" s="11"/>
      <c r="F81" s="11"/>
    </row>
    <row r="82" spans="1:6">
      <c r="A82" s="11"/>
      <c r="B82" s="11"/>
      <c r="C82" s="11"/>
      <c r="D82" s="11"/>
      <c r="E82" s="11"/>
      <c r="F82" s="11"/>
    </row>
    <row r="83" spans="1:6">
      <c r="A83" s="11"/>
      <c r="B83" s="11"/>
      <c r="C83" s="11"/>
      <c r="D83" s="11"/>
      <c r="E83" s="11"/>
      <c r="F83" s="11"/>
    </row>
    <row r="84" spans="1:6">
      <c r="A84" s="11"/>
      <c r="B84" s="11"/>
      <c r="C84" s="11"/>
      <c r="D84" s="11"/>
      <c r="E84" s="11"/>
      <c r="F84" s="11"/>
    </row>
    <row r="85" spans="1:6">
      <c r="A85" s="11"/>
      <c r="B85" s="11"/>
      <c r="C85" s="11"/>
      <c r="D85" s="11"/>
      <c r="E85" s="11"/>
      <c r="F85" s="11"/>
    </row>
    <row r="86" spans="1:6">
      <c r="A86" s="12"/>
      <c r="B86" s="12"/>
      <c r="C86" s="12"/>
      <c r="D86" s="12"/>
      <c r="E86" s="12"/>
      <c r="F86" s="12"/>
    </row>
    <row r="87" spans="1:6">
      <c r="A87" s="11" t="s">
        <v>115</v>
      </c>
      <c r="B87" s="11"/>
      <c r="C87" s="11"/>
      <c r="D87" s="11"/>
      <c r="E87" s="11"/>
      <c r="F87" s="11"/>
    </row>
    <row r="88" spans="1:6">
      <c r="A88" s="11" t="s">
        <v>116</v>
      </c>
      <c r="B88" s="11"/>
      <c r="C88" s="11"/>
      <c r="D88" s="11"/>
      <c r="E88" s="11"/>
      <c r="F88" s="11"/>
    </row>
    <row r="96" spans="1:6">
      <c r="C96" s="1" t="s">
        <v>0</v>
      </c>
    </row>
    <row r="97" spans="1:6">
      <c r="C97" s="1" t="s">
        <v>117</v>
      </c>
    </row>
    <row r="98" spans="1:6">
      <c r="C98" s="2" t="s">
        <v>119</v>
      </c>
    </row>
    <row r="99" spans="1:6">
      <c r="C99" s="1"/>
    </row>
    <row r="100" spans="1:6">
      <c r="C100" s="1" t="s">
        <v>120</v>
      </c>
    </row>
    <row r="101" spans="1:6">
      <c r="C101" s="1"/>
    </row>
    <row r="102" spans="1:6">
      <c r="C102" s="2" t="s">
        <v>121</v>
      </c>
    </row>
    <row r="104" spans="1:6">
      <c r="C104" s="2" t="s">
        <v>1</v>
      </c>
    </row>
    <row r="105" spans="1:6" ht="17.25" thickBot="1">
      <c r="A105" s="3"/>
      <c r="B105" s="3"/>
      <c r="C105" s="3"/>
      <c r="D105" s="3"/>
      <c r="E105" s="3"/>
      <c r="F105" s="3"/>
    </row>
    <row r="106" spans="1:6" ht="17.25" thickTop="1"/>
    <row r="107" spans="1:6">
      <c r="F107" s="4">
        <v>2024</v>
      </c>
    </row>
    <row r="108" spans="1:6">
      <c r="C108" s="1" t="s">
        <v>59</v>
      </c>
      <c r="F108" s="17">
        <f>SUM(F109:F113)</f>
        <v>17257.600000000002</v>
      </c>
    </row>
    <row r="109" spans="1:6" hidden="1">
      <c r="C109" s="15" t="s">
        <v>110</v>
      </c>
      <c r="F109" s="5">
        <v>0</v>
      </c>
    </row>
    <row r="110" spans="1:6" hidden="1">
      <c r="C110" s="13" t="s">
        <v>83</v>
      </c>
      <c r="F110" s="5">
        <v>0</v>
      </c>
    </row>
    <row r="111" spans="1:6">
      <c r="C111" s="13" t="s">
        <v>111</v>
      </c>
      <c r="F111" s="5">
        <v>748.7</v>
      </c>
    </row>
    <row r="112" spans="1:6">
      <c r="C112" s="13" t="s">
        <v>102</v>
      </c>
      <c r="F112" s="5">
        <v>16508.900000000001</v>
      </c>
    </row>
    <row r="113" spans="3:6" hidden="1">
      <c r="C113" s="13" t="s">
        <v>103</v>
      </c>
      <c r="F113" s="5">
        <v>0</v>
      </c>
    </row>
    <row r="114" spans="3:6">
      <c r="C114" s="1" t="s">
        <v>84</v>
      </c>
      <c r="F114" s="17">
        <f>SUM(F115:F118)</f>
        <v>-3467.7</v>
      </c>
    </row>
    <row r="115" spans="3:6">
      <c r="C115" s="13" t="s">
        <v>104</v>
      </c>
      <c r="F115" s="5">
        <v>-3467.7</v>
      </c>
    </row>
    <row r="116" spans="3:6" hidden="1">
      <c r="C116" s="13" t="s">
        <v>105</v>
      </c>
      <c r="F116" s="5">
        <v>0</v>
      </c>
    </row>
    <row r="117" spans="3:6" hidden="1">
      <c r="C117" s="13" t="s">
        <v>106</v>
      </c>
      <c r="F117" s="5">
        <v>0</v>
      </c>
    </row>
    <row r="118" spans="3:6" hidden="1">
      <c r="C118" s="13" t="s">
        <v>107</v>
      </c>
      <c r="F118" s="5">
        <v>0</v>
      </c>
    </row>
    <row r="119" spans="3:6">
      <c r="C119" s="1" t="s">
        <v>85</v>
      </c>
      <c r="F119" s="17">
        <v>-30.5</v>
      </c>
    </row>
    <row r="120" spans="3:6">
      <c r="C120" s="1" t="s">
        <v>60</v>
      </c>
      <c r="F120" s="6">
        <f>+F108+F114+F119</f>
        <v>13759.400000000001</v>
      </c>
    </row>
    <row r="121" spans="3:6" ht="33" hidden="1">
      <c r="C121" s="14" t="s">
        <v>86</v>
      </c>
      <c r="F121" s="5">
        <v>0</v>
      </c>
    </row>
    <row r="122" spans="3:6" ht="33" hidden="1">
      <c r="C122" s="14" t="s">
        <v>87</v>
      </c>
      <c r="F122" s="5">
        <v>0</v>
      </c>
    </row>
    <row r="123" spans="3:6">
      <c r="C123" s="2" t="s">
        <v>88</v>
      </c>
      <c r="F123" s="5">
        <v>-4807.1000000000004</v>
      </c>
    </row>
    <row r="124" spans="3:6" ht="33" hidden="1">
      <c r="C124" s="14" t="s">
        <v>89</v>
      </c>
      <c r="F124" s="5">
        <v>0</v>
      </c>
    </row>
    <row r="125" spans="3:6" ht="33" hidden="1">
      <c r="C125" s="14" t="s">
        <v>90</v>
      </c>
      <c r="F125" s="5">
        <v>0</v>
      </c>
    </row>
    <row r="126" spans="3:6" hidden="1">
      <c r="C126" s="14" t="s">
        <v>91</v>
      </c>
      <c r="F126" s="16">
        <v>0</v>
      </c>
    </row>
    <row r="127" spans="3:6">
      <c r="C127" s="1" t="s">
        <v>61</v>
      </c>
      <c r="F127" s="6">
        <f>SUM(F120:F126)</f>
        <v>8952.3000000000011</v>
      </c>
    </row>
    <row r="128" spans="3:6">
      <c r="C128" s="2" t="s">
        <v>92</v>
      </c>
      <c r="F128" s="24">
        <v>1849.4</v>
      </c>
    </row>
    <row r="129" spans="3:6">
      <c r="C129" s="2" t="s">
        <v>93</v>
      </c>
      <c r="F129" s="16">
        <v>-251.5</v>
      </c>
    </row>
    <row r="130" spans="3:6">
      <c r="C130" s="1" t="s">
        <v>62</v>
      </c>
      <c r="F130" s="6">
        <f>SUM(F128:F129)</f>
        <v>1597.9</v>
      </c>
    </row>
    <row r="131" spans="3:6" ht="33" hidden="1">
      <c r="C131" s="14" t="s">
        <v>94</v>
      </c>
      <c r="F131" s="5">
        <v>0</v>
      </c>
    </row>
    <row r="132" spans="3:6" hidden="1">
      <c r="C132" s="2" t="s">
        <v>95</v>
      </c>
      <c r="F132" s="5">
        <v>0</v>
      </c>
    </row>
    <row r="133" spans="3:6" ht="33" hidden="1">
      <c r="C133" s="14" t="s">
        <v>96</v>
      </c>
      <c r="F133" s="5">
        <v>0</v>
      </c>
    </row>
    <row r="134" spans="3:6">
      <c r="C134" s="2" t="s">
        <v>97</v>
      </c>
      <c r="F134" s="25">
        <v>806.2</v>
      </c>
    </row>
    <row r="135" spans="3:6">
      <c r="C135" s="1" t="s">
        <v>63</v>
      </c>
      <c r="F135" s="6">
        <f>+F127+F130+F131+F132+F133+F134</f>
        <v>11356.400000000001</v>
      </c>
    </row>
    <row r="136" spans="3:6">
      <c r="C136" s="1" t="s">
        <v>98</v>
      </c>
      <c r="D136" s="1"/>
      <c r="E136" s="1"/>
      <c r="F136" s="17">
        <f>SUM(F137:F140)</f>
        <v>-7317.9000000000005</v>
      </c>
    </row>
    <row r="137" spans="3:6">
      <c r="C137" s="13" t="s">
        <v>108</v>
      </c>
      <c r="F137" s="5">
        <v>-3536.2</v>
      </c>
    </row>
    <row r="138" spans="3:6">
      <c r="C138" s="13" t="s">
        <v>99</v>
      </c>
      <c r="F138" s="5">
        <v>-3286.9</v>
      </c>
    </row>
    <row r="139" spans="3:6">
      <c r="C139" s="13" t="s">
        <v>100</v>
      </c>
      <c r="F139" s="5">
        <v>-494.8</v>
      </c>
    </row>
    <row r="140" spans="3:6" hidden="1">
      <c r="C140" s="13" t="s">
        <v>109</v>
      </c>
      <c r="F140" s="16">
        <v>0</v>
      </c>
    </row>
    <row r="141" spans="3:6" ht="17.25" thickBot="1">
      <c r="C141" s="1" t="s">
        <v>112</v>
      </c>
      <c r="F141" s="18">
        <f>+F135+F136</f>
        <v>4038.5000000000009</v>
      </c>
    </row>
    <row r="142" spans="3:6" ht="17.25" thickTop="1">
      <c r="C142" s="2" t="s">
        <v>101</v>
      </c>
      <c r="F142" s="20">
        <v>-1346</v>
      </c>
    </row>
    <row r="143" spans="3:6" ht="17.25" thickBot="1">
      <c r="C143" s="1" t="s">
        <v>113</v>
      </c>
      <c r="F143" s="19">
        <f>+F141+F142</f>
        <v>2692.5000000000009</v>
      </c>
    </row>
    <row r="144" spans="3:6" ht="17.25" thickTop="1"/>
    <row r="145" spans="3:6">
      <c r="C145" s="1" t="s">
        <v>64</v>
      </c>
    </row>
    <row r="146" spans="3:6">
      <c r="C146" s="1" t="s">
        <v>65</v>
      </c>
      <c r="F146" s="6">
        <f>SUM(F147:F151)</f>
        <v>0</v>
      </c>
    </row>
    <row r="147" spans="3:6" hidden="1" outlineLevel="1">
      <c r="C147" s="2" t="s">
        <v>66</v>
      </c>
      <c r="F147" s="5">
        <v>0</v>
      </c>
    </row>
    <row r="148" spans="3:6" ht="33" hidden="1" outlineLevel="1">
      <c r="C148" s="14" t="s">
        <v>67</v>
      </c>
      <c r="F148" s="5">
        <v>0</v>
      </c>
    </row>
    <row r="149" spans="3:6" ht="33" hidden="1" outlineLevel="1">
      <c r="C149" s="14" t="s">
        <v>68</v>
      </c>
      <c r="F149" s="5">
        <v>0</v>
      </c>
    </row>
    <row r="150" spans="3:6" ht="33" hidden="1" outlineLevel="1">
      <c r="C150" s="14" t="s">
        <v>69</v>
      </c>
      <c r="F150" s="5">
        <v>0</v>
      </c>
    </row>
    <row r="151" spans="3:6" hidden="1" outlineLevel="1">
      <c r="C151" s="2" t="s">
        <v>70</v>
      </c>
      <c r="F151" s="5">
        <v>0</v>
      </c>
    </row>
    <row r="152" spans="3:6" collapsed="1">
      <c r="C152" s="1" t="s">
        <v>71</v>
      </c>
      <c r="F152" s="17">
        <f>SUM(F153:F160)</f>
        <v>0</v>
      </c>
    </row>
    <row r="153" spans="3:6" hidden="1" outlineLevel="1">
      <c r="C153" s="2" t="s">
        <v>72</v>
      </c>
      <c r="F153" s="5">
        <v>0</v>
      </c>
    </row>
    <row r="154" spans="3:6" hidden="1" outlineLevel="1">
      <c r="C154" s="2" t="s">
        <v>73</v>
      </c>
      <c r="F154" s="5">
        <v>0</v>
      </c>
    </row>
    <row r="155" spans="3:6" ht="33" hidden="1" outlineLevel="1">
      <c r="C155" s="14" t="s">
        <v>74</v>
      </c>
      <c r="F155" s="5">
        <v>0</v>
      </c>
    </row>
    <row r="156" spans="3:6" ht="33" hidden="1" outlineLevel="1">
      <c r="C156" s="14" t="s">
        <v>68</v>
      </c>
      <c r="F156" s="5">
        <v>0</v>
      </c>
    </row>
    <row r="157" spans="3:6" ht="33" hidden="1" outlineLevel="1">
      <c r="C157" s="14" t="s">
        <v>75</v>
      </c>
      <c r="F157" s="5">
        <v>0</v>
      </c>
    </row>
    <row r="158" spans="3:6" ht="33" hidden="1" outlineLevel="1">
      <c r="C158" s="14" t="s">
        <v>69</v>
      </c>
      <c r="F158" s="5">
        <v>0</v>
      </c>
    </row>
    <row r="159" spans="3:6" ht="33" hidden="1" outlineLevel="1">
      <c r="C159" s="14" t="s">
        <v>76</v>
      </c>
      <c r="F159" s="5">
        <v>0</v>
      </c>
    </row>
    <row r="160" spans="3:6" hidden="1" outlineLevel="1">
      <c r="C160" s="2" t="s">
        <v>77</v>
      </c>
      <c r="F160" s="5">
        <v>0</v>
      </c>
    </row>
    <row r="161" spans="1:6" ht="17.25" collapsed="1" thickBot="1">
      <c r="C161" s="1" t="s">
        <v>78</v>
      </c>
      <c r="F161" s="22">
        <f>+F143+F146+F152</f>
        <v>2692.5000000000009</v>
      </c>
    </row>
    <row r="162" spans="1:6" ht="17.25" thickTop="1">
      <c r="C162" s="1"/>
      <c r="F162" s="21"/>
    </row>
    <row r="163" spans="1:6" ht="33" hidden="1" outlineLevel="1">
      <c r="C163" s="14" t="s">
        <v>79</v>
      </c>
    </row>
    <row r="164" spans="1:6" hidden="1" outlineLevel="1">
      <c r="C164" s="2" t="s">
        <v>80</v>
      </c>
    </row>
    <row r="165" spans="1:6" hidden="1" outlineLevel="1">
      <c r="C165" s="2" t="s">
        <v>81</v>
      </c>
    </row>
    <row r="166" spans="1:6" ht="33" hidden="1" outlineLevel="1">
      <c r="C166" s="14" t="s">
        <v>82</v>
      </c>
    </row>
    <row r="167" spans="1:6" hidden="1" outlineLevel="1">
      <c r="C167" s="2" t="s">
        <v>80</v>
      </c>
    </row>
    <row r="168" spans="1:6" hidden="1" outlineLevel="1">
      <c r="C168" s="2" t="s">
        <v>81</v>
      </c>
    </row>
    <row r="169" spans="1:6" collapsed="1">
      <c r="F169" s="5"/>
    </row>
    <row r="170" spans="1:6" ht="33.75" thickBot="1">
      <c r="C170" s="26" t="s">
        <v>122</v>
      </c>
      <c r="F170" s="27">
        <v>16.920000000000002</v>
      </c>
    </row>
    <row r="171" spans="1:6" ht="17.25" thickTop="1">
      <c r="F171" s="5"/>
    </row>
    <row r="172" spans="1:6">
      <c r="F172" s="5"/>
    </row>
    <row r="173" spans="1:6">
      <c r="F173" s="5"/>
    </row>
    <row r="174" spans="1:6">
      <c r="F174" s="5"/>
    </row>
    <row r="175" spans="1:6">
      <c r="A175" s="11" t="s">
        <v>57</v>
      </c>
      <c r="B175" s="11"/>
      <c r="C175" s="11"/>
      <c r="D175" s="11"/>
      <c r="E175" s="11"/>
      <c r="F175" s="11"/>
    </row>
    <row r="176" spans="1:6">
      <c r="A176" s="11" t="s">
        <v>58</v>
      </c>
      <c r="B176" s="11"/>
      <c r="C176" s="11"/>
      <c r="D176" s="11"/>
      <c r="E176" s="11"/>
      <c r="F176" s="11"/>
    </row>
    <row r="177" spans="1:6">
      <c r="A177" s="11"/>
      <c r="B177" s="11"/>
      <c r="C177" s="11"/>
      <c r="D177" s="11"/>
      <c r="E177" s="11"/>
      <c r="F177" s="11"/>
    </row>
    <row r="178" spans="1:6">
      <c r="A178" s="11"/>
      <c r="B178" s="11"/>
      <c r="C178" s="11"/>
      <c r="D178" s="11"/>
      <c r="E178" s="11"/>
      <c r="F178" s="11"/>
    </row>
    <row r="179" spans="1:6">
      <c r="A179" s="11"/>
      <c r="B179" s="11"/>
      <c r="C179" s="11"/>
      <c r="D179" s="11"/>
      <c r="E179" s="11"/>
      <c r="F179" s="11"/>
    </row>
    <row r="180" spans="1:6">
      <c r="A180" s="11"/>
      <c r="B180" s="11"/>
      <c r="C180" s="11"/>
      <c r="D180" s="11"/>
      <c r="E180" s="11"/>
      <c r="F180" s="11"/>
    </row>
    <row r="181" spans="1:6">
      <c r="A181" s="12"/>
      <c r="B181" s="12"/>
      <c r="C181" s="12"/>
      <c r="D181" s="12"/>
      <c r="E181" s="12"/>
      <c r="F181" s="12"/>
    </row>
    <row r="182" spans="1:6">
      <c r="A182" s="11" t="s">
        <v>115</v>
      </c>
      <c r="B182" s="11"/>
      <c r="C182" s="11"/>
      <c r="D182" s="11"/>
      <c r="E182" s="11"/>
      <c r="F182" s="11"/>
    </row>
    <row r="183" spans="1:6">
      <c r="A183" s="11" t="s">
        <v>116</v>
      </c>
      <c r="B183" s="11"/>
      <c r="C183" s="11"/>
      <c r="D183" s="11"/>
      <c r="E183" s="11"/>
      <c r="F183" s="11"/>
    </row>
  </sheetData>
  <pageMargins left="0.7" right="0.7" top="0.75" bottom="0.75" header="0.3" footer="0.3"/>
  <pageSetup scale="7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Edwin Esau Flores Campos</cp:lastModifiedBy>
  <cp:lastPrinted>2024-07-24T21:34:50Z</cp:lastPrinted>
  <dcterms:created xsi:type="dcterms:W3CDTF">2024-02-28T20:41:58Z</dcterms:created>
  <dcterms:modified xsi:type="dcterms:W3CDTF">2024-07-24T21:35:01Z</dcterms:modified>
</cp:coreProperties>
</file>