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A829F9F3-D221-4F04-8D2B-73358FAADE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c 2023" sheetId="1" r:id="rId1"/>
  </sheets>
  <definedNames>
    <definedName name="_xlnm.Print_Area" localSheetId="0">'dic 2023'!$B$1:$E$103</definedName>
  </definedNames>
  <calcPr calcId="191029"/>
</workbook>
</file>

<file path=xl/calcChain.xml><?xml version="1.0" encoding="utf-8"?>
<calcChain xmlns="http://schemas.openxmlformats.org/spreadsheetml/2006/main">
  <c r="D96" i="1" l="1"/>
  <c r="D95" i="1"/>
  <c r="D94" i="1"/>
  <c r="D91" i="1"/>
  <c r="D77" i="1"/>
  <c r="D26" i="1" l="1"/>
  <c r="D30" i="1"/>
  <c r="D31" i="1" l="1"/>
  <c r="D71" i="1"/>
  <c r="D19" i="1" l="1"/>
  <c r="D65" i="1" l="1"/>
  <c r="D81" i="1" s="1"/>
  <c r="D83" i="1" l="1"/>
  <c r="D40" i="1"/>
  <c r="D86" i="1" l="1"/>
  <c r="D14" i="1"/>
  <c r="D20" i="1" s="1"/>
  <c r="D42" i="1" l="1"/>
</calcChain>
</file>

<file path=xl/sharedStrings.xml><?xml version="1.0" encoding="utf-8"?>
<sst xmlns="http://schemas.openxmlformats.org/spreadsheetml/2006/main" count="86" uniqueCount="80">
  <si>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</si>
  <si>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</si>
  <si>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</si>
  <si>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</si>
  <si>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</si>
  <si>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</si>
  <si>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</si>
  <si>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</si>
  <si>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</si>
  <si>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</si>
  <si>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</si>
  <si>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</si>
  <si>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</si>
  <si>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</si>
  <si>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</si>
  <si>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</si>
  <si>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</si>
  <si>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</si>
  <si>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</si>
  <si>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</si>
  <si>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</si>
  <si>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</si>
  <si>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</si>
  <si>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</si>
  <si>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</si>
  <si>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</si>
  <si>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</si>
  <si>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</si>
  <si>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</si>
  <si>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</si>
  <si>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</si>
  <si>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</si>
  <si>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</si>
  <si>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</si>
  <si>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</si>
  <si>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</si>
  <si>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</si>
  <si>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</si>
  <si>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</si>
  <si>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</si>
  <si>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</si>
  <si>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</si>
  <si>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</si>
  <si>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</si>
  <si>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</si>
  <si>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</si>
  <si>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</si>
  <si>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</si>
  <si>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</si>
  <si>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</si>
  <si>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</si>
  <si>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</si>
  <si>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</si>
  <si>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</si>
  <si>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</si>
  <si>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</si>
  <si>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</si>
  <si>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</si>
  <si>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</si>
  <si>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</si>
  <si>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</si>
  <si>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</si>
  <si>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</si>
  <si>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</si>
  <si>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Resultados despues de intereses antes de impuestos</t>
  </si>
  <si>
    <t>Impuesto sobre la renta</t>
  </si>
  <si>
    <t>ESTADO DE RESULTADOS DEL 01 DE ENERO AL 31 DE DICIEMBRE DE 2023</t>
  </si>
  <si>
    <t>BALANCE GENERAL  AL 31 DE DICIEMBRE DE 2023</t>
  </si>
  <si>
    <t>Resultados despues del impuesto y antes de reserva legal</t>
  </si>
  <si>
    <t>Reserva Legal</t>
  </si>
  <si>
    <t>Utilidades (Deficit) retenidas al inicio del año</t>
  </si>
  <si>
    <t>Capitalizacion de Utilidades</t>
  </si>
  <si>
    <t>Dividendos decretados</t>
  </si>
  <si>
    <t>Utilidades(Deficit) retenidas al finalizar el año</t>
  </si>
  <si>
    <t>Determinación de la utilidad por acción</t>
  </si>
  <si>
    <r>
      <t>Utilidad</t>
    </r>
    <r>
      <rPr>
        <sz val="12"/>
        <color indexed="17"/>
        <rFont val="Arial Narrow"/>
        <family val="2"/>
      </rPr>
      <t xml:space="preserve"> </t>
    </r>
    <r>
      <rPr>
        <sz val="12"/>
        <rFont val="Arial Narrow"/>
        <family val="2"/>
      </rPr>
      <t xml:space="preserve">del ejercicio y antes de impuestos </t>
    </r>
  </si>
  <si>
    <t>Utilidad del ejercicio y antes de partidas extraordinarias</t>
  </si>
  <si>
    <t>Utilidad después de partidas extraordinarias</t>
  </si>
  <si>
    <t>Número de acciones comunes en circulación</t>
  </si>
  <si>
    <t>Valor nominal 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</si>
</sst>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#,##0.0_);\(#,##0.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12"/>
      <color theme="1"/>
      <name val="Calibri"/>
      <family val="2"/>
      <scheme val="minor"/>
    </font>
    <font>
      <sz val="12"/>
      <color indexed="17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8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165" fontId="22" fillId="0" borderId="0" xfId="1" applyNumberFormat="1" applyFont="1" applyFill="1" applyBorder="1"/>
    <xf numFmtId="165" fontId="22" fillId="0" borderId="10" xfId="1" applyNumberFormat="1" applyFont="1" applyFill="1" applyBorder="1"/>
    <xf numFmtId="164" fontId="22" fillId="0" borderId="0" xfId="1" applyFont="1" applyFill="1" applyBorder="1"/>
    <xf numFmtId="166" fontId="22" fillId="0" borderId="0" xfId="1" applyNumberFormat="1" applyFont="1" applyFill="1"/>
    <xf numFmtId="0" fontId="29" fillId="0" borderId="0" xfId="0" applyFont="1"/>
    <xf numFmtId="167" fontId="22" fillId="0" borderId="13" xfId="1" applyNumberFormat="1" applyFont="1" applyFill="1" applyBorder="1"/>
    <xf numFmtId="166" fontId="22" fillId="0" borderId="15" xfId="1" applyNumberFormat="1" applyFont="1" applyFill="1" applyBorder="1"/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520700</xdr:colOff>
      <xdr:row>0</xdr:row>
      <xdr:rowOff>41275</xdr:rowOff>
    </xdr:from>
    <xdr:to>
      <xdr:col>2</xdr:col>
      <xdr:colOff>1463675</xdr:colOff>
      <xdr:row>1</xdr:row>
      <xdr:rowOff>180340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41275"/>
          <a:ext cx="1743075" cy="323215"/>
        </a:xfrm>
        <a:prstGeom prst="rect">
          <a:avLst/>
        </a:prstGeom>
        <a:noFill/>
      </xdr:spPr>
    </xdr:pic>
    <xdr:clientData/>
  </xdr:twoCellAnchor>
  <xdr:oneCellAnchor>
    <xdr:from>
      <xdr:col>1</xdr:col>
      <xdr:colOff>546100</xdr:colOff>
      <xdr:row>57</xdr:row>
      <xdr:rowOff>19050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1006475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3"/>
  <sheetViews>
    <sheetView tabSelected="1" workbookViewId="0">
      <selection activeCell="H4" sqref="H4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x14ac:dyDescent="0.35">
      <c r="C2" s="55" t="s">
        <v>3</v>
      </c>
      <c r="D2" s="55"/>
      <c r="E2" s="55"/>
    </row>
    <row r="3" spans="1:5" x14ac:dyDescent="0.35">
      <c r="C3" s="55" t="s">
        <v>2</v>
      </c>
      <c r="D3" s="55"/>
      <c r="E3" s="55"/>
    </row>
    <row r="4" spans="1:5" x14ac:dyDescent="0.35">
      <c r="C4" s="56" t="s">
        <v>67</v>
      </c>
      <c r="D4" s="56"/>
      <c r="E4" s="56"/>
    </row>
    <row r="5" spans="1:5" ht="15" thickBot="1" x14ac:dyDescent="0.4">
      <c r="C5" s="57" t="s">
        <v>48</v>
      </c>
      <c r="D5" s="57"/>
      <c r="E5" s="57"/>
    </row>
    <row r="6" spans="1:5" ht="11.25" customHeight="1" thickTop="1" x14ac:dyDescent="0.35">
      <c r="C6" s="2"/>
      <c r="D6" s="2"/>
      <c r="E6" s="2"/>
    </row>
    <row r="7" spans="1:5" x14ac:dyDescent="0.35">
      <c r="A7" s="3"/>
      <c r="B7" s="3"/>
      <c r="C7" s="30" t="s">
        <v>7</v>
      </c>
      <c r="D7" s="5"/>
      <c r="E7" s="5"/>
    </row>
    <row r="8" spans="1:5" x14ac:dyDescent="0.35">
      <c r="A8" s="3"/>
      <c r="B8" s="3"/>
      <c r="C8" s="28" t="s">
        <v>8</v>
      </c>
      <c r="D8" s="5"/>
      <c r="E8" s="5"/>
    </row>
    <row r="9" spans="1:5" x14ac:dyDescent="0.35">
      <c r="A9" s="3"/>
      <c r="B9" s="3"/>
      <c r="C9" s="4" t="s">
        <v>4</v>
      </c>
      <c r="D9" s="17">
        <v>14.23</v>
      </c>
      <c r="E9" s="5"/>
    </row>
    <row r="10" spans="1:5" x14ac:dyDescent="0.35">
      <c r="A10" s="3"/>
      <c r="B10" s="3"/>
      <c r="C10" s="4" t="s">
        <v>5</v>
      </c>
      <c r="D10" s="17">
        <v>126.12</v>
      </c>
      <c r="E10" s="5"/>
    </row>
    <row r="11" spans="1:5" hidden="1" x14ac:dyDescent="0.35">
      <c r="A11" s="3"/>
      <c r="B11" s="3"/>
      <c r="C11" s="4" t="s">
        <v>63</v>
      </c>
      <c r="D11" s="17"/>
      <c r="E11" s="5"/>
    </row>
    <row r="12" spans="1:5" x14ac:dyDescent="0.35">
      <c r="A12" s="3"/>
      <c r="B12" s="3"/>
      <c r="C12" s="4" t="s">
        <v>6</v>
      </c>
      <c r="D12" s="18">
        <v>215.95</v>
      </c>
      <c r="E12" s="5"/>
    </row>
    <row r="13" spans="1:5" x14ac:dyDescent="0.35">
      <c r="A13" s="3"/>
      <c r="B13" s="3"/>
      <c r="C13" s="4" t="s">
        <v>0</v>
      </c>
      <c r="D13" s="19">
        <v>2.5299999999999998</v>
      </c>
      <c r="E13" s="5"/>
    </row>
    <row r="14" spans="1:5" x14ac:dyDescent="0.35">
      <c r="A14" s="3"/>
      <c r="B14" s="3"/>
      <c r="C14" s="29" t="s">
        <v>9</v>
      </c>
      <c r="D14" s="17">
        <f>SUM(D9:D13)</f>
        <v>358.82999999999993</v>
      </c>
      <c r="E14" s="5"/>
    </row>
    <row r="15" spans="1:5" ht="10.5" customHeight="1" x14ac:dyDescent="0.35">
      <c r="A15" s="3"/>
      <c r="B15" s="3"/>
      <c r="C15" s="28"/>
      <c r="D15" s="18"/>
      <c r="E15" s="4"/>
    </row>
    <row r="16" spans="1:5" x14ac:dyDescent="0.35">
      <c r="A16" s="3"/>
      <c r="B16" s="3"/>
      <c r="C16" s="29" t="s">
        <v>10</v>
      </c>
      <c r="D16" s="17"/>
      <c r="E16" s="5"/>
    </row>
    <row r="17" spans="1:5" x14ac:dyDescent="0.35">
      <c r="A17" s="3"/>
      <c r="B17" s="3"/>
      <c r="C17" s="4" t="s">
        <v>51</v>
      </c>
      <c r="D17" s="17">
        <v>0</v>
      </c>
      <c r="E17" s="5"/>
    </row>
    <row r="18" spans="1:5" x14ac:dyDescent="0.35">
      <c r="A18" s="3"/>
      <c r="B18" s="3"/>
      <c r="C18" s="4" t="s">
        <v>11</v>
      </c>
      <c r="D18" s="19">
        <v>16</v>
      </c>
      <c r="E18" s="5"/>
    </row>
    <row r="19" spans="1:5" x14ac:dyDescent="0.35">
      <c r="A19" s="3"/>
      <c r="B19" s="3"/>
      <c r="C19" s="29" t="s">
        <v>12</v>
      </c>
      <c r="D19" s="19">
        <f>SUM(D17:D18)</f>
        <v>16</v>
      </c>
      <c r="E19" s="4"/>
    </row>
    <row r="20" spans="1:5" ht="15" thickBot="1" x14ac:dyDescent="0.4">
      <c r="A20" s="3"/>
      <c r="B20" s="3"/>
      <c r="C20" s="28" t="s">
        <v>13</v>
      </c>
      <c r="D20" s="20">
        <f>+D14+D19</f>
        <v>374.82999999999993</v>
      </c>
      <c r="E20" s="5"/>
    </row>
    <row r="21" spans="1:5" ht="14.25" customHeight="1" thickTop="1" x14ac:dyDescent="0.35">
      <c r="A21" s="3"/>
      <c r="B21" s="3"/>
      <c r="C21" s="5"/>
      <c r="D21" s="21"/>
      <c r="E21" s="6"/>
    </row>
    <row r="22" spans="1:5" x14ac:dyDescent="0.35">
      <c r="A22" s="3"/>
      <c r="B22" s="3"/>
      <c r="C22" s="30" t="s">
        <v>15</v>
      </c>
      <c r="D22" s="21"/>
      <c r="E22" s="5"/>
    </row>
    <row r="23" spans="1:5" x14ac:dyDescent="0.35">
      <c r="A23" s="3"/>
      <c r="B23" s="3"/>
      <c r="C23" s="28" t="s">
        <v>16</v>
      </c>
      <c r="D23" s="17"/>
      <c r="E23" s="5"/>
    </row>
    <row r="24" spans="1:5" x14ac:dyDescent="0.35">
      <c r="A24" s="3"/>
      <c r="B24" s="3"/>
      <c r="C24" s="4" t="s">
        <v>17</v>
      </c>
      <c r="D24" s="39">
        <v>22.38</v>
      </c>
      <c r="E24" s="5"/>
    </row>
    <row r="25" spans="1:5" x14ac:dyDescent="0.35">
      <c r="A25" s="3"/>
      <c r="B25" s="3"/>
      <c r="C25" s="4" t="s">
        <v>18</v>
      </c>
      <c r="D25" s="17">
        <v>13.35</v>
      </c>
      <c r="E25" s="5"/>
    </row>
    <row r="26" spans="1:5" x14ac:dyDescent="0.35">
      <c r="A26" s="3"/>
      <c r="B26" s="3"/>
      <c r="C26" s="29" t="s">
        <v>58</v>
      </c>
      <c r="D26" s="22">
        <f>SUM(D24:D25)</f>
        <v>35.729999999999997</v>
      </c>
      <c r="E26" s="5"/>
    </row>
    <row r="27" spans="1:5" x14ac:dyDescent="0.35">
      <c r="A27" s="3"/>
      <c r="B27" s="3"/>
      <c r="C27" s="31"/>
      <c r="D27" s="17"/>
      <c r="E27" s="5"/>
    </row>
    <row r="28" spans="1:5" ht="15.5" x14ac:dyDescent="0.35">
      <c r="A28" s="3"/>
      <c r="B28" s="3"/>
      <c r="C28" s="14" t="s">
        <v>54</v>
      </c>
      <c r="D28" s="17"/>
      <c r="E28" s="5"/>
    </row>
    <row r="29" spans="1:5" ht="15.5" x14ac:dyDescent="0.35">
      <c r="A29" s="3"/>
      <c r="B29" s="3"/>
      <c r="C29" s="40" t="s">
        <v>55</v>
      </c>
      <c r="D29" s="17">
        <v>27.48</v>
      </c>
      <c r="E29" s="5"/>
    </row>
    <row r="30" spans="1:5" ht="15.5" x14ac:dyDescent="0.35">
      <c r="A30" s="3"/>
      <c r="B30" s="3"/>
      <c r="C30" s="42" t="s">
        <v>56</v>
      </c>
      <c r="D30" s="22">
        <f>SUM(D29)</f>
        <v>27.48</v>
      </c>
      <c r="E30" s="5"/>
    </row>
    <row r="31" spans="1:5" ht="15.5" x14ac:dyDescent="0.35">
      <c r="A31" s="3"/>
      <c r="B31" s="3"/>
      <c r="C31" s="42" t="s">
        <v>57</v>
      </c>
      <c r="D31" s="21">
        <f>+D26+D30</f>
        <v>63.209999999999994</v>
      </c>
      <c r="E31" s="6" t="s">
        <v>14</v>
      </c>
    </row>
    <row r="32" spans="1:5" ht="15.5" x14ac:dyDescent="0.35">
      <c r="A32" s="3"/>
      <c r="B32" s="3"/>
      <c r="C32" s="41"/>
      <c r="D32" s="21"/>
      <c r="E32" s="6"/>
    </row>
    <row r="33" spans="1:5" x14ac:dyDescent="0.35">
      <c r="A33" s="3"/>
      <c r="B33" s="3"/>
      <c r="C33" s="32" t="s">
        <v>19</v>
      </c>
      <c r="D33" s="17"/>
      <c r="E33" s="5"/>
    </row>
    <row r="34" spans="1:5" x14ac:dyDescent="0.35">
      <c r="A34" s="3"/>
      <c r="B34" s="3"/>
      <c r="C34" s="28" t="s">
        <v>20</v>
      </c>
      <c r="D34" s="17"/>
      <c r="E34" s="6"/>
    </row>
    <row r="35" spans="1:5" x14ac:dyDescent="0.35">
      <c r="A35" s="3"/>
      <c r="B35" s="3"/>
      <c r="C35" s="5" t="s">
        <v>21</v>
      </c>
      <c r="D35" s="17">
        <v>225.7</v>
      </c>
      <c r="E35" s="5"/>
    </row>
    <row r="36" spans="1:5" x14ac:dyDescent="0.35">
      <c r="A36" s="3"/>
      <c r="B36" s="3"/>
      <c r="C36" s="28" t="s">
        <v>22</v>
      </c>
      <c r="D36" s="17"/>
      <c r="E36" s="4"/>
    </row>
    <row r="37" spans="1:5" x14ac:dyDescent="0.35">
      <c r="A37" s="3"/>
      <c r="B37" s="3"/>
      <c r="C37" s="5" t="s">
        <v>1</v>
      </c>
      <c r="D37" s="17">
        <v>45.14</v>
      </c>
      <c r="E37" s="5"/>
    </row>
    <row r="38" spans="1:5" x14ac:dyDescent="0.35">
      <c r="A38" s="3"/>
      <c r="B38" s="3"/>
      <c r="C38" s="28" t="s">
        <v>23</v>
      </c>
      <c r="D38" s="17"/>
      <c r="E38" s="4"/>
    </row>
    <row r="39" spans="1:5" x14ac:dyDescent="0.35">
      <c r="A39" s="3"/>
      <c r="B39" s="3"/>
      <c r="C39" s="5" t="s">
        <v>24</v>
      </c>
      <c r="D39" s="18">
        <v>40.78</v>
      </c>
      <c r="E39" s="5"/>
    </row>
    <row r="40" spans="1:5" x14ac:dyDescent="0.35">
      <c r="A40" s="3"/>
      <c r="B40" s="3"/>
      <c r="C40" s="29" t="s">
        <v>25</v>
      </c>
      <c r="D40" s="22">
        <f>SUM(D35:D39)</f>
        <v>311.62</v>
      </c>
      <c r="E40" s="5"/>
    </row>
    <row r="41" spans="1:5" ht="6" customHeight="1" x14ac:dyDescent="0.35">
      <c r="A41" s="3"/>
      <c r="B41" s="3"/>
      <c r="C41" s="5"/>
      <c r="D41" s="17"/>
      <c r="E41" s="5"/>
    </row>
    <row r="42" spans="1:5" ht="15" thickBot="1" x14ac:dyDescent="0.4">
      <c r="A42" s="3"/>
      <c r="B42" s="3"/>
      <c r="C42" s="29" t="s">
        <v>26</v>
      </c>
      <c r="D42" s="23">
        <f>+D31+D40</f>
        <v>374.83</v>
      </c>
      <c r="E42" s="5"/>
    </row>
    <row r="43" spans="1:5" ht="7.5" customHeight="1" thickTop="1" x14ac:dyDescent="0.35">
      <c r="A43" s="3"/>
      <c r="B43" s="3"/>
      <c r="C43" s="5"/>
      <c r="D43" s="21"/>
      <c r="E43" s="6"/>
    </row>
    <row r="44" spans="1:5" x14ac:dyDescent="0.35">
      <c r="A44" s="3"/>
      <c r="B44" s="3"/>
      <c r="C44" s="5" t="s">
        <v>27</v>
      </c>
      <c r="D44" s="18"/>
      <c r="E44" s="7"/>
    </row>
    <row r="45" spans="1:5" x14ac:dyDescent="0.35">
      <c r="A45" s="3"/>
      <c r="B45" s="3"/>
      <c r="C45" s="4" t="s">
        <v>28</v>
      </c>
      <c r="D45" s="17"/>
      <c r="E45" s="5"/>
    </row>
    <row r="46" spans="1:5" ht="15" thickBot="1" x14ac:dyDescent="0.4">
      <c r="A46" s="3"/>
      <c r="B46" s="3"/>
      <c r="C46" s="5" t="s">
        <v>29</v>
      </c>
      <c r="D46" s="23">
        <v>125</v>
      </c>
      <c r="E46" s="5"/>
    </row>
    <row r="47" spans="1:5" ht="6" customHeight="1" thickTop="1" x14ac:dyDescent="0.35">
      <c r="A47" s="3"/>
      <c r="B47" s="3"/>
      <c r="C47" s="5"/>
      <c r="D47" s="21"/>
      <c r="E47" s="6"/>
    </row>
    <row r="48" spans="1:5" x14ac:dyDescent="0.35">
      <c r="A48" s="3"/>
      <c r="B48" s="3"/>
      <c r="C48" s="5" t="s">
        <v>30</v>
      </c>
      <c r="D48" s="18"/>
      <c r="E48" s="5"/>
    </row>
    <row r="49" spans="1:14" x14ac:dyDescent="0.35">
      <c r="A49" s="3"/>
      <c r="B49" s="3"/>
      <c r="C49" s="5" t="s">
        <v>31</v>
      </c>
      <c r="D49" s="17"/>
      <c r="E49" s="5"/>
    </row>
    <row r="50" spans="1:14" ht="15" thickBot="1" x14ac:dyDescent="0.4">
      <c r="A50" s="3"/>
      <c r="B50" s="3"/>
      <c r="C50" s="5" t="s">
        <v>32</v>
      </c>
      <c r="D50" s="23">
        <v>125</v>
      </c>
      <c r="E50" s="5"/>
    </row>
    <row r="51" spans="1:14" ht="15" thickTop="1" x14ac:dyDescent="0.35">
      <c r="D51" s="1"/>
    </row>
    <row r="52" spans="1:14" x14ac:dyDescent="0.35">
      <c r="D52" s="1"/>
    </row>
    <row r="53" spans="1:14" ht="15.5" x14ac:dyDescent="0.35">
      <c r="C53" s="14" t="s">
        <v>41</v>
      </c>
      <c r="D53" s="16" t="s">
        <v>42</v>
      </c>
      <c r="E53" s="14"/>
      <c r="F53" s="14"/>
      <c r="G53" s="14"/>
      <c r="H53" s="14"/>
      <c r="I53" s="14"/>
      <c r="J53" s="15"/>
      <c r="K53" s="15"/>
      <c r="M53" s="16"/>
      <c r="N53" s="16"/>
    </row>
    <row r="54" spans="1:14" ht="15.5" x14ac:dyDescent="0.35">
      <c r="C54" s="14" t="s">
        <v>43</v>
      </c>
      <c r="D54" s="54" t="s">
        <v>45</v>
      </c>
      <c r="E54" s="54"/>
      <c r="F54" s="14"/>
      <c r="G54" s="14"/>
      <c r="H54" s="14"/>
      <c r="I54" s="14"/>
      <c r="J54" s="14" t="s">
        <v>44</v>
      </c>
      <c r="K54" s="14"/>
      <c r="M54" s="14"/>
      <c r="N54" s="14"/>
    </row>
    <row r="55" spans="1:14" ht="15.5" x14ac:dyDescent="0.35">
      <c r="C55" s="14"/>
      <c r="D55" s="27"/>
      <c r="E55" s="27"/>
      <c r="F55" s="14"/>
      <c r="G55" s="14"/>
      <c r="H55" s="14"/>
      <c r="I55" s="14"/>
      <c r="J55" s="14"/>
      <c r="K55" s="14"/>
      <c r="M55" s="14"/>
      <c r="N55" s="14"/>
    </row>
    <row r="59" spans="1:14" x14ac:dyDescent="0.35">
      <c r="C59" s="55" t="s">
        <v>3</v>
      </c>
      <c r="D59" s="55"/>
      <c r="E59" s="55"/>
    </row>
    <row r="60" spans="1:14" x14ac:dyDescent="0.35">
      <c r="C60" s="55" t="s">
        <v>2</v>
      </c>
      <c r="D60" s="55"/>
      <c r="E60" s="55"/>
    </row>
    <row r="61" spans="1:14" x14ac:dyDescent="0.35">
      <c r="C61" s="56" t="s">
        <v>66</v>
      </c>
      <c r="D61" s="56"/>
      <c r="E61" s="56"/>
    </row>
    <row r="62" spans="1:14" ht="15" thickBot="1" x14ac:dyDescent="0.4">
      <c r="C62" s="57" t="s">
        <v>49</v>
      </c>
      <c r="D62" s="57"/>
      <c r="E62" s="57"/>
    </row>
    <row r="63" spans="1:14" ht="15" thickTop="1" x14ac:dyDescent="0.35">
      <c r="C63" s="2"/>
      <c r="D63" s="2"/>
      <c r="E63" s="2"/>
    </row>
    <row r="64" spans="1:14" ht="15.5" x14ac:dyDescent="0.35">
      <c r="A64" s="3"/>
      <c r="B64" s="3"/>
      <c r="C64" s="34" t="s">
        <v>33</v>
      </c>
      <c r="D64" s="9"/>
      <c r="E64" s="9"/>
    </row>
    <row r="65" spans="3:7" ht="15.5" x14ac:dyDescent="0.35">
      <c r="C65" s="11" t="s">
        <v>34</v>
      </c>
      <c r="D65" s="24">
        <f>SUM(D66:D67)</f>
        <v>355.75</v>
      </c>
      <c r="E65" s="8"/>
    </row>
    <row r="66" spans="3:7" ht="15.5" x14ac:dyDescent="0.35">
      <c r="C66" s="11" t="s">
        <v>35</v>
      </c>
      <c r="D66" s="25">
        <v>0</v>
      </c>
      <c r="E66" s="8"/>
    </row>
    <row r="67" spans="3:7" ht="15.5" x14ac:dyDescent="0.35">
      <c r="C67" s="12" t="s">
        <v>36</v>
      </c>
      <c r="D67" s="24">
        <v>355.75</v>
      </c>
      <c r="E67" s="8"/>
    </row>
    <row r="68" spans="3:7" ht="15.5" x14ac:dyDescent="0.35">
      <c r="C68" s="11"/>
      <c r="D68" s="25"/>
      <c r="E68" s="10"/>
    </row>
    <row r="69" spans="3:7" ht="15.5" x14ac:dyDescent="0.35">
      <c r="C69" s="11" t="s">
        <v>47</v>
      </c>
      <c r="D69" s="25"/>
      <c r="E69" s="10"/>
    </row>
    <row r="70" spans="3:7" ht="15.5" x14ac:dyDescent="0.35">
      <c r="C70" s="35" t="s">
        <v>37</v>
      </c>
      <c r="D70" s="26"/>
      <c r="E70" s="8"/>
    </row>
    <row r="71" spans="3:7" ht="15.5" x14ac:dyDescent="0.35">
      <c r="C71" s="12" t="s">
        <v>38</v>
      </c>
      <c r="D71" s="24">
        <f>SUM(D72:D76)</f>
        <v>300.35000000000002</v>
      </c>
      <c r="E71" s="8"/>
    </row>
    <row r="72" spans="3:7" ht="15.5" x14ac:dyDescent="0.35">
      <c r="C72" s="12" t="s">
        <v>39</v>
      </c>
      <c r="D72" s="26">
        <v>3.6</v>
      </c>
      <c r="E72" s="8"/>
    </row>
    <row r="73" spans="3:7" ht="15.5" x14ac:dyDescent="0.35">
      <c r="C73" s="12" t="s">
        <v>53</v>
      </c>
      <c r="D73" s="26">
        <v>20.23</v>
      </c>
      <c r="E73" s="8"/>
    </row>
    <row r="74" spans="3:7" ht="28.5" x14ac:dyDescent="0.35">
      <c r="C74" s="13" t="s">
        <v>40</v>
      </c>
      <c r="D74" s="25">
        <v>274.10000000000002</v>
      </c>
      <c r="E74" s="8"/>
    </row>
    <row r="75" spans="3:7" ht="28.5" x14ac:dyDescent="0.35">
      <c r="C75" s="38" t="s">
        <v>50</v>
      </c>
      <c r="D75" s="25">
        <v>1.72</v>
      </c>
      <c r="E75" s="8"/>
    </row>
    <row r="76" spans="3:7" ht="15.5" x14ac:dyDescent="0.35">
      <c r="C76" s="13" t="s">
        <v>52</v>
      </c>
      <c r="D76" s="24">
        <v>0.7</v>
      </c>
      <c r="E76" s="8"/>
      <c r="F76" s="33"/>
      <c r="G76" s="8"/>
    </row>
    <row r="77" spans="3:7" ht="15.5" x14ac:dyDescent="0.35">
      <c r="C77" s="12" t="s">
        <v>59</v>
      </c>
      <c r="D77" s="26">
        <f>+D65-D71</f>
        <v>55.399999999999977</v>
      </c>
      <c r="E77" s="8"/>
      <c r="F77" s="33"/>
      <c r="G77" s="8"/>
    </row>
    <row r="78" spans="3:7" ht="15.5" x14ac:dyDescent="0.35">
      <c r="C78" s="12" t="s">
        <v>60</v>
      </c>
      <c r="D78" s="26"/>
      <c r="E78" s="8"/>
      <c r="F78" s="33"/>
      <c r="G78" s="8"/>
    </row>
    <row r="79" spans="3:7" ht="15.5" x14ac:dyDescent="0.35">
      <c r="C79" s="44" t="s">
        <v>61</v>
      </c>
      <c r="D79" s="26"/>
      <c r="E79" s="8"/>
      <c r="F79" s="33"/>
      <c r="G79" s="8"/>
    </row>
    <row r="80" spans="3:7" ht="15.5" x14ac:dyDescent="0.35">
      <c r="C80" s="45" t="s">
        <v>62</v>
      </c>
      <c r="D80" s="24">
        <v>2.5</v>
      </c>
      <c r="E80" s="8"/>
      <c r="F80" s="33"/>
      <c r="G80" s="8"/>
    </row>
    <row r="81" spans="3:7" ht="15.5" x14ac:dyDescent="0.35">
      <c r="C81" s="46" t="s">
        <v>64</v>
      </c>
      <c r="D81" s="25">
        <f>+D77+D80</f>
        <v>57.899999999999977</v>
      </c>
      <c r="E81" s="8"/>
      <c r="F81" s="33"/>
      <c r="G81" s="8"/>
    </row>
    <row r="82" spans="3:7" ht="15.5" x14ac:dyDescent="0.35">
      <c r="C82" s="45" t="s">
        <v>65</v>
      </c>
      <c r="D82" s="24">
        <v>16.440000000000001</v>
      </c>
      <c r="E82" s="8"/>
      <c r="F82" s="33"/>
      <c r="G82" s="8"/>
    </row>
    <row r="83" spans="3:7" ht="15.5" x14ac:dyDescent="0.35">
      <c r="C83" s="14" t="s">
        <v>68</v>
      </c>
      <c r="D83" s="47">
        <f>+D81-D82</f>
        <v>41.45999999999998</v>
      </c>
      <c r="E83" s="14"/>
      <c r="F83" s="33"/>
      <c r="G83" s="8"/>
    </row>
    <row r="84" spans="3:7" ht="10" customHeight="1" x14ac:dyDescent="0.35">
      <c r="C84" s="14"/>
      <c r="D84" s="47"/>
      <c r="E84" s="14"/>
      <c r="F84" s="33"/>
      <c r="G84" s="8"/>
    </row>
    <row r="85" spans="3:7" ht="15.5" x14ac:dyDescent="0.35">
      <c r="C85" s="14" t="s">
        <v>69</v>
      </c>
      <c r="D85" s="47">
        <v>0.68</v>
      </c>
      <c r="E85" s="14"/>
      <c r="F85" s="33"/>
      <c r="G85" s="8"/>
    </row>
    <row r="86" spans="3:7" ht="15.5" x14ac:dyDescent="0.35">
      <c r="C86" s="14" t="s">
        <v>46</v>
      </c>
      <c r="D86" s="47">
        <f>+D83-D85</f>
        <v>40.77999999999998</v>
      </c>
      <c r="E86" s="14"/>
      <c r="F86" s="33"/>
      <c r="G86" s="8"/>
    </row>
    <row r="87" spans="3:7" ht="15.5" x14ac:dyDescent="0.35">
      <c r="C87" s="14"/>
      <c r="D87" s="47"/>
      <c r="E87" s="14"/>
      <c r="F87" s="33"/>
      <c r="G87" s="8"/>
    </row>
    <row r="88" spans="3:7" ht="15.5" x14ac:dyDescent="0.35">
      <c r="C88" s="14" t="s">
        <v>70</v>
      </c>
      <c r="D88" s="47">
        <v>34.82</v>
      </c>
      <c r="E88" s="14"/>
    </row>
    <row r="89" spans="3:7" ht="15.5" x14ac:dyDescent="0.35">
      <c r="C89" s="14" t="s">
        <v>71</v>
      </c>
      <c r="D89" s="47"/>
      <c r="E89" s="14"/>
    </row>
    <row r="90" spans="3:7" ht="15.5" x14ac:dyDescent="0.35">
      <c r="C90" s="14" t="s">
        <v>72</v>
      </c>
      <c r="D90" s="47">
        <v>-34.82</v>
      </c>
      <c r="E90" s="14"/>
    </row>
    <row r="91" spans="3:7" ht="16" thickBot="1" x14ac:dyDescent="0.4">
      <c r="C91" s="14" t="s">
        <v>73</v>
      </c>
      <c r="D91" s="48">
        <f>+D86+D88+D89+D90</f>
        <v>40.77999999999998</v>
      </c>
      <c r="E91" s="14"/>
    </row>
    <row r="92" spans="3:7" ht="16" thickTop="1" x14ac:dyDescent="0.35">
      <c r="C92" s="14"/>
      <c r="D92" s="49"/>
      <c r="E92" s="27"/>
    </row>
    <row r="93" spans="3:7" ht="15.5" x14ac:dyDescent="0.35">
      <c r="C93" s="14" t="s">
        <v>74</v>
      </c>
      <c r="D93" s="50"/>
      <c r="E93" s="51"/>
    </row>
    <row r="94" spans="3:7" ht="16" thickBot="1" x14ac:dyDescent="0.4">
      <c r="C94" s="14" t="s">
        <v>75</v>
      </c>
      <c r="D94" s="52">
        <f>+D81/D97*1000</f>
        <v>2.5653522374833839</v>
      </c>
      <c r="E94" s="51"/>
    </row>
    <row r="95" spans="3:7" ht="16.5" thickTop="1" thickBot="1" x14ac:dyDescent="0.4">
      <c r="C95" s="14" t="s">
        <v>76</v>
      </c>
      <c r="D95" s="52">
        <f>+D83/D97*1000</f>
        <v>1.8369517058041638</v>
      </c>
      <c r="E95" s="51"/>
    </row>
    <row r="96" spans="3:7" ht="16.5" thickTop="1" thickBot="1" x14ac:dyDescent="0.4">
      <c r="C96" s="14" t="s">
        <v>77</v>
      </c>
      <c r="D96" s="52">
        <f>+D86/D97*1000</f>
        <v>1.8068232166592815</v>
      </c>
      <c r="E96" s="51"/>
    </row>
    <row r="97" spans="3:5" ht="16.5" thickTop="1" thickBot="1" x14ac:dyDescent="0.4">
      <c r="C97" s="14" t="s">
        <v>78</v>
      </c>
      <c r="D97" s="50">
        <v>22570</v>
      </c>
      <c r="E97" s="51"/>
    </row>
    <row r="98" spans="3:5" ht="16.5" thickTop="1" thickBot="1" x14ac:dyDescent="0.4">
      <c r="C98" s="14" t="s">
        <v>79</v>
      </c>
      <c r="D98" s="53">
        <v>10</v>
      </c>
      <c r="E98" s="51"/>
    </row>
    <row r="99" spans="3:5" ht="16" thickTop="1" x14ac:dyDescent="0.35">
      <c r="C99" s="45"/>
      <c r="D99" s="25"/>
      <c r="E99" s="8"/>
    </row>
    <row r="100" spans="3:5" ht="15.5" x14ac:dyDescent="0.35">
      <c r="C100" s="36"/>
      <c r="D100" s="43"/>
      <c r="E100" s="8"/>
    </row>
    <row r="101" spans="3:5" ht="15.5" x14ac:dyDescent="0.35">
      <c r="C101" s="36"/>
      <c r="D101" s="37"/>
      <c r="E101" s="8"/>
    </row>
    <row r="102" spans="3:5" ht="15.5" x14ac:dyDescent="0.35">
      <c r="C102" s="14" t="s">
        <v>41</v>
      </c>
      <c r="D102" s="16" t="s">
        <v>42</v>
      </c>
      <c r="E102" s="14"/>
    </row>
    <row r="103" spans="3:5" ht="15.5" x14ac:dyDescent="0.35">
      <c r="C103" s="14" t="s">
        <v>43</v>
      </c>
      <c r="D103" s="54" t="s">
        <v>45</v>
      </c>
      <c r="E103" s="54"/>
    </row>
  </sheetData>
  <mergeCells count="10">
    <mergeCell ref="D103:E103"/>
    <mergeCell ref="C2:E2"/>
    <mergeCell ref="C3:E3"/>
    <mergeCell ref="C4:E4"/>
    <mergeCell ref="D54:E54"/>
    <mergeCell ref="C59:E59"/>
    <mergeCell ref="C60:E60"/>
    <mergeCell ref="C61:E61"/>
    <mergeCell ref="C5:E5"/>
    <mergeCell ref="C62:E62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2023</vt:lpstr>
      <vt:lpstr>'dic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2024-06-26T17:10:23Z</cp:lastPrinted>
  <dcterms:created xsi:type="dcterms:W3CDTF">2018-01-02T22:48:16Z</dcterms:created>
  <dcterms:modified xsi:type="dcterms:W3CDTF">2024-06-26T17:10:37Z</dcterms:modified>
</cp:coreProperties>
</file>