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4\5. Mayo\"/>
    </mc:Choice>
  </mc:AlternateContent>
  <xr:revisionPtr revIDLastSave="0" documentId="13_ncr:1_{521E0752-383F-42D3-B742-F9FBDA46AA53}" xr6:coauthVersionLast="47" xr6:coauthVersionMax="47" xr10:uidLastSave="{00000000-0000-0000-0000-000000000000}"/>
  <bookViews>
    <workbookView xWindow="-120" yWindow="-120" windowWidth="20730" windowHeight="11160" xr2:uid="{20D3A891-FA48-4BB4-A995-D95CE371B6AB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20" i="1"/>
  <c r="F146" i="1"/>
  <c r="F140" i="1"/>
  <c r="F130" i="1"/>
  <c r="F102" i="1"/>
  <c r="F124" i="1"/>
  <c r="F108" i="1"/>
  <c r="F63" i="1"/>
  <c r="F60" i="1"/>
  <c r="F53" i="1"/>
  <c r="F41" i="1"/>
  <c r="F36" i="1" s="1"/>
  <c r="F49" i="1" s="1"/>
  <c r="F114" i="1" l="1"/>
  <c r="F31" i="1"/>
  <c r="F121" i="1" l="1"/>
  <c r="F129" i="1" s="1"/>
  <c r="F135" i="1" s="1"/>
  <c r="F137" i="1" s="1"/>
  <c r="F155" i="1" l="1"/>
  <c r="F56" i="1"/>
  <c r="F67" i="1" s="1"/>
  <c r="F68" i="1" s="1"/>
  <c r="F71" i="1" s="1"/>
</calcChain>
</file>

<file path=xl/sharedStrings.xml><?xml version="1.0" encoding="utf-8"?>
<sst xmlns="http://schemas.openxmlformats.org/spreadsheetml/2006/main" count="130" uniqueCount="120">
  <si>
    <t>Sociedad de Ahorro y Crédito Multimoney, S.A.</t>
  </si>
  <si>
    <t>Estado de Situación Financiera Separado</t>
  </si>
  <si>
    <t>(Expresado en miles de dólares de los Estados Unidos de América)</t>
  </si>
  <si>
    <t>Efectivo y equivalentes de efectivo</t>
  </si>
  <si>
    <t>Instrumentos financieros de inversión (neto)</t>
  </si>
  <si>
    <t xml:space="preserve">    A Valor razonable con cambios en resultados</t>
  </si>
  <si>
    <t xml:space="preserve">    A Valor razonable con cambios en otro resultado integral (VRORI)</t>
  </si>
  <si>
    <t xml:space="preserve">    A Costo amortizado</t>
  </si>
  <si>
    <t>Derivados financieros para coberturas</t>
  </si>
  <si>
    <t>Instrumentos Financieros Restringidos</t>
  </si>
  <si>
    <t>Cartera de créditos (neta)</t>
  </si>
  <si>
    <t xml:space="preserve">   Créditos vigentes a un año plazo</t>
  </si>
  <si>
    <t xml:space="preserve">   Créditos vigentes a más de un año plazo</t>
  </si>
  <si>
    <t xml:space="preserve">   Créditos vencidos</t>
  </si>
  <si>
    <t xml:space="preserve">   (Estimación de pérdida por deterioro)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</si>
  <si>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</si>
  <si>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</si>
  <si>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</si>
  <si>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</si>
  <si>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</si>
  <si>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</si>
  <si>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</si>
  <si>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>PASIVO</t>
  </si>
  <si>
    <t>Pasivos financieros a valor razonable con cambios en resultados (neto)</t>
  </si>
  <si>
    <t>Derivados para cobertura</t>
  </si>
  <si>
    <t>Pasivos financieros a costo amortizado (neto)</t>
  </si>
  <si>
    <t xml:space="preserve">     Depósitos</t>
  </si>
  <si>
    <t xml:space="preserve">     Operaciones con pacto de retrocompra</t>
  </si>
  <si>
    <t xml:space="preserve">     Préstamos </t>
  </si>
  <si>
    <t xml:space="preserve">     Títulos de emisión propia</t>
  </si>
  <si>
    <t xml:space="preserve">     Obligaciones convertibles en acciones </t>
  </si>
  <si>
    <t xml:space="preserve">       Préstamos convertibles en acciones hasta un año plazo</t>
  </si>
  <si>
    <t xml:space="preserve">       Bonos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</si>
  <si>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</si>
  <si>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</si>
  <si>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</si>
  <si>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</si>
  <si>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</si>
  <si>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</si>
  <si>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</si>
  <si>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</si>
  <si>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</si>
  <si>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 xml:space="preserve">  De capital</t>
  </si>
  <si>
    <t xml:space="preserve">  Otras reservas</t>
  </si>
  <si>
    <t>Resultados por aplicar</t>
  </si>
  <si>
    <t xml:space="preserve">  Utilidades (Pérdidas) de ejercicios anteriores</t>
  </si>
  <si>
    <t xml:space="preserve">  Utilidades (Pérdidas) del presente ejercicio</t>
  </si>
  <si>
    <t>Primas sobre acciones</t>
  </si>
  <si>
    <t xml:space="preserve">Patrimonio restringido </t>
  </si>
  <si>
    <t xml:space="preserve">  Utilidades no distribuibles</t>
  </si>
  <si>
    <t xml:space="preserve">  Donaciones</t>
  </si>
  <si>
    <t>Otro resultado integral acumulado</t>
  </si>
  <si>
    <t xml:space="preserve">  Elementos que no se reclasificarán a resultados </t>
  </si>
  <si>
    <t xml:space="preserve">  Elementos que se reclasificarán a resultados</t>
  </si>
  <si>
    <t xml:space="preserve">Participaciones no controladoras  </t>
  </si>
  <si>
    <t>Total patrimonio</t>
  </si>
  <si>
    <t>Total Pasivo y Patrimonio</t>
  </si>
  <si>
    <t>ACTIVO</t>
  </si>
  <si>
    <t xml:space="preserve">  Federico José Parker Soto                     Ernesto Francisco Fernández Lang               Francisco Enrique Cáceres</t>
  </si>
  <si>
    <t xml:space="preserve">      Director Presidente                                       Director Vicepresidente                              Director Secretario</t>
  </si>
  <si>
    <t xml:space="preserve">                                           Oscar Roberto Diaz                           Edwin Esaú Flores Campos</t>
  </si>
  <si>
    <t xml:space="preserve">                                             Gerente General                                         Contador General</t>
  </si>
  <si>
    <t>Estado de Resultado Integral Separado</t>
  </si>
  <si>
    <t>Ingresos por intereses</t>
  </si>
  <si>
    <t>INGRESOS POR INTERESES NETOS</t>
  </si>
  <si>
    <t>INGRESOS INTERESES, DESPUÉS DE CARGOS POR DETERIORO</t>
  </si>
  <si>
    <t>INGRESOS POR COMISIONES Y HONORARIOS, NETOS</t>
  </si>
  <si>
    <t>TOTAL INGRESOS NETOS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</si>
  <si>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</si>
  <si>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</si>
  <si>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</si>
  <si>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</si>
  <si>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</si>
  <si>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</si>
  <si>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</si>
  <si>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</si>
  <si>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</si>
  <si>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</si>
  <si>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</si>
  <si>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</si>
  <si>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</si>
  <si>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</si>
  <si>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</si>
  <si>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___por acción):</t>
  </si>
  <si>
    <t xml:space="preserve">  Básica</t>
  </si>
  <si>
    <t xml:space="preserve">  Diluida</t>
  </si>
  <si>
    <t>Ganancia por Acción de las operaciones discontinuadas atribuible a los accionistas de la matriz durante el año (expresada en ___por acción):</t>
  </si>
  <si>
    <t xml:space="preserve"> Activos financieros a valor razonable con cambios en otro resultado integral</t>
  </si>
  <si>
    <t>Gastos por intereses</t>
  </si>
  <si>
    <t>Otros gastos por intereses</t>
  </si>
  <si>
    <t>Ganancia (Pérdida) por cambios en el valor razonable de activos y pasivos financieros, Neta</t>
  </si>
  <si>
    <t>Ganancia (Pérdida) deterioro de activos financieros distintos a los activos de riesgo crediticio, Neta</t>
  </si>
  <si>
    <t>Ganancia (Pérdida) deterioro de activos financieros de riesgo crediticio,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</si>
  <si>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</si>
  <si>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</si>
  <si>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</si>
  <si>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comisiones y honorarios</t>
  </si>
  <si>
    <t>Gastos por comisiones y honorarios</t>
  </si>
  <si>
    <t>Ganancias (Pérdidas) por ventas o desapropiación de instrumentos financieros a costo amortizado, neto</t>
  </si>
  <si>
    <t>Ganancia (Pérdida) por ventas de activos y Operaciones discontinuadas</t>
  </si>
  <si>
    <t>Ganancias (pérdidas) generadas por entidades registradas bajo el método de la participación</t>
  </si>
  <si>
    <t>Otros ingresos (gastos) financieros</t>
  </si>
  <si>
    <t>Gastos de administración</t>
  </si>
  <si>
    <t>Gastos generales</t>
  </si>
  <si>
    <t>Gastos de depreciación y amortización</t>
  </si>
  <si>
    <t>Gastos por impuestos sobre las ganancias</t>
  </si>
  <si>
    <t>Cartera de préstamos</t>
  </si>
  <si>
    <t>Otros ingresos por intereses</t>
  </si>
  <si>
    <t>Depósitos</t>
  </si>
  <si>
    <t>Pasivos financieros a valor razonable con cambios en resultados</t>
  </si>
  <si>
    <t>Títulos de emisión propia</t>
  </si>
  <si>
    <t>Préstamos</t>
  </si>
  <si>
    <t>Gastos de funcionarios y empleados</t>
  </si>
  <si>
    <t>Gastos por provisiones</t>
  </si>
  <si>
    <t>Activos financieros a valor razonable con cambios en resultados</t>
  </si>
  <si>
    <t>Activos financieros a costo amortizado</t>
  </si>
  <si>
    <t>UTILIDAD ANTES DE IMPUESTO</t>
  </si>
  <si>
    <t xml:space="preserve">UTILIDAD DEL EJERCICIO  </t>
  </si>
  <si>
    <t>Saldos al 31 de mayo de 2024</t>
  </si>
  <si>
    <t xml:space="preserve">Saldos al 31 de mayo de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</si>
</sst>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_);_(* \(#,##0.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13"/>
      <name val="Arial"/>
      <family val="2"/>
    </font>
    <font>
      <sz val="10"/>
      <name val="Geneva"/>
      <family val="2"/>
    </font>
    <font>
      <i/>
      <sz val="13"/>
      <name val="Arial"/>
      <family val="2"/>
    </font>
    <font>
      <b/>
      <u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8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5" fillId="2" borderId="1" xfId="2" applyFont="1" applyFill="1" applyBorder="1" applyAlignment="1">
      <alignment horizontal="left"/>
    </xf>
    <xf numFmtId="0" fontId="6" fillId="2" borderId="0" xfId="2" applyFont="1" applyFill="1" applyAlignment="1">
      <alignment horizontal="center"/>
    </xf>
    <xf numFmtId="164" fontId="7" fillId="2" borderId="0" xfId="1" applyNumberFormat="1" applyFont="1" applyFill="1"/>
    <xf numFmtId="164" fontId="5" fillId="2" borderId="0" xfId="1" applyNumberFormat="1" applyFont="1" applyFill="1"/>
    <xf numFmtId="0" fontId="9" fillId="2" borderId="2" xfId="3" applyFont="1" applyFill="1" applyBorder="1"/>
    <xf numFmtId="0" fontId="7" fillId="2" borderId="2" xfId="2" applyFont="1" applyFill="1" applyBorder="1"/>
    <xf numFmtId="164" fontId="7" fillId="2" borderId="2" xfId="2" applyNumberFormat="1" applyFont="1" applyFill="1" applyBorder="1"/>
    <xf numFmtId="0" fontId="10" fillId="0" borderId="0" xfId="0" applyFont="1"/>
    <xf numFmtId="0" fontId="7" fillId="2" borderId="0" xfId="2" applyFont="1" applyFill="1"/>
    <xf numFmtId="0" fontId="7" fillId="2" borderId="0" xfId="2" applyFont="1" applyFill="1" applyAlignment="1">
      <alignment horizontal="center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 indent="2"/>
    </xf>
    <xf numFmtId="164" fontId="7" fillId="2" borderId="3" xfId="1" applyNumberFormat="1" applyFont="1" applyFill="1" applyBorder="1"/>
    <xf numFmtId="164" fontId="5" fillId="2" borderId="3" xfId="1" applyNumberFormat="1" applyFont="1" applyFill="1" applyBorder="1"/>
    <xf numFmtId="164" fontId="5" fillId="2" borderId="4" xfId="1" applyNumberFormat="1" applyFont="1" applyFill="1" applyBorder="1"/>
    <xf numFmtId="164" fontId="5" fillId="2" borderId="5" xfId="1" applyNumberFormat="1" applyFont="1" applyFill="1" applyBorder="1"/>
    <xf numFmtId="164" fontId="7" fillId="2" borderId="6" xfId="1" applyNumberFormat="1" applyFont="1" applyFill="1" applyBorder="1"/>
    <xf numFmtId="164" fontId="2" fillId="0" borderId="0" xfId="0" applyNumberFormat="1" applyFont="1"/>
    <xf numFmtId="164" fontId="2" fillId="0" borderId="5" xfId="0" applyNumberFormat="1" applyFont="1" applyBorder="1"/>
    <xf numFmtId="164" fontId="7" fillId="2" borderId="0" xfId="1" applyNumberFormat="1" applyFont="1" applyFill="1" applyBorder="1"/>
    <xf numFmtId="164" fontId="7" fillId="0" borderId="0" xfId="1" applyNumberFormat="1" applyFont="1" applyFill="1"/>
    <xf numFmtId="164" fontId="7" fillId="0" borderId="3" xfId="1" applyNumberFormat="1" applyFont="1" applyFill="1" applyBorder="1"/>
  </cellXfs>
  <cellStyles count="4">
    <cellStyle name="Millares" xfId="1" builtinId="3"/>
    <cellStyle name="Normal" xfId="0" builtinId="0"/>
    <cellStyle name="Normal 10" xfId="2" xr:uid="{BF83EB98-6E02-402A-BF3D-6B02B00E155A}"/>
    <cellStyle name="Normal_Bal, Utl, Fluj y anex" xfId="3" xr:uid="{8A19115E-9A88-4DA4-BD79-AFBAA5FB8A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5119687</xdr:colOff>
      <xdr:row>3</xdr:row>
      <xdr:rowOff>0</xdr:rowOff>
    </xdr:from>
    <xdr:to>
      <xdr:col>6</xdr:col>
      <xdr:colOff>102778</xdr:colOff>
      <xdr:row>9</xdr:row>
      <xdr:rowOff>129268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357802-F815-4CF3-B238-27C59B831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95250"/>
          <a:ext cx="2484028" cy="1415143"/>
        </a:xfrm>
        <a:prstGeom prst="rect">
          <a:avLst/>
        </a:prstGeom>
      </xdr:spPr>
    </xdr:pic>
    <xdr:clientData/>
  </xdr:twoCellAnchor>
  <xdr:oneCellAnchor>
    <xdr:from>
      <xdr:col>2</xdr:col>
      <xdr:colOff>5119687</xdr:colOff>
      <xdr:row>93</xdr:row>
      <xdr:rowOff>0</xdr:rowOff>
    </xdr:from>
    <xdr:ext cx="2484028" cy="1415143"/>
    <xdr:pic>
      <xdr:nvPicPr>
        <xdr:cNvPr id="3" name="Imagen 2">
          <a:extLst>
            <a:ext uri="{FF2B5EF4-FFF2-40B4-BE49-F238E27FC236}">
              <a16:creationId xmlns:a16="http://schemas.microsoft.com/office/drawing/2014/main" id="{80A16F67-A3FB-491A-B4A8-47221E58E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13930313"/>
          <a:ext cx="2484028" cy="141514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E89C0-C390-4D0F-B4DD-0B176674CDE0}">
  <dimension ref="A5:F176"/>
  <sheetViews>
    <sheetView showGridLines="0" tabSelected="1" zoomScale="80" zoomScaleNormal="80" workbookViewId="0">
      <selection activeCell="C25" sqref="C25"/>
    </sheetView>
  </sheetViews>
  <sheetFormatPr baseColWidth="10" defaultRowHeight="16.5" outlineLevelRow="1"/>
  <cols>
    <col min="1" max="2" width="2.7109375" style="2" customWidth="1"/>
    <col min="3" max="3" width="82.42578125" style="2" customWidth="1"/>
    <col min="4" max="5" width="5.7109375" style="2" customWidth="1"/>
    <col min="6" max="6" width="18.5703125" style="2" customWidth="1"/>
    <col min="7" max="16384" width="11.42578125" style="2"/>
  </cols>
  <sheetData>
    <row r="5" spans="1:6">
      <c r="C5" s="1" t="s">
        <v>0</v>
      </c>
    </row>
    <row r="6" spans="1:6">
      <c r="C6" s="1" t="s">
        <v>1</v>
      </c>
    </row>
    <row r="7" spans="1:6">
      <c r="C7" s="2" t="s">
        <v>118</v>
      </c>
    </row>
    <row r="8" spans="1:6">
      <c r="C8" s="2" t="s">
        <v>2</v>
      </c>
    </row>
    <row r="9" spans="1:6" ht="17.25" thickBot="1">
      <c r="A9" s="3"/>
      <c r="B9" s="3"/>
      <c r="C9" s="3"/>
      <c r="D9" s="3"/>
      <c r="E9" s="3"/>
      <c r="F9" s="3"/>
    </row>
    <row r="10" spans="1:6" ht="17.25" thickTop="1"/>
    <row r="11" spans="1:6">
      <c r="F11" s="4">
        <v>2024</v>
      </c>
    </row>
    <row r="12" spans="1:6">
      <c r="C12" s="10" t="s">
        <v>57</v>
      </c>
      <c r="F12" s="4"/>
    </row>
    <row r="13" spans="1:6">
      <c r="C13" s="2" t="s">
        <v>3</v>
      </c>
      <c r="F13" s="5">
        <v>30334.6</v>
      </c>
    </row>
    <row r="14" spans="1:6">
      <c r="C14" s="2" t="s">
        <v>4</v>
      </c>
      <c r="F14" s="23">
        <f>SUM(F15:F17)</f>
        <v>2459.8000000000002</v>
      </c>
    </row>
    <row r="15" spans="1:6" hidden="1" outlineLevel="1">
      <c r="C15" s="2" t="s">
        <v>5</v>
      </c>
      <c r="F15" s="5">
        <v>0</v>
      </c>
    </row>
    <row r="16" spans="1:6" hidden="1" outlineLevel="1">
      <c r="C16" s="2" t="s">
        <v>6</v>
      </c>
      <c r="F16" s="5">
        <v>0</v>
      </c>
    </row>
    <row r="17" spans="3:6" hidden="1" outlineLevel="1">
      <c r="C17" s="2" t="s">
        <v>7</v>
      </c>
      <c r="F17" s="16">
        <v>2459.8000000000002</v>
      </c>
    </row>
    <row r="18" spans="3:6" hidden="1" collapsed="1">
      <c r="C18" s="2" t="s">
        <v>8</v>
      </c>
      <c r="F18" s="5">
        <v>0</v>
      </c>
    </row>
    <row r="19" spans="3:6" hidden="1">
      <c r="C19" s="2" t="s">
        <v>9</v>
      </c>
      <c r="F19" s="5">
        <v>0</v>
      </c>
    </row>
    <row r="20" spans="3:6">
      <c r="C20" s="2" t="s">
        <v>10</v>
      </c>
      <c r="F20" s="23">
        <f>SUM(F21:F24)</f>
        <v>112999.6</v>
      </c>
    </row>
    <row r="21" spans="3:6" hidden="1" outlineLevel="1">
      <c r="C21" s="2" t="s">
        <v>11</v>
      </c>
      <c r="F21" s="5">
        <v>644.1</v>
      </c>
    </row>
    <row r="22" spans="3:6" hidden="1" outlineLevel="1">
      <c r="C22" s="2" t="s">
        <v>12</v>
      </c>
      <c r="F22" s="5">
        <v>113020.3</v>
      </c>
    </row>
    <row r="23" spans="3:6" hidden="1" outlineLevel="1">
      <c r="C23" s="2" t="s">
        <v>13</v>
      </c>
      <c r="F23" s="5">
        <v>2544.8000000000002</v>
      </c>
    </row>
    <row r="24" spans="3:6" hidden="1" outlineLevel="1">
      <c r="C24" s="2" t="s">
        <v>14</v>
      </c>
      <c r="F24" s="16">
        <v>-3209.6</v>
      </c>
    </row>
    <row r="25" spans="3:6" collapsed="1">
      <c r="C25" s="2" t="s">
        <v>15</v>
      </c>
      <c r="F25" s="5">
        <v>2508.9</v>
      </c>
    </row>
    <row r="26" spans="3:6">
      <c r="C26" s="2" t="s">
        <v>16</v>
      </c>
      <c r="F26" s="5">
        <v>2002.8</v>
      </c>
    </row>
    <row r="27" spans="3:6" hidden="1">
      <c r="C27" s="2" t="s">
        <v>17</v>
      </c>
      <c r="F27" s="5">
        <v>0</v>
      </c>
    </row>
    <row r="28" spans="3:6" hidden="1">
      <c r="C28" s="2" t="s">
        <v>18</v>
      </c>
      <c r="F28" s="5">
        <v>0</v>
      </c>
    </row>
    <row r="29" spans="3:6" hidden="1">
      <c r="C29" s="2" t="s">
        <v>19</v>
      </c>
      <c r="F29" s="5">
        <v>0</v>
      </c>
    </row>
    <row r="30" spans="3:6">
      <c r="C30" s="2" t="s">
        <v>20</v>
      </c>
      <c r="F30" s="16">
        <v>642.70000000000005</v>
      </c>
    </row>
    <row r="31" spans="3:6" ht="17.25" thickBot="1">
      <c r="C31" s="1" t="s">
        <v>21</v>
      </c>
      <c r="F31" s="18">
        <f>+F13+F14+F18+F19+F20+F25+F26+F27+F28+F29+F30</f>
        <v>150948.4</v>
      </c>
    </row>
    <row r="32" spans="3:6" ht="17.25" thickTop="1">
      <c r="C32" s="1"/>
      <c r="F32" s="5"/>
    </row>
    <row r="33" spans="3:6">
      <c r="C33" s="10" t="s">
        <v>22</v>
      </c>
      <c r="F33" s="5"/>
    </row>
    <row r="34" spans="3:6" hidden="1">
      <c r="C34" s="2" t="s">
        <v>23</v>
      </c>
      <c r="F34" s="5">
        <v>0</v>
      </c>
    </row>
    <row r="35" spans="3:6" hidden="1">
      <c r="C35" s="2" t="s">
        <v>24</v>
      </c>
      <c r="F35" s="5">
        <v>0</v>
      </c>
    </row>
    <row r="36" spans="3:6">
      <c r="C36" s="2" t="s">
        <v>25</v>
      </c>
      <c r="F36" s="23">
        <f>SUM(F37:F41)</f>
        <v>123897</v>
      </c>
    </row>
    <row r="37" spans="3:6" hidden="1" outlineLevel="1">
      <c r="C37" s="2" t="s">
        <v>26</v>
      </c>
      <c r="F37" s="5">
        <v>122811.1</v>
      </c>
    </row>
    <row r="38" spans="3:6" hidden="1" outlineLevel="1">
      <c r="C38" s="2" t="s">
        <v>27</v>
      </c>
      <c r="F38" s="5">
        <v>0</v>
      </c>
    </row>
    <row r="39" spans="3:6" hidden="1" outlineLevel="1">
      <c r="C39" s="2" t="s">
        <v>28</v>
      </c>
      <c r="F39" s="5">
        <v>1085.9000000000001</v>
      </c>
    </row>
    <row r="40" spans="3:6" hidden="1" outlineLevel="1">
      <c r="C40" s="2" t="s">
        <v>29</v>
      </c>
      <c r="F40" s="5">
        <v>0</v>
      </c>
    </row>
    <row r="41" spans="3:6" hidden="1" outlineLevel="1">
      <c r="C41" s="2" t="s">
        <v>30</v>
      </c>
      <c r="F41" s="5">
        <f>SUM(F42:F43)</f>
        <v>0</v>
      </c>
    </row>
    <row r="42" spans="3:6" hidden="1" outlineLevel="1">
      <c r="C42" s="2" t="s">
        <v>31</v>
      </c>
      <c r="F42" s="5">
        <v>0</v>
      </c>
    </row>
    <row r="43" spans="3:6" hidden="1" outlineLevel="1">
      <c r="C43" s="2" t="s">
        <v>32</v>
      </c>
      <c r="F43" s="5">
        <v>0</v>
      </c>
    </row>
    <row r="44" spans="3:6" collapsed="1">
      <c r="C44" s="2" t="s">
        <v>33</v>
      </c>
      <c r="F44" s="5">
        <v>272.39999999999998</v>
      </c>
    </row>
    <row r="45" spans="3:6">
      <c r="C45" s="2" t="s">
        <v>34</v>
      </c>
      <c r="F45" s="5">
        <v>2303.1</v>
      </c>
    </row>
    <row r="46" spans="3:6">
      <c r="C46" s="2" t="s">
        <v>35</v>
      </c>
      <c r="F46" s="5">
        <v>293.60000000000002</v>
      </c>
    </row>
    <row r="47" spans="3:6">
      <c r="C47" s="2" t="s">
        <v>36</v>
      </c>
      <c r="F47" s="16">
        <v>3338.5</v>
      </c>
    </row>
    <row r="48" spans="3:6" hidden="1">
      <c r="C48" s="2" t="s">
        <v>37</v>
      </c>
      <c r="F48" s="5">
        <v>0</v>
      </c>
    </row>
    <row r="49" spans="3:6" ht="17.25" thickBot="1">
      <c r="C49" s="1" t="s">
        <v>38</v>
      </c>
      <c r="F49" s="19">
        <f>+F34+F35+F36+F41+F44+F45+F46+F47+F48</f>
        <v>130104.6</v>
      </c>
    </row>
    <row r="50" spans="3:6" ht="17.25" thickTop="1">
      <c r="C50" s="1"/>
      <c r="F50" s="5"/>
    </row>
    <row r="51" spans="3:6">
      <c r="C51" s="10" t="s">
        <v>39</v>
      </c>
      <c r="F51" s="5"/>
    </row>
    <row r="52" spans="3:6">
      <c r="C52" s="2" t="s">
        <v>40</v>
      </c>
      <c r="F52" s="5">
        <v>9391</v>
      </c>
    </row>
    <row r="53" spans="3:6">
      <c r="C53" s="2" t="s">
        <v>41</v>
      </c>
      <c r="F53" s="23">
        <f>SUM(F54:F55)</f>
        <v>1383.8</v>
      </c>
    </row>
    <row r="54" spans="3:6" hidden="1" outlineLevel="1">
      <c r="C54" s="2" t="s">
        <v>42</v>
      </c>
      <c r="F54" s="5">
        <v>1383.8</v>
      </c>
    </row>
    <row r="55" spans="3:6" hidden="1" outlineLevel="1">
      <c r="C55" s="2" t="s">
        <v>43</v>
      </c>
      <c r="F55" s="5">
        <v>0</v>
      </c>
    </row>
    <row r="56" spans="3:6" collapsed="1">
      <c r="C56" s="2" t="s">
        <v>44</v>
      </c>
      <c r="F56" s="23">
        <f>SUM(F57:F58)</f>
        <v>7926.6</v>
      </c>
    </row>
    <row r="57" spans="3:6" hidden="1" outlineLevel="1">
      <c r="C57" s="2" t="s">
        <v>45</v>
      </c>
      <c r="F57" s="5">
        <v>5552.6</v>
      </c>
    </row>
    <row r="58" spans="3:6" hidden="1" outlineLevel="1">
      <c r="C58" s="2" t="s">
        <v>46</v>
      </c>
      <c r="F58" s="5">
        <v>2374</v>
      </c>
    </row>
    <row r="59" spans="3:6" hidden="1" collapsed="1">
      <c r="C59" s="2" t="s">
        <v>47</v>
      </c>
      <c r="F59" s="5">
        <v>0</v>
      </c>
    </row>
    <row r="60" spans="3:6">
      <c r="C60" s="2" t="s">
        <v>48</v>
      </c>
      <c r="F60" s="16">
        <f>SUM(F61:F62)</f>
        <v>2142.4</v>
      </c>
    </row>
    <row r="61" spans="3:6" hidden="1" outlineLevel="1">
      <c r="C61" s="2" t="s">
        <v>49</v>
      </c>
      <c r="F61" s="23">
        <v>2142.4</v>
      </c>
    </row>
    <row r="62" spans="3:6" hidden="1" outlineLevel="1">
      <c r="C62" s="2" t="s">
        <v>50</v>
      </c>
      <c r="F62" s="5">
        <v>0</v>
      </c>
    </row>
    <row r="63" spans="3:6" hidden="1" collapsed="1">
      <c r="C63" s="2" t="s">
        <v>51</v>
      </c>
      <c r="F63" s="5">
        <f>SUM(F64:F65)</f>
        <v>0</v>
      </c>
    </row>
    <row r="64" spans="3:6" hidden="1">
      <c r="C64" s="2" t="s">
        <v>52</v>
      </c>
      <c r="F64" s="5">
        <v>0</v>
      </c>
    </row>
    <row r="65" spans="1:6" hidden="1">
      <c r="C65" s="2" t="s">
        <v>53</v>
      </c>
      <c r="F65" s="5">
        <v>0</v>
      </c>
    </row>
    <row r="66" spans="1:6" hidden="1">
      <c r="C66" s="2" t="s">
        <v>54</v>
      </c>
      <c r="F66" s="5">
        <v>0</v>
      </c>
    </row>
    <row r="67" spans="1:6">
      <c r="C67" s="1" t="s">
        <v>55</v>
      </c>
      <c r="F67" s="17">
        <f>+F52+F53+F56+F60</f>
        <v>20843.800000000003</v>
      </c>
    </row>
    <row r="68" spans="1:6" ht="17.25" thickBot="1">
      <c r="C68" s="1" t="s">
        <v>56</v>
      </c>
      <c r="F68" s="18">
        <f>+F49+F67</f>
        <v>150948.40000000002</v>
      </c>
    </row>
    <row r="69" spans="1:6" ht="17.25" thickTop="1">
      <c r="F69" s="5"/>
    </row>
    <row r="70" spans="1:6" ht="17.25" thickBot="1">
      <c r="A70" s="7"/>
      <c r="B70" s="8"/>
      <c r="C70" s="8"/>
      <c r="D70" s="8"/>
      <c r="E70" s="8"/>
      <c r="F70" s="9"/>
    </row>
    <row r="71" spans="1:6">
      <c r="F71" s="5">
        <f>+F68-F31</f>
        <v>0</v>
      </c>
    </row>
    <row r="72" spans="1:6">
      <c r="F72" s="5"/>
    </row>
    <row r="73" spans="1:6">
      <c r="F73" s="5"/>
    </row>
    <row r="74" spans="1:6">
      <c r="F74" s="5"/>
    </row>
    <row r="75" spans="1:6">
      <c r="F75" s="5"/>
    </row>
    <row r="76" spans="1:6">
      <c r="A76" s="11" t="s">
        <v>58</v>
      </c>
      <c r="B76" s="11"/>
      <c r="C76" s="11"/>
      <c r="D76" s="11"/>
      <c r="E76" s="11"/>
      <c r="F76" s="11"/>
    </row>
    <row r="77" spans="1:6">
      <c r="A77" s="11" t="s">
        <v>59</v>
      </c>
      <c r="B77" s="11"/>
      <c r="C77" s="11"/>
      <c r="D77" s="11"/>
      <c r="E77" s="11"/>
      <c r="F77" s="11"/>
    </row>
    <row r="78" spans="1:6">
      <c r="A78" s="11"/>
      <c r="B78" s="11"/>
      <c r="C78" s="11"/>
      <c r="D78" s="11"/>
      <c r="E78" s="11"/>
      <c r="F78" s="11"/>
    </row>
    <row r="79" spans="1:6">
      <c r="A79" s="11"/>
      <c r="B79" s="11"/>
      <c r="C79" s="11"/>
      <c r="D79" s="11"/>
      <c r="E79" s="11"/>
      <c r="F79" s="11"/>
    </row>
    <row r="80" spans="1:6">
      <c r="A80" s="11"/>
      <c r="B80" s="11"/>
      <c r="C80" s="11"/>
      <c r="D80" s="11"/>
      <c r="E80" s="11"/>
      <c r="F80" s="11"/>
    </row>
    <row r="81" spans="1:6">
      <c r="A81" s="11"/>
      <c r="B81" s="11"/>
      <c r="C81" s="11"/>
      <c r="D81" s="11"/>
      <c r="E81" s="11"/>
      <c r="F81" s="11"/>
    </row>
    <row r="82" spans="1:6">
      <c r="A82" s="11"/>
      <c r="B82" s="11"/>
      <c r="C82" s="11"/>
      <c r="D82" s="11"/>
      <c r="E82" s="11"/>
      <c r="F82" s="11"/>
    </row>
    <row r="83" spans="1:6">
      <c r="A83" s="12"/>
      <c r="B83" s="12"/>
      <c r="C83" s="12"/>
      <c r="D83" s="12"/>
      <c r="E83" s="12"/>
      <c r="F83" s="12"/>
    </row>
    <row r="84" spans="1:6">
      <c r="A84" s="11" t="s">
        <v>60</v>
      </c>
      <c r="B84" s="11"/>
      <c r="C84" s="11"/>
      <c r="D84" s="11"/>
      <c r="E84" s="11"/>
      <c r="F84" s="11"/>
    </row>
    <row r="85" spans="1:6">
      <c r="A85" s="11" t="s">
        <v>61</v>
      </c>
      <c r="B85" s="11"/>
      <c r="C85" s="11"/>
      <c r="D85" s="11"/>
      <c r="E85" s="11"/>
      <c r="F85" s="11"/>
    </row>
    <row r="95" spans="1:6">
      <c r="C95" s="1" t="s">
        <v>0</v>
      </c>
    </row>
    <row r="96" spans="1:6">
      <c r="C96" s="1" t="s">
        <v>62</v>
      </c>
    </row>
    <row r="97" spans="1:6">
      <c r="C97" s="2" t="s">
        <v>119</v>
      </c>
    </row>
    <row r="98" spans="1:6">
      <c r="C98" s="2" t="s">
        <v>2</v>
      </c>
    </row>
    <row r="99" spans="1:6" ht="17.25" thickBot="1">
      <c r="A99" s="3"/>
      <c r="B99" s="3"/>
      <c r="C99" s="3"/>
      <c r="D99" s="3"/>
      <c r="E99" s="3"/>
      <c r="F99" s="3"/>
    </row>
    <row r="100" spans="1:6" ht="17.25" thickTop="1"/>
    <row r="101" spans="1:6">
      <c r="F101" s="4">
        <v>2024</v>
      </c>
    </row>
    <row r="102" spans="1:6">
      <c r="C102" s="1" t="s">
        <v>63</v>
      </c>
      <c r="F102" s="17">
        <f>SUM(F103:F107)</f>
        <v>14392.3</v>
      </c>
    </row>
    <row r="103" spans="1:6" hidden="1">
      <c r="C103" s="15" t="s">
        <v>114</v>
      </c>
      <c r="F103" s="5">
        <v>0</v>
      </c>
    </row>
    <row r="104" spans="1:6" hidden="1">
      <c r="C104" s="13" t="s">
        <v>87</v>
      </c>
      <c r="F104" s="5">
        <v>0</v>
      </c>
    </row>
    <row r="105" spans="1:6">
      <c r="C105" s="13" t="s">
        <v>115</v>
      </c>
      <c r="F105" s="5">
        <v>650.29999999999995</v>
      </c>
    </row>
    <row r="106" spans="1:6">
      <c r="C106" s="13" t="s">
        <v>106</v>
      </c>
      <c r="F106" s="5">
        <v>13742</v>
      </c>
    </row>
    <row r="107" spans="1:6" hidden="1">
      <c r="C107" s="13" t="s">
        <v>107</v>
      </c>
      <c r="F107" s="5">
        <v>0</v>
      </c>
    </row>
    <row r="108" spans="1:6">
      <c r="C108" s="1" t="s">
        <v>88</v>
      </c>
      <c r="F108" s="17">
        <f>SUM(F109:F112)</f>
        <v>-2903.1</v>
      </c>
    </row>
    <row r="109" spans="1:6">
      <c r="C109" s="13" t="s">
        <v>108</v>
      </c>
      <c r="F109" s="5">
        <v>-2903.1</v>
      </c>
    </row>
    <row r="110" spans="1:6" hidden="1">
      <c r="C110" s="13" t="s">
        <v>109</v>
      </c>
      <c r="F110" s="5">
        <v>0</v>
      </c>
    </row>
    <row r="111" spans="1:6" hidden="1">
      <c r="C111" s="13" t="s">
        <v>110</v>
      </c>
      <c r="F111" s="5">
        <v>0</v>
      </c>
    </row>
    <row r="112" spans="1:6" hidden="1">
      <c r="C112" s="13" t="s">
        <v>111</v>
      </c>
      <c r="F112" s="5">
        <v>0</v>
      </c>
    </row>
    <row r="113" spans="3:6">
      <c r="C113" s="1" t="s">
        <v>89</v>
      </c>
      <c r="F113" s="17">
        <v>-27</v>
      </c>
    </row>
    <row r="114" spans="3:6">
      <c r="C114" s="1" t="s">
        <v>64</v>
      </c>
      <c r="F114" s="6">
        <f>+F102+F108+F113</f>
        <v>11462.199999999999</v>
      </c>
    </row>
    <row r="115" spans="3:6" ht="33" hidden="1">
      <c r="C115" s="14" t="s">
        <v>90</v>
      </c>
      <c r="F115" s="5">
        <v>0</v>
      </c>
    </row>
    <row r="116" spans="3:6" ht="33" hidden="1">
      <c r="C116" s="14" t="s">
        <v>91</v>
      </c>
      <c r="F116" s="5">
        <v>0</v>
      </c>
    </row>
    <row r="117" spans="3:6">
      <c r="C117" s="2" t="s">
        <v>92</v>
      </c>
      <c r="F117" s="5">
        <v>-4005.4</v>
      </c>
    </row>
    <row r="118" spans="3:6" ht="33" hidden="1">
      <c r="C118" s="14" t="s">
        <v>93</v>
      </c>
      <c r="F118" s="5">
        <v>0</v>
      </c>
    </row>
    <row r="119" spans="3:6" ht="33" hidden="1">
      <c r="C119" s="14" t="s">
        <v>94</v>
      </c>
      <c r="F119" s="5">
        <v>0</v>
      </c>
    </row>
    <row r="120" spans="3:6" hidden="1">
      <c r="C120" s="14" t="s">
        <v>95</v>
      </c>
      <c r="F120" s="16">
        <v>0</v>
      </c>
    </row>
    <row r="121" spans="3:6">
      <c r="C121" s="1" t="s">
        <v>65</v>
      </c>
      <c r="F121" s="6">
        <f>SUM(F114:F120)</f>
        <v>7456.7999999999993</v>
      </c>
    </row>
    <row r="122" spans="3:6">
      <c r="C122" s="2" t="s">
        <v>96</v>
      </c>
      <c r="F122" s="24">
        <v>1570.5</v>
      </c>
    </row>
    <row r="123" spans="3:6">
      <c r="C123" s="2" t="s">
        <v>97</v>
      </c>
      <c r="F123" s="16">
        <v>-209.3</v>
      </c>
    </row>
    <row r="124" spans="3:6">
      <c r="C124" s="1" t="s">
        <v>66</v>
      </c>
      <c r="F124" s="6">
        <f>SUM(F122:F123)</f>
        <v>1361.2</v>
      </c>
    </row>
    <row r="125" spans="3:6" ht="33" hidden="1">
      <c r="C125" s="14" t="s">
        <v>98</v>
      </c>
      <c r="F125" s="5">
        <v>0</v>
      </c>
    </row>
    <row r="126" spans="3:6" hidden="1">
      <c r="C126" s="2" t="s">
        <v>99</v>
      </c>
      <c r="F126" s="5">
        <v>0</v>
      </c>
    </row>
    <row r="127" spans="3:6" ht="33" hidden="1">
      <c r="C127" s="14" t="s">
        <v>100</v>
      </c>
      <c r="F127" s="5">
        <v>0</v>
      </c>
    </row>
    <row r="128" spans="3:6">
      <c r="C128" s="2" t="s">
        <v>101</v>
      </c>
      <c r="F128" s="25">
        <v>750.6</v>
      </c>
    </row>
    <row r="129" spans="3:6">
      <c r="C129" s="1" t="s">
        <v>67</v>
      </c>
      <c r="F129" s="6">
        <f>+F121+F124+F125+F126+F127+F128</f>
        <v>9568.6</v>
      </c>
    </row>
    <row r="130" spans="3:6">
      <c r="C130" s="1" t="s">
        <v>102</v>
      </c>
      <c r="D130" s="1"/>
      <c r="E130" s="1"/>
      <c r="F130" s="17">
        <f>SUM(F131:F134)</f>
        <v>-6182.1</v>
      </c>
    </row>
    <row r="131" spans="3:6">
      <c r="C131" s="13" t="s">
        <v>112</v>
      </c>
      <c r="F131" s="5">
        <v>-3031.9</v>
      </c>
    </row>
    <row r="132" spans="3:6">
      <c r="C132" s="13" t="s">
        <v>103</v>
      </c>
      <c r="F132" s="5">
        <v>-2733.4</v>
      </c>
    </row>
    <row r="133" spans="3:6">
      <c r="C133" s="13" t="s">
        <v>104</v>
      </c>
      <c r="F133" s="5">
        <v>-416.8</v>
      </c>
    </row>
    <row r="134" spans="3:6" hidden="1">
      <c r="C134" s="13" t="s">
        <v>113</v>
      </c>
      <c r="F134" s="16">
        <v>0</v>
      </c>
    </row>
    <row r="135" spans="3:6" ht="17.25" thickBot="1">
      <c r="C135" s="1" t="s">
        <v>116</v>
      </c>
      <c r="F135" s="18">
        <f>+F129+F130</f>
        <v>3386.5</v>
      </c>
    </row>
    <row r="136" spans="3:6" ht="17.25" thickTop="1">
      <c r="C136" s="2" t="s">
        <v>105</v>
      </c>
      <c r="F136" s="20">
        <v>-1012.5</v>
      </c>
    </row>
    <row r="137" spans="3:6" ht="17.25" thickBot="1">
      <c r="C137" s="1" t="s">
        <v>117</v>
      </c>
      <c r="F137" s="19">
        <f>+F135+F136</f>
        <v>2374</v>
      </c>
    </row>
    <row r="138" spans="3:6" ht="17.25" thickTop="1"/>
    <row r="139" spans="3:6">
      <c r="C139" s="1" t="s">
        <v>68</v>
      </c>
    </row>
    <row r="140" spans="3:6">
      <c r="C140" s="1" t="s">
        <v>69</v>
      </c>
      <c r="F140" s="6">
        <f>SUM(F141:F145)</f>
        <v>0</v>
      </c>
    </row>
    <row r="141" spans="3:6" hidden="1" outlineLevel="1">
      <c r="C141" s="2" t="s">
        <v>70</v>
      </c>
      <c r="F141" s="5">
        <v>0</v>
      </c>
    </row>
    <row r="142" spans="3:6" ht="33" hidden="1" outlineLevel="1">
      <c r="C142" s="14" t="s">
        <v>71</v>
      </c>
      <c r="F142" s="5">
        <v>0</v>
      </c>
    </row>
    <row r="143" spans="3:6" ht="33" hidden="1" outlineLevel="1">
      <c r="C143" s="14" t="s">
        <v>72</v>
      </c>
      <c r="F143" s="5">
        <v>0</v>
      </c>
    </row>
    <row r="144" spans="3:6" ht="33" hidden="1" outlineLevel="1">
      <c r="C144" s="14" t="s">
        <v>73</v>
      </c>
      <c r="F144" s="5">
        <v>0</v>
      </c>
    </row>
    <row r="145" spans="3:6" hidden="1" outlineLevel="1">
      <c r="C145" s="2" t="s">
        <v>74</v>
      </c>
      <c r="F145" s="5">
        <v>0</v>
      </c>
    </row>
    <row r="146" spans="3:6" collapsed="1">
      <c r="C146" s="1" t="s">
        <v>75</v>
      </c>
      <c r="F146" s="17">
        <f>SUM(F147:F154)</f>
        <v>0</v>
      </c>
    </row>
    <row r="147" spans="3:6" hidden="1" outlineLevel="1">
      <c r="C147" s="2" t="s">
        <v>76</v>
      </c>
      <c r="F147" s="5">
        <v>0</v>
      </c>
    </row>
    <row r="148" spans="3:6" hidden="1" outlineLevel="1">
      <c r="C148" s="2" t="s">
        <v>77</v>
      </c>
      <c r="F148" s="5">
        <v>0</v>
      </c>
    </row>
    <row r="149" spans="3:6" ht="33" hidden="1" outlineLevel="1">
      <c r="C149" s="14" t="s">
        <v>78</v>
      </c>
      <c r="F149" s="5">
        <v>0</v>
      </c>
    </row>
    <row r="150" spans="3:6" ht="33" hidden="1" outlineLevel="1">
      <c r="C150" s="14" t="s">
        <v>72</v>
      </c>
      <c r="F150" s="5">
        <v>0</v>
      </c>
    </row>
    <row r="151" spans="3:6" ht="33" hidden="1" outlineLevel="1">
      <c r="C151" s="14" t="s">
        <v>79</v>
      </c>
      <c r="F151" s="5">
        <v>0</v>
      </c>
    </row>
    <row r="152" spans="3:6" ht="33" hidden="1" outlineLevel="1">
      <c r="C152" s="14" t="s">
        <v>73</v>
      </c>
      <c r="F152" s="5">
        <v>0</v>
      </c>
    </row>
    <row r="153" spans="3:6" ht="33" hidden="1" outlineLevel="1">
      <c r="C153" s="14" t="s">
        <v>80</v>
      </c>
      <c r="F153" s="5">
        <v>0</v>
      </c>
    </row>
    <row r="154" spans="3:6" hidden="1" outlineLevel="1">
      <c r="C154" s="2" t="s">
        <v>81</v>
      </c>
      <c r="F154" s="5">
        <v>0</v>
      </c>
    </row>
    <row r="155" spans="3:6" ht="17.25" collapsed="1" thickBot="1">
      <c r="C155" s="1" t="s">
        <v>82</v>
      </c>
      <c r="F155" s="22">
        <f>+F137+F140+F146</f>
        <v>2374</v>
      </c>
    </row>
    <row r="156" spans="3:6" ht="17.25" thickTop="1">
      <c r="C156" s="1"/>
      <c r="F156" s="21"/>
    </row>
    <row r="157" spans="3:6" ht="33" hidden="1" outlineLevel="1">
      <c r="C157" s="14" t="s">
        <v>83</v>
      </c>
    </row>
    <row r="158" spans="3:6" hidden="1" outlineLevel="1">
      <c r="C158" s="2" t="s">
        <v>84</v>
      </c>
    </row>
    <row r="159" spans="3:6" hidden="1" outlineLevel="1">
      <c r="C159" s="2" t="s">
        <v>85</v>
      </c>
    </row>
    <row r="160" spans="3:6" ht="33" hidden="1" outlineLevel="1">
      <c r="C160" s="14" t="s">
        <v>86</v>
      </c>
    </row>
    <row r="161" spans="1:6" hidden="1" outlineLevel="1">
      <c r="C161" s="2" t="s">
        <v>84</v>
      </c>
    </row>
    <row r="162" spans="1:6" hidden="1" outlineLevel="1">
      <c r="C162" s="2" t="s">
        <v>85</v>
      </c>
    </row>
    <row r="163" spans="1:6" collapsed="1">
      <c r="F163" s="5"/>
    </row>
    <row r="164" spans="1:6">
      <c r="F164" s="5"/>
    </row>
    <row r="165" spans="1:6">
      <c r="F165" s="5"/>
    </row>
    <row r="166" spans="1:6">
      <c r="F166" s="5"/>
    </row>
    <row r="167" spans="1:6">
      <c r="F167" s="5"/>
    </row>
    <row r="168" spans="1:6">
      <c r="A168" s="11" t="s">
        <v>58</v>
      </c>
      <c r="B168" s="11"/>
      <c r="C168" s="11"/>
      <c r="D168" s="11"/>
      <c r="E168" s="11"/>
      <c r="F168" s="11"/>
    </row>
    <row r="169" spans="1:6">
      <c r="A169" s="11" t="s">
        <v>59</v>
      </c>
      <c r="B169" s="11"/>
      <c r="C169" s="11"/>
      <c r="D169" s="11"/>
      <c r="E169" s="11"/>
      <c r="F169" s="11"/>
    </row>
    <row r="170" spans="1:6">
      <c r="A170" s="11"/>
      <c r="B170" s="11"/>
      <c r="C170" s="11"/>
      <c r="D170" s="11"/>
      <c r="E170" s="11"/>
      <c r="F170" s="11"/>
    </row>
    <row r="171" spans="1:6">
      <c r="A171" s="11"/>
      <c r="B171" s="11"/>
      <c r="C171" s="11"/>
      <c r="D171" s="11"/>
      <c r="E171" s="11"/>
      <c r="F171" s="11"/>
    </row>
    <row r="172" spans="1:6">
      <c r="A172" s="11"/>
      <c r="B172" s="11"/>
      <c r="C172" s="11"/>
      <c r="D172" s="11"/>
      <c r="E172" s="11"/>
      <c r="F172" s="11"/>
    </row>
    <row r="173" spans="1:6">
      <c r="A173" s="11"/>
      <c r="B173" s="11"/>
      <c r="C173" s="11"/>
      <c r="D173" s="11"/>
      <c r="E173" s="11"/>
      <c r="F173" s="11"/>
    </row>
    <row r="174" spans="1:6">
      <c r="A174" s="12"/>
      <c r="B174" s="12"/>
      <c r="C174" s="12"/>
      <c r="D174" s="12"/>
      <c r="E174" s="12"/>
      <c r="F174" s="12"/>
    </row>
    <row r="175" spans="1:6">
      <c r="A175" s="11" t="s">
        <v>60</v>
      </c>
      <c r="B175" s="11"/>
      <c r="C175" s="11"/>
      <c r="D175" s="11"/>
      <c r="E175" s="11"/>
      <c r="F175" s="11"/>
    </row>
    <row r="176" spans="1:6">
      <c r="A176" s="11" t="s">
        <v>61</v>
      </c>
      <c r="B176" s="11"/>
      <c r="C176" s="11"/>
      <c r="D176" s="11"/>
      <c r="E176" s="11"/>
      <c r="F176" s="11"/>
    </row>
  </sheetData>
  <pageMargins left="0.7" right="0.7" top="0.75" bottom="0.75" header="0.3" footer="0.3"/>
  <pageSetup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cp:lastPrinted>2024-06-10T20:56:55Z</cp:lastPrinted>
  <dcterms:created xsi:type="dcterms:W3CDTF">2024-02-28T20:41:58Z</dcterms:created>
  <dcterms:modified xsi:type="dcterms:W3CDTF">2024-06-10T20:57:23Z</dcterms:modified>
</cp:coreProperties>
</file>