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8DC44DB5-906F-407A-825B-5FCCF2C47AF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" l="1"/>
  <c r="I38" i="2"/>
  <c r="I32" i="2"/>
  <c r="I27" i="2"/>
  <c r="I25" i="2"/>
  <c r="I19" i="2"/>
  <c r="I52" i="1"/>
  <c r="I51" i="1"/>
  <c r="I47" i="1"/>
  <c r="I46" i="1"/>
  <c r="I42" i="1"/>
  <c r="I38" i="1"/>
  <c r="I33" i="1"/>
  <c r="I25" i="1"/>
  <c r="I21" i="1"/>
  <c r="I17" i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<sst xmlns="http://schemas.openxmlformats.org/spreadsheetml/2006/main" count="102" uniqueCount="74">
  <si>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</si>
  <si>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</si>
  <si>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</si>
  <si>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</si>
  <si>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</si>
  <si>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</si>
  <si>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</si>
  <si>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</si>
  <si>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</si>
  <si>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</si>
  <si>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</si>
  <si>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</si>
  <si>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</si>
  <si>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</si>
  <si>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</si>
  <si>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</si>
  <si>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</si>
  <si>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</si>
  <si>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</si>
  <si>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</si>
  <si>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</si>
  <si>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</si>
  <si>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</si>
  <si>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</si>
  <si>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</si>
  <si>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</si>
  <si>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</si>
  <si>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</si>
  <si>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</si>
  <si>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</si>
  <si>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</si>
  <si>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</si>
  <si>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</si>
  <si>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</si>
  <si>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</si>
  <si>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</si>
  <si>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</si>
  <si>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</si>
  <si>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</si>
  <si>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</si>
  <si>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</si>
  <si>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</si>
  <si>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</si>
  <si>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</si>
  <si>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</si>
  <si>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</si>
  <si>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</si>
  <si>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</si>
  <si>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</si>
  <si>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</si>
  <si>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</si>
  <si>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</si>
  <si>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</si>
  <si>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</si>
  <si>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</si>
  <si>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</si>
  <si>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</si>
  <si>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</si>
  <si>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</si>
  <si>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</si>
  <si>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</si>
  <si>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</si>
  <si>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</si>
  <si>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</si>
  <si>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</si>
  <si>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</si>
  <si>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</si>
  <si>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</si>
  <si>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</si>
  <si>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</si>
  <si>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Alfredo Antonio Sol Zaldivar</t>
  </si>
  <si>
    <t>Gerente General</t>
  </si>
  <si>
    <t>Por los años terminados el 31 de Mayo  de 2024 y 2023</t>
  </si>
  <si>
    <t>Al 31 de Mayo  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</si>
</sst>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zoomScale="115" zoomScaleNormal="115" workbookViewId="0">
      <selection activeCell="G15" sqref="G15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1213.7</v>
      </c>
      <c r="H11" s="76"/>
      <c r="I11" s="76">
        <v>2466.5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26.3</v>
      </c>
      <c r="H12" s="76"/>
      <c r="I12" s="76">
        <v>19.899999999999999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45396.2</v>
      </c>
      <c r="H13" s="76"/>
      <c r="I13" s="76">
        <v>41663.300000000003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6541.2</v>
      </c>
      <c r="H14" s="76"/>
      <c r="I14" s="76">
        <v>5224.8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29804.3</v>
      </c>
      <c r="H15" s="76"/>
      <c r="I15" s="76">
        <v>25307.5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3476.7</v>
      </c>
      <c r="H16" s="76"/>
      <c r="I16" s="76">
        <v>3461.1</v>
      </c>
    </row>
    <row r="17" spans="1:13">
      <c r="A17" s="16"/>
      <c r="B17" s="16"/>
      <c r="C17" s="16"/>
      <c r="D17" s="16"/>
      <c r="E17" s="44"/>
      <c r="F17" s="17"/>
      <c r="G17" s="18">
        <f>SUM(G11:G16)</f>
        <v>86458.4</v>
      </c>
      <c r="H17" s="18"/>
      <c r="I17" s="18">
        <f>SUM(I11:I16)</f>
        <v>78143.100000000006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7641.1</v>
      </c>
      <c r="H20" s="77"/>
      <c r="I20" s="77">
        <v>6620.6</v>
      </c>
    </row>
    <row r="21" spans="1:13">
      <c r="A21" s="15"/>
      <c r="B21" s="15"/>
      <c r="C21" s="15"/>
      <c r="D21" s="15"/>
      <c r="E21" s="44"/>
      <c r="F21" s="19"/>
      <c r="G21" s="21">
        <f>SUM(G19:G20)</f>
        <v>7641.1</v>
      </c>
      <c r="H21" s="21"/>
      <c r="I21" s="21">
        <f>SUM(I19:I20)</f>
        <v>6620.6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3520.1</v>
      </c>
      <c r="H24" s="77"/>
      <c r="I24" s="77">
        <v>3702.9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97619.6</v>
      </c>
      <c r="H25" s="22"/>
      <c r="I25" s="22">
        <f>I17+I21+I24</f>
        <v>88466.6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1988.8</v>
      </c>
      <c r="H29" s="78"/>
      <c r="I29" s="78">
        <v>1641.1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311</v>
      </c>
      <c r="H30" s="68"/>
      <c r="I30" s="68">
        <v>252.7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15931.3</v>
      </c>
      <c r="H31" s="68"/>
      <c r="I31" s="68">
        <v>16234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4401.5</v>
      </c>
      <c r="H32" s="68"/>
      <c r="I32" s="69">
        <v>3328.4</v>
      </c>
    </row>
    <row r="33" spans="1:14">
      <c r="A33" s="15"/>
      <c r="B33" s="15"/>
      <c r="C33" s="15"/>
      <c r="D33" s="15"/>
      <c r="E33" s="46"/>
      <c r="F33" s="50"/>
      <c r="G33" s="80">
        <f>SUM(G29:G32)</f>
        <v>22632.6</v>
      </c>
      <c r="H33" s="25"/>
      <c r="I33" s="80">
        <f>SUM(I29:I32)</f>
        <v>21456.2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6059.7</v>
      </c>
      <c r="H35" s="68"/>
      <c r="I35" s="68">
        <v>5515.9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885.9</v>
      </c>
      <c r="H36" s="68"/>
      <c r="I36" s="68">
        <v>630.20000000000005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1753.9</v>
      </c>
      <c r="H37" s="69"/>
      <c r="I37" s="69">
        <v>1540.8</v>
      </c>
    </row>
    <row r="38" spans="1:14">
      <c r="A38" s="15"/>
      <c r="B38" s="15"/>
      <c r="C38" s="15"/>
      <c r="D38" s="15"/>
      <c r="E38" s="46"/>
      <c r="F38" s="50"/>
      <c r="G38" s="25">
        <f>SUM(G35:G37)</f>
        <v>8699.5</v>
      </c>
      <c r="H38" s="25"/>
      <c r="I38" s="25">
        <f>SUM(I35:I37)</f>
        <v>7686.9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1030.0999999999999</v>
      </c>
      <c r="H40" s="68"/>
      <c r="I40" s="68">
        <v>1051.4000000000001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17871.5</v>
      </c>
      <c r="H41" s="69"/>
      <c r="I41" s="69">
        <v>15931</v>
      </c>
    </row>
    <row r="42" spans="1:14">
      <c r="A42" s="15"/>
      <c r="B42" s="15"/>
      <c r="C42" s="15"/>
      <c r="D42" s="15"/>
      <c r="E42" s="46"/>
      <c r="F42" s="50"/>
      <c r="G42" s="25">
        <f>SUM(G40:G41)</f>
        <v>18901.599999999999</v>
      </c>
      <c r="H42" s="25"/>
      <c r="I42" s="25">
        <f>SUM(I40:I41)</f>
        <v>16982.400000000001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6634.5</v>
      </c>
      <c r="H44" s="68"/>
      <c r="I44" s="68">
        <v>6280.6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1419.7</v>
      </c>
      <c r="H45" s="69"/>
      <c r="I45" s="69">
        <v>1391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8054.2</v>
      </c>
      <c r="H46" s="25"/>
      <c r="I46" s="27">
        <f>SUM(I44:I45)</f>
        <v>7671.6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58287.899999999994</v>
      </c>
      <c r="H47" s="25"/>
      <c r="I47" s="26">
        <f>I33+I38+I42+I46</f>
        <v>53797.1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24331.7</v>
      </c>
      <c r="H50" s="69" t="s">
        <v>0</v>
      </c>
      <c r="I50" s="69">
        <v>19669.5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39331.699999999997</v>
      </c>
      <c r="H51" s="25" t="s">
        <v>0</v>
      </c>
      <c r="I51" s="25">
        <f>SUM(I49:I50)</f>
        <v>34669.5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97619.599999999991</v>
      </c>
      <c r="H52" s="25"/>
      <c r="I52" s="22">
        <f>I47+I51</f>
        <v>88466.6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70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71</v>
      </c>
      <c r="C55" s="8"/>
      <c r="D55" s="8"/>
      <c r="E55" s="9"/>
      <c r="F55" s="8"/>
      <c r="G55" s="51" t="s">
        <v>66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6" zoomScale="138" zoomScaleNormal="138" workbookViewId="0">
      <selection activeCell="I42" sqref="I42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44345</v>
      </c>
      <c r="H14" s="70"/>
      <c r="I14" s="70">
        <v>38989.5</v>
      </c>
    </row>
    <row r="15" spans="1:10">
      <c r="A15" s="34" t="s">
        <v>36</v>
      </c>
      <c r="G15" s="71">
        <v>14345.1</v>
      </c>
      <c r="H15" s="71"/>
      <c r="I15" s="71">
        <v>12571.2</v>
      </c>
    </row>
    <row r="16" spans="1:10" ht="16.5" customHeight="1">
      <c r="A16" s="35" t="s">
        <v>61</v>
      </c>
      <c r="G16" s="71">
        <v>4466.2</v>
      </c>
      <c r="H16" s="71"/>
      <c r="I16" s="71">
        <v>3857.1</v>
      </c>
    </row>
    <row r="17" spans="1:9">
      <c r="A17" s="34" t="s">
        <v>37</v>
      </c>
      <c r="G17" s="71">
        <v>4076.5</v>
      </c>
      <c r="H17" s="71"/>
      <c r="I17" s="71">
        <v>3699.4</v>
      </c>
    </row>
    <row r="18" spans="1:9">
      <c r="A18" s="34" t="s">
        <v>38</v>
      </c>
      <c r="G18" s="72">
        <v>1702</v>
      </c>
      <c r="H18" s="72"/>
      <c r="I18" s="72">
        <v>1452.9</v>
      </c>
    </row>
    <row r="19" spans="1:9">
      <c r="A19" s="31"/>
      <c r="G19" s="58">
        <f>SUM(G14:G18)</f>
        <v>68934.799999999988</v>
      </c>
      <c r="H19" s="58"/>
      <c r="I19" s="58">
        <f>SUM(I14:I18)</f>
        <v>60570.1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17451.5</v>
      </c>
      <c r="H21" s="73"/>
      <c r="I21" s="73">
        <v>15717.9</v>
      </c>
    </row>
    <row r="22" spans="1:9">
      <c r="A22" s="34" t="s">
        <v>40</v>
      </c>
      <c r="G22" s="73">
        <v>23429.1</v>
      </c>
      <c r="H22" s="73"/>
      <c r="I22" s="73">
        <v>21829.599999999999</v>
      </c>
    </row>
    <row r="23" spans="1:9">
      <c r="A23" s="34" t="s">
        <v>41</v>
      </c>
      <c r="G23" s="73">
        <v>12032</v>
      </c>
      <c r="H23" s="73"/>
      <c r="I23" s="73">
        <v>11619.4</v>
      </c>
    </row>
    <row r="24" spans="1:9">
      <c r="A24" s="34" t="s">
        <v>54</v>
      </c>
      <c r="G24" s="74">
        <v>7084.9</v>
      </c>
      <c r="H24" s="74"/>
      <c r="I24" s="74">
        <v>6406.4</v>
      </c>
    </row>
    <row r="25" spans="1:9" ht="21" customHeight="1">
      <c r="A25" s="32"/>
      <c r="G25" s="60">
        <f>SUM(G21:G24)</f>
        <v>59997.5</v>
      </c>
      <c r="H25" s="61"/>
      <c r="I25" s="60">
        <f>SUM(I21:I24)</f>
        <v>55573.3</v>
      </c>
    </row>
    <row r="26" spans="1:9" ht="13.5" customHeight="1">
      <c r="A26" s="32" t="s">
        <v>62</v>
      </c>
      <c r="G26" s="74">
        <v>10.8</v>
      </c>
      <c r="H26" s="74"/>
      <c r="I26" s="74">
        <v>16.5</v>
      </c>
    </row>
    <row r="27" spans="1:9" ht="21" customHeight="1">
      <c r="A27" s="30" t="s">
        <v>42</v>
      </c>
      <c r="G27" s="62">
        <f>+G19-G25-G26</f>
        <v>8926.4999999999891</v>
      </c>
      <c r="H27" s="58"/>
      <c r="I27" s="62">
        <f>+I19-I25-I26</f>
        <v>4980.2999999999956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175.3</v>
      </c>
      <c r="H30" s="75"/>
      <c r="I30" s="75">
        <v>140.80000000000001</v>
      </c>
    </row>
    <row r="31" spans="1:9">
      <c r="A31" s="34" t="s">
        <v>46</v>
      </c>
      <c r="G31" s="81">
        <v>4432.2</v>
      </c>
      <c r="H31" s="64"/>
      <c r="I31" s="81">
        <v>3297.3</v>
      </c>
    </row>
    <row r="32" spans="1:9" ht="18.75" customHeight="1">
      <c r="A32" s="33"/>
      <c r="G32" s="65">
        <f>SUM(G30:G31)</f>
        <v>4607.5</v>
      </c>
      <c r="H32" s="63"/>
      <c r="I32" s="65">
        <f>SUM(I30:I31)</f>
        <v>3438.1000000000004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4318.9999999999891</v>
      </c>
      <c r="H34" s="63"/>
      <c r="I34" s="63">
        <v>1542.1999999999953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293.3</v>
      </c>
      <c r="H36" s="72"/>
      <c r="I36" s="72">
        <v>451.2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4612.2999999999893</v>
      </c>
      <c r="H38" s="58"/>
      <c r="I38" s="58">
        <f>SUM(I34:I36)</f>
        <v>1993.3999999999953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4612.2999999999893</v>
      </c>
      <c r="H42" s="63"/>
      <c r="I42" s="66">
        <f>SUM(I38:I41)</f>
        <v>1993.3999999999953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70</v>
      </c>
      <c r="G46" s="43" t="s">
        <v>65</v>
      </c>
      <c r="I46" s="43"/>
    </row>
    <row r="47" spans="1:10" ht="15" customHeight="1">
      <c r="A47" s="19" t="s">
        <v>60</v>
      </c>
      <c r="B47" s="19" t="s">
        <v>71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2024-06-06T18:35:42Z</dcterms:modified>
</cp:coreProperties>
</file>