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4\Bolsa de Valores\"/>
    </mc:Choice>
  </mc:AlternateContent>
  <xr:revisionPtr revIDLastSave="0" documentId="13_ncr:1_{8DC44DB5-906F-407A-825B-5FCCF2C47AF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2" l="1"/>
  <c r="I38" i="2"/>
  <c r="I32" i="2"/>
  <c r="I27" i="2"/>
  <c r="I25" i="2"/>
  <c r="I19" i="2"/>
  <c r="I52" i="1"/>
  <c r="I51" i="1"/>
  <c r="I47" i="1"/>
  <c r="I46" i="1"/>
  <c r="I42" i="1"/>
  <c r="I38" i="1"/>
  <c r="I33" i="1"/>
  <c r="I25" i="1"/>
  <c r="I21" i="1"/>
  <c r="I17" i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<sst xmlns="http://schemas.openxmlformats.org/spreadsheetml/2006/main" count="102" uniqueCount="74">
  <si>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</si>
  <si>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</si>
  <si>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</si>
  <si>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</si>
  <si>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</si>
  <si>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</si>
  <si>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</si>
  <si>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</si>
  <si>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</si>
  <si>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</si>
  <si>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</si>
  <si>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</si>
  <si>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</si>
  <si>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</si>
  <si>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</si>
  <si>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</si>
  <si>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</si>
  <si>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</si>
  <si>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</si>
  <si>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</si>
  <si>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</si>
  <si>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</si>
  <si>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</si>
  <si>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</si>
  <si>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</si>
  <si>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</si>
  <si>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</si>
  <si>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</si>
  <si>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</si>
  <si>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</si>
  <si>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</si>
  <si>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</si>
  <si>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</si>
  <si>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</si>
  <si>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</si>
  <si>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</si>
  <si>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</si>
  <si>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</si>
  <si>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</si>
  <si>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</si>
  <si>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</si>
  <si>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</si>
  <si>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</si>
  <si>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</si>
  <si>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</si>
  <si>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</si>
  <si>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</si>
  <si>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</si>
  <si>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</si>
  <si>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</si>
  <si>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</si>
  <si>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</si>
  <si>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</si>
  <si>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</si>
  <si>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</si>
  <si>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</si>
  <si>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</si>
  <si>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</si>
  <si>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</si>
  <si>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</si>
  <si>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</si>
  <si>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</si>
  <si>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</si>
  <si>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</si>
  <si>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</si>
  <si>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</si>
  <si>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</si>
  <si>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</si>
  <si>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2023</t>
  </si>
  <si>
    <t>2024</t>
  </si>
  <si>
    <t>Alfredo Antonio Sol Zaldivar</t>
  </si>
  <si>
    <t>Gerente General</t>
  </si>
  <si>
    <t>Por los años terminados el 31 de Mayo  de 2024 y 2023</t>
  </si>
  <si>
    <t>Al 31 de Mayo  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</si>
</sst>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82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zoomScale="115" zoomScaleNormal="115" workbookViewId="0">
      <selection activeCell="G15" sqref="G15"/>
    </sheetView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48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69</v>
      </c>
      <c r="H8" s="6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1213.7</v>
      </c>
      <c r="H11" s="76"/>
      <c r="I11" s="76">
        <v>2466.5</v>
      </c>
    </row>
    <row r="12" spans="1:12">
      <c r="A12" s="15" t="s">
        <v>2</v>
      </c>
      <c r="B12" s="15"/>
      <c r="C12" s="15"/>
      <c r="D12" s="15"/>
      <c r="E12" s="44"/>
      <c r="F12" s="12"/>
      <c r="G12" s="76">
        <v>26.3</v>
      </c>
      <c r="H12" s="76"/>
      <c r="I12" s="76">
        <v>19.899999999999999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45396.2</v>
      </c>
      <c r="H13" s="76"/>
      <c r="I13" s="76">
        <v>41663.300000000003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6541.2</v>
      </c>
      <c r="H14" s="76"/>
      <c r="I14" s="76">
        <v>5224.8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29804.3</v>
      </c>
      <c r="H15" s="76"/>
      <c r="I15" s="76">
        <v>25307.5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3476.7</v>
      </c>
      <c r="H16" s="76"/>
      <c r="I16" s="76">
        <v>3461.1</v>
      </c>
    </row>
    <row r="17" spans="1:13">
      <c r="A17" s="16"/>
      <c r="B17" s="16"/>
      <c r="C17" s="16"/>
      <c r="D17" s="16"/>
      <c r="E17" s="44"/>
      <c r="F17" s="17"/>
      <c r="G17" s="18">
        <f>SUM(G11:G16)</f>
        <v>86458.4</v>
      </c>
      <c r="H17" s="18"/>
      <c r="I17" s="18">
        <f>SUM(I11:I16)</f>
        <v>78143.100000000006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77">
        <v>7641.1</v>
      </c>
      <c r="H20" s="77"/>
      <c r="I20" s="77">
        <v>6620.6</v>
      </c>
    </row>
    <row r="21" spans="1:13">
      <c r="A21" s="15"/>
      <c r="B21" s="15"/>
      <c r="C21" s="15"/>
      <c r="D21" s="15"/>
      <c r="E21" s="44"/>
      <c r="F21" s="19"/>
      <c r="G21" s="21">
        <f>SUM(G19:G20)</f>
        <v>7641.1</v>
      </c>
      <c r="H21" s="21"/>
      <c r="I21" s="21">
        <f>SUM(I19:I20)</f>
        <v>6620.6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77">
        <v>3520.1</v>
      </c>
      <c r="H24" s="77"/>
      <c r="I24" s="77">
        <v>3702.9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97619.6</v>
      </c>
      <c r="H25" s="22"/>
      <c r="I25" s="22">
        <f>I17+I21+I24</f>
        <v>88466.6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78">
        <v>1988.8</v>
      </c>
      <c r="H29" s="78"/>
      <c r="I29" s="78">
        <v>1641.1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311</v>
      </c>
      <c r="H30" s="68"/>
      <c r="I30" s="68">
        <v>252.7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15931.3</v>
      </c>
      <c r="H31" s="68"/>
      <c r="I31" s="68">
        <v>16234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4401.5</v>
      </c>
      <c r="H32" s="68"/>
      <c r="I32" s="69">
        <v>3328.4</v>
      </c>
    </row>
    <row r="33" spans="1:14">
      <c r="A33" s="15"/>
      <c r="B33" s="15"/>
      <c r="C33" s="15"/>
      <c r="D33" s="15"/>
      <c r="E33" s="46"/>
      <c r="F33" s="50"/>
      <c r="G33" s="80">
        <f>SUM(G29:G32)</f>
        <v>22632.6</v>
      </c>
      <c r="H33" s="25"/>
      <c r="I33" s="80">
        <f>SUM(I29:I32)</f>
        <v>21456.2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68">
        <v>6059.7</v>
      </c>
      <c r="H35" s="68"/>
      <c r="I35" s="68">
        <v>5515.9</v>
      </c>
    </row>
    <row r="36" spans="1:14">
      <c r="A36" s="15" t="s">
        <v>8</v>
      </c>
      <c r="B36" s="15"/>
      <c r="C36" s="15"/>
      <c r="D36" s="15"/>
      <c r="E36" s="46"/>
      <c r="F36" s="50"/>
      <c r="G36" s="68">
        <v>885.9</v>
      </c>
      <c r="H36" s="68"/>
      <c r="I36" s="68">
        <v>630.20000000000005</v>
      </c>
    </row>
    <row r="37" spans="1:14">
      <c r="A37" s="15" t="s">
        <v>9</v>
      </c>
      <c r="B37" s="15"/>
      <c r="C37" s="15"/>
      <c r="D37" s="15"/>
      <c r="E37" s="46"/>
      <c r="F37" s="50"/>
      <c r="G37" s="69">
        <v>1753.9</v>
      </c>
      <c r="H37" s="69"/>
      <c r="I37" s="69">
        <v>1540.8</v>
      </c>
    </row>
    <row r="38" spans="1:14">
      <c r="A38" s="15"/>
      <c r="B38" s="15"/>
      <c r="C38" s="15"/>
      <c r="D38" s="15"/>
      <c r="E38" s="46"/>
      <c r="F38" s="50"/>
      <c r="G38" s="25">
        <f>SUM(G35:G37)</f>
        <v>8699.5</v>
      </c>
      <c r="H38" s="25"/>
      <c r="I38" s="25">
        <f>SUM(I35:I37)</f>
        <v>7686.9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68">
        <v>1030.0999999999999</v>
      </c>
      <c r="H40" s="68"/>
      <c r="I40" s="68">
        <v>1051.4000000000001</v>
      </c>
    </row>
    <row r="41" spans="1:14">
      <c r="A41" s="15" t="s">
        <v>11</v>
      </c>
      <c r="B41" s="15"/>
      <c r="C41" s="15"/>
      <c r="D41" s="15"/>
      <c r="E41" s="46"/>
      <c r="F41" s="50"/>
      <c r="G41" s="69">
        <v>17871.5</v>
      </c>
      <c r="H41" s="69"/>
      <c r="I41" s="69">
        <v>15931</v>
      </c>
    </row>
    <row r="42" spans="1:14">
      <c r="A42" s="15"/>
      <c r="B42" s="15"/>
      <c r="C42" s="15"/>
      <c r="D42" s="15"/>
      <c r="E42" s="46"/>
      <c r="F42" s="50"/>
      <c r="G42" s="25">
        <f>SUM(G40:G41)</f>
        <v>18901.599999999999</v>
      </c>
      <c r="H42" s="25"/>
      <c r="I42" s="25">
        <f>SUM(I40:I41)</f>
        <v>16982.400000000001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25"/>
      <c r="I43" s="25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6634.5</v>
      </c>
      <c r="H44" s="68"/>
      <c r="I44" s="68">
        <v>6280.6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1419.7</v>
      </c>
      <c r="H45" s="69"/>
      <c r="I45" s="69">
        <v>1391</v>
      </c>
      <c r="N45" s="67" t="s">
        <v>0</v>
      </c>
    </row>
    <row r="46" spans="1:14" ht="17.25" customHeight="1">
      <c r="A46" s="19"/>
      <c r="B46" s="19"/>
      <c r="C46" s="19"/>
      <c r="D46" s="19"/>
      <c r="E46" s="46"/>
      <c r="F46" s="50"/>
      <c r="G46" s="27">
        <f>SUM(G44:G45)</f>
        <v>8054.2</v>
      </c>
      <c r="H46" s="25"/>
      <c r="I46" s="27">
        <f>SUM(I44:I45)</f>
        <v>7671.6</v>
      </c>
      <c r="N46" s="67" t="s">
        <v>0</v>
      </c>
    </row>
    <row r="47" spans="1:14" ht="19.5" customHeight="1">
      <c r="A47" s="8" t="s">
        <v>30</v>
      </c>
      <c r="B47" s="19"/>
      <c r="C47" s="19"/>
      <c r="D47" s="19"/>
      <c r="E47" s="46"/>
      <c r="F47" s="50"/>
      <c r="G47" s="26">
        <f>G33+G38+G42+G46</f>
        <v>58287.899999999994</v>
      </c>
      <c r="H47" s="25"/>
      <c r="I47" s="26">
        <f>I33+I38+I42+I46</f>
        <v>53797.1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79">
        <v>15000</v>
      </c>
    </row>
    <row r="50" spans="1:9" ht="15.75" customHeight="1">
      <c r="A50" s="20" t="s">
        <v>15</v>
      </c>
      <c r="B50" s="28"/>
      <c r="C50" s="28"/>
      <c r="D50" s="28"/>
      <c r="E50" s="46"/>
      <c r="F50" s="50"/>
      <c r="G50" s="69">
        <v>24331.7</v>
      </c>
      <c r="H50" s="69" t="s">
        <v>0</v>
      </c>
      <c r="I50" s="69">
        <v>19669.5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39331.699999999997</v>
      </c>
      <c r="H51" s="25" t="s">
        <v>0</v>
      </c>
      <c r="I51" s="25">
        <f>SUM(I49:I50)</f>
        <v>34669.5</v>
      </c>
    </row>
    <row r="52" spans="1:9" ht="19.5" customHeight="1" thickBot="1">
      <c r="A52" s="8" t="s">
        <v>32</v>
      </c>
      <c r="B52" s="8"/>
      <c r="C52" s="8"/>
      <c r="D52" s="8"/>
      <c r="E52" s="46"/>
      <c r="F52" s="50"/>
      <c r="G52" s="22">
        <f>G47+G51</f>
        <v>97619.599999999991</v>
      </c>
      <c r="H52" s="25"/>
      <c r="I52" s="22">
        <f>I47+I51</f>
        <v>88466.6</v>
      </c>
    </row>
    <row r="53" spans="1:9" ht="19.5" customHeight="1" thickTop="1">
      <c r="A53" s="8"/>
      <c r="B53" s="8"/>
      <c r="C53" s="8"/>
      <c r="D53" s="8"/>
      <c r="E53" s="46"/>
      <c r="F53" s="50"/>
      <c r="G53" s="21"/>
      <c r="H53" s="25"/>
      <c r="I53" s="21"/>
    </row>
    <row r="54" spans="1:9">
      <c r="A54" s="48" t="s">
        <v>64</v>
      </c>
      <c r="B54" s="48" t="s">
        <v>70</v>
      </c>
      <c r="E54" s="36"/>
      <c r="G54" s="43" t="s">
        <v>65</v>
      </c>
      <c r="H54" s="56"/>
      <c r="I54" s="43"/>
    </row>
    <row r="55" spans="1:9" ht="15" customHeight="1">
      <c r="A55" s="19" t="s">
        <v>60</v>
      </c>
      <c r="B55" s="19" t="s">
        <v>71</v>
      </c>
      <c r="C55" s="8"/>
      <c r="D55" s="8"/>
      <c r="E55" s="9"/>
      <c r="F55" s="8"/>
      <c r="G55" s="51" t="s">
        <v>66</v>
      </c>
      <c r="H55" s="50"/>
      <c r="I55" s="51"/>
    </row>
    <row r="56" spans="1:9" ht="14.4" thickBot="1">
      <c r="A56" s="49"/>
      <c r="B56" s="49"/>
      <c r="C56" s="49"/>
      <c r="D56" s="49"/>
      <c r="E56" s="49"/>
      <c r="F56" s="49"/>
      <c r="G56" s="49"/>
      <c r="H56" s="49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topLeftCell="A26" zoomScale="138" zoomScaleNormal="138" workbookViewId="0">
      <selection activeCell="I42" sqref="I42"/>
    </sheetView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72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69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70">
        <v>44345</v>
      </c>
      <c r="H14" s="70"/>
      <c r="I14" s="70">
        <v>38989.5</v>
      </c>
    </row>
    <row r="15" spans="1:10">
      <c r="A15" s="34" t="s">
        <v>36</v>
      </c>
      <c r="G15" s="71">
        <v>14345.1</v>
      </c>
      <c r="H15" s="71"/>
      <c r="I15" s="71">
        <v>12571.2</v>
      </c>
    </row>
    <row r="16" spans="1:10" ht="16.5" customHeight="1">
      <c r="A16" s="35" t="s">
        <v>61</v>
      </c>
      <c r="G16" s="71">
        <v>4466.2</v>
      </c>
      <c r="H16" s="71"/>
      <c r="I16" s="71">
        <v>3857.1</v>
      </c>
    </row>
    <row r="17" spans="1:9">
      <c r="A17" s="34" t="s">
        <v>37</v>
      </c>
      <c r="G17" s="71">
        <v>4076.5</v>
      </c>
      <c r="H17" s="71"/>
      <c r="I17" s="71">
        <v>3699.4</v>
      </c>
    </row>
    <row r="18" spans="1:9">
      <c r="A18" s="34" t="s">
        <v>38</v>
      </c>
      <c r="G18" s="72">
        <v>1702</v>
      </c>
      <c r="H18" s="72"/>
      <c r="I18" s="72">
        <v>1452.9</v>
      </c>
    </row>
    <row r="19" spans="1:9">
      <c r="A19" s="31"/>
      <c r="G19" s="58">
        <f>SUM(G14:G18)</f>
        <v>68934.799999999988</v>
      </c>
      <c r="H19" s="58"/>
      <c r="I19" s="58">
        <f>SUM(I14:I18)</f>
        <v>60570.1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73">
        <v>17451.5</v>
      </c>
      <c r="H21" s="73"/>
      <c r="I21" s="73">
        <v>15717.9</v>
      </c>
    </row>
    <row r="22" spans="1:9">
      <c r="A22" s="34" t="s">
        <v>40</v>
      </c>
      <c r="G22" s="73">
        <v>23429.1</v>
      </c>
      <c r="H22" s="73"/>
      <c r="I22" s="73">
        <v>21829.599999999999</v>
      </c>
    </row>
    <row r="23" spans="1:9">
      <c r="A23" s="34" t="s">
        <v>41</v>
      </c>
      <c r="G23" s="73">
        <v>12032</v>
      </c>
      <c r="H23" s="73"/>
      <c r="I23" s="73">
        <v>11619.4</v>
      </c>
    </row>
    <row r="24" spans="1:9">
      <c r="A24" s="34" t="s">
        <v>54</v>
      </c>
      <c r="G24" s="74">
        <v>7084.9</v>
      </c>
      <c r="H24" s="74"/>
      <c r="I24" s="74">
        <v>6406.4</v>
      </c>
    </row>
    <row r="25" spans="1:9" ht="21" customHeight="1">
      <c r="A25" s="32"/>
      <c r="G25" s="60">
        <f>SUM(G21:G24)</f>
        <v>59997.5</v>
      </c>
      <c r="H25" s="61"/>
      <c r="I25" s="60">
        <f>SUM(I21:I24)</f>
        <v>55573.3</v>
      </c>
    </row>
    <row r="26" spans="1:9" ht="13.5" customHeight="1">
      <c r="A26" s="32" t="s">
        <v>62</v>
      </c>
      <c r="G26" s="74">
        <v>10.8</v>
      </c>
      <c r="H26" s="74"/>
      <c r="I26" s="74">
        <v>16.5</v>
      </c>
    </row>
    <row r="27" spans="1:9" ht="21" customHeight="1">
      <c r="A27" s="30" t="s">
        <v>42</v>
      </c>
      <c r="G27" s="62">
        <f>+G19-G25-G26</f>
        <v>8926.4999999999891</v>
      </c>
      <c r="H27" s="58"/>
      <c r="I27" s="62">
        <f>+I19-I25-I26</f>
        <v>4980.2999999999956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175.3</v>
      </c>
      <c r="H30" s="75"/>
      <c r="I30" s="75">
        <v>140.80000000000001</v>
      </c>
    </row>
    <row r="31" spans="1:9">
      <c r="A31" s="34" t="s">
        <v>46</v>
      </c>
      <c r="G31" s="81">
        <v>4432.2</v>
      </c>
      <c r="H31" s="64"/>
      <c r="I31" s="81">
        <v>3297.3</v>
      </c>
    </row>
    <row r="32" spans="1:9" ht="18.75" customHeight="1">
      <c r="A32" s="33"/>
      <c r="G32" s="65">
        <f>SUM(G30:G31)</f>
        <v>4607.5</v>
      </c>
      <c r="H32" s="63"/>
      <c r="I32" s="65">
        <f>SUM(I30:I31)</f>
        <v>3438.1000000000004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4318.9999999999891</v>
      </c>
      <c r="H34" s="63"/>
      <c r="I34" s="63">
        <v>1542.1999999999953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293.3</v>
      </c>
      <c r="H36" s="72"/>
      <c r="I36" s="72">
        <v>451.2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4612.2999999999893</v>
      </c>
      <c r="H38" s="58"/>
      <c r="I38" s="58">
        <f>SUM(I34:I36)</f>
        <v>1993.3999999999953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0</v>
      </c>
      <c r="H40" s="63"/>
      <c r="I40" s="63">
        <v>0</v>
      </c>
    </row>
    <row r="41" spans="1:10">
      <c r="A41" s="32" t="s">
        <v>63</v>
      </c>
      <c r="G41" s="63">
        <v>0</v>
      </c>
      <c r="H41" s="63"/>
      <c r="I41" s="63">
        <v>0</v>
      </c>
    </row>
    <row r="42" spans="1:10" ht="24.75" customHeight="1" thickBot="1">
      <c r="A42" s="30" t="s">
        <v>49</v>
      </c>
      <c r="G42" s="66">
        <f>SUM(G38:G41)</f>
        <v>4612.2999999999893</v>
      </c>
      <c r="H42" s="63"/>
      <c r="I42" s="66">
        <f>SUM(I38:I41)</f>
        <v>1993.3999999999953</v>
      </c>
    </row>
    <row r="43" spans="1:10" ht="14.4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70</v>
      </c>
      <c r="G46" s="43" t="s">
        <v>65</v>
      </c>
      <c r="I46" s="43"/>
    </row>
    <row r="47" spans="1:10" ht="15" customHeight="1">
      <c r="A47" s="19" t="s">
        <v>60</v>
      </c>
      <c r="B47" s="19" t="s">
        <v>71</v>
      </c>
      <c r="C47" s="8"/>
      <c r="D47" s="8"/>
      <c r="E47" s="9"/>
      <c r="F47" s="8"/>
      <c r="G47" s="51" t="s">
        <v>66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2020-02-14T21:15:05Z</cp:lastPrinted>
  <dcterms:created xsi:type="dcterms:W3CDTF">2011-01-17T20:49:33Z</dcterms:created>
  <dcterms:modified xsi:type="dcterms:W3CDTF">2024-06-06T18:35:42Z</dcterms:modified>
</cp:coreProperties>
</file>