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4\BOLSA DE VALORES\IFBAC\"/>
    </mc:Choice>
  </mc:AlternateContent>
  <xr:revisionPtr revIDLastSave="0" documentId="13_ncr:1_{9CB98685-522A-4E1A-B656-92BF45A0D3C5}" xr6:coauthVersionLast="47" xr6:coauthVersionMax="47" xr10:uidLastSave="{00000000-0000-0000-0000-000000000000}"/>
  <bookViews>
    <workbookView xWindow="-120" yWindow="-120" windowWidth="20730" windowHeight="11160" xr2:uid="{585ABAB7-E47B-4139-AB4D-3F8783342770}"/>
  </bookViews>
  <sheets>
    <sheet name="BG" sheetId="1" r:id="rId1"/>
    <sheet name="ER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localSheetId="1" hidden="1">#REF!</definedName>
    <definedName name="__1__123Graph_AC86W_2" hidden="1">#REF!</definedName>
    <definedName name="__10__123Graph_LBL_BC86W_2" localSheetId="1" hidden="1">#REF!</definedName>
    <definedName name="__10__123Graph_LBL_BC86W_2" hidden="1">#REF!</definedName>
    <definedName name="__11__123Graph_LBL_BC86W30" localSheetId="1" hidden="1">#REF!</definedName>
    <definedName name="__11__123Graph_LBL_BC86W30" hidden="1">#REF!</definedName>
    <definedName name="__12__123Graph_LBL_BC86W90" localSheetId="1" hidden="1">#REF!</definedName>
    <definedName name="__12__123Graph_LBL_BC86W90" hidden="1">#REF!</definedName>
    <definedName name="__123Graph_AC86W2CE" localSheetId="1" hidden="1">#REF!</definedName>
    <definedName name="__123Graph_AC86W2CE" hidden="1">#REF!</definedName>
    <definedName name="__123Graph_AC86W2ROLL" localSheetId="1" hidden="1">#REF!</definedName>
    <definedName name="__123Graph_AC86W2ROLL" hidden="1">#REF!</definedName>
    <definedName name="__123Graph_AC86W3CE" localSheetId="1" hidden="1">#REF!</definedName>
    <definedName name="__123Graph_AC86W3CE" hidden="1">#REF!</definedName>
    <definedName name="__123Graph_AC86W3ROLL" localSheetId="1" hidden="1">#REF!</definedName>
    <definedName name="__123Graph_AC86W3ROLL" hidden="1">#REF!</definedName>
    <definedName name="__123Graph_B" localSheetId="1" hidden="1">#REF!</definedName>
    <definedName name="__123Graph_B" hidden="1">#REF!</definedName>
    <definedName name="__123Graph_BC86W2CE" localSheetId="1" hidden="1">#REF!</definedName>
    <definedName name="__123Graph_BC86W2CE" hidden="1">#REF!</definedName>
    <definedName name="__123Graph_BC86W2ROLL" localSheetId="1" hidden="1">#REF!</definedName>
    <definedName name="__123Graph_BC86W2ROLL" hidden="1">#REF!</definedName>
    <definedName name="__123Graph_BC86W3CE" localSheetId="1" hidden="1">#REF!</definedName>
    <definedName name="__123Graph_BC86W3CE" hidden="1">#REF!</definedName>
    <definedName name="__123Graph_BC86W3ROLL" localSheetId="1" hidden="1">#REF!</definedName>
    <definedName name="__123Graph_BC86W3ROLL" hidden="1">#REF!</definedName>
    <definedName name="__123Graph_LBL_A" localSheetId="1" hidden="1">#REF!</definedName>
    <definedName name="__123Graph_LBL_A" hidden="1">#REF!</definedName>
    <definedName name="__123Graph_LBL_AC86W2CE" localSheetId="1" hidden="1">#REF!</definedName>
    <definedName name="__123Graph_LBL_AC86W2CE" hidden="1">#REF!</definedName>
    <definedName name="__123Graph_LBL_AC86W2ROLL" localSheetId="1" hidden="1">#REF!</definedName>
    <definedName name="__123Graph_LBL_AC86W2ROLL" hidden="1">#REF!</definedName>
    <definedName name="__123Graph_LBL_AC86W3CE" localSheetId="1" hidden="1">#REF!</definedName>
    <definedName name="__123Graph_LBL_AC86W3CE" hidden="1">#REF!</definedName>
    <definedName name="__123Graph_LBL_AC86W3ROLL" localSheetId="1" hidden="1">#REF!</definedName>
    <definedName name="__123Graph_LBL_AC86W3ROLL" hidden="1">#REF!</definedName>
    <definedName name="__123Graph_LBL_B" localSheetId="1" hidden="1">#REF!</definedName>
    <definedName name="__123Graph_LBL_B" hidden="1">#REF!</definedName>
    <definedName name="__123Graph_LBL_BC86W2CE" localSheetId="1" hidden="1">#REF!</definedName>
    <definedName name="__123Graph_LBL_BC86W2CE" hidden="1">#REF!</definedName>
    <definedName name="__123Graph_LBL_BC86W2ROLL" localSheetId="1" hidden="1">#REF!</definedName>
    <definedName name="__123Graph_LBL_BC86W2ROLL" hidden="1">#REF!</definedName>
    <definedName name="__123Graph_LBL_BC86W3CE" localSheetId="1" hidden="1">#REF!</definedName>
    <definedName name="__123Graph_LBL_BC86W3CE" hidden="1">#REF!</definedName>
    <definedName name="__123Graph_LBL_BC86W3ROLL" localSheetId="1" hidden="1">#REF!</definedName>
    <definedName name="__123Graph_LBL_BC86W3ROLL" hidden="1">#REF!</definedName>
    <definedName name="__123Graph_X" localSheetId="1" hidden="1">#REF!</definedName>
    <definedName name="__123Graph_X" hidden="1">#REF!</definedName>
    <definedName name="__123Graph_XC86W2CE" localSheetId="1" hidden="1">#REF!</definedName>
    <definedName name="__123Graph_XC86W2CE" hidden="1">#REF!</definedName>
    <definedName name="__123Graph_XC86W2ROLL" localSheetId="1" hidden="1">#REF!</definedName>
    <definedName name="__123Graph_XC86W2ROLL" hidden="1">#REF!</definedName>
    <definedName name="__123Graph_XC86W3CE" localSheetId="1" hidden="1">#REF!</definedName>
    <definedName name="__123Graph_XC86W3CE" hidden="1">#REF!</definedName>
    <definedName name="__123Graph_XC86W3ROLL" localSheetId="1" hidden="1">#REF!</definedName>
    <definedName name="__123Graph_XC86W3ROLL" hidden="1">#REF!</definedName>
    <definedName name="__13__123Graph_XC86W30" localSheetId="1" hidden="1">#REF!</definedName>
    <definedName name="__13__123Graph_XC86W30" hidden="1">#REF!</definedName>
    <definedName name="__14__123Graph_XC86W90" localSheetId="1" hidden="1">#REF!</definedName>
    <definedName name="__14__123Graph_XC86W90" hidden="1">#REF!</definedName>
    <definedName name="__2__123Graph_AC86W30" localSheetId="1" hidden="1">#REF!</definedName>
    <definedName name="__2__123Graph_AC86W30" hidden="1">#REF!</definedName>
    <definedName name="__3__123Graph_AC86W90" localSheetId="1" hidden="1">#REF!</definedName>
    <definedName name="__3__123Graph_AC86W90" hidden="1">#REF!</definedName>
    <definedName name="__4__123Graph_BC86W_2" localSheetId="1" hidden="1">#REF!</definedName>
    <definedName name="__4__123Graph_BC86W_2" hidden="1">#REF!</definedName>
    <definedName name="__5__123Graph_BC86W30" localSheetId="1" hidden="1">#REF!</definedName>
    <definedName name="__5__123Graph_BC86W30" hidden="1">#REF!</definedName>
    <definedName name="__6__123Graph_BC86W90" localSheetId="1" hidden="1">#REF!</definedName>
    <definedName name="__6__123Graph_BC86W90" hidden="1">#REF!</definedName>
    <definedName name="__7__123Graph_LBL_AC86W_2" localSheetId="1" hidden="1">#REF!</definedName>
    <definedName name="__7__123Graph_LBL_AC86W_2" hidden="1">#REF!</definedName>
    <definedName name="__8__123Graph_LBL_AC86W30" localSheetId="1" hidden="1">#REF!</definedName>
    <definedName name="__8__123Graph_LBL_AC86W30" hidden="1">#REF!</definedName>
    <definedName name="__9__123Graph_LBL_AC86W90" localSheetId="1" hidden="1">#REF!</definedName>
    <definedName name="__9__123Graph_LBL_AC86W90" hidden="1">#REF!</definedName>
    <definedName name="__GL077803">#REF!</definedName>
    <definedName name="__GL077804">#REF!</definedName>
    <definedName name="_1__123Graph_AC86W_2" localSheetId="1" hidden="1">#REF!</definedName>
    <definedName name="_1__123Graph_AC86W_2" hidden="1">#REF!</definedName>
    <definedName name="_10__123Graph_LBL_BC86W_2" localSheetId="1" hidden="1">#REF!</definedName>
    <definedName name="_10__123Graph_LBL_BC86W_2" hidden="1">#REF!</definedName>
    <definedName name="_11__123Graph_LBL_BC86W30" localSheetId="1" hidden="1">#REF!</definedName>
    <definedName name="_11__123Graph_LBL_BC86W30" hidden="1">#REF!</definedName>
    <definedName name="_12__123Graph_LBL_BC86W90" localSheetId="1" hidden="1">#REF!</definedName>
    <definedName name="_12__123Graph_LBL_BC86W90" hidden="1">#REF!</definedName>
    <definedName name="_13__123Graph_XC86W30" localSheetId="1" hidden="1">#REF!</definedName>
    <definedName name="_13__123Graph_XC86W30" hidden="1">#REF!</definedName>
    <definedName name="_14__123Graph_XC86W90" localSheetId="1" hidden="1">#REF!</definedName>
    <definedName name="_14__123Graph_XC86W90" hidden="1">#REF!</definedName>
    <definedName name="_2__123Graph_AC86W30" localSheetId="1" hidden="1">#REF!</definedName>
    <definedName name="_2__123Graph_AC86W30" hidden="1">#REF!</definedName>
    <definedName name="_3__123Graph_AC86W90" localSheetId="1" hidden="1">#REF!</definedName>
    <definedName name="_3__123Graph_AC86W90" hidden="1">#REF!</definedName>
    <definedName name="_4__123Graph_BC86W_2" localSheetId="1" hidden="1">#REF!</definedName>
    <definedName name="_4__123Graph_BC86W_2" hidden="1">#REF!</definedName>
    <definedName name="_5__123Graph_BC86W30" localSheetId="1" hidden="1">#REF!</definedName>
    <definedName name="_5__123Graph_BC86W30" hidden="1">#REF!</definedName>
    <definedName name="_6__123Graph_BC86W90" localSheetId="1" hidden="1">#REF!</definedName>
    <definedName name="_6__123Graph_BC86W90" hidden="1">#REF!</definedName>
    <definedName name="_7__123Graph_LBL_AC86W_2" localSheetId="1" hidden="1">#REF!</definedName>
    <definedName name="_7__123Graph_LBL_AC86W_2" hidden="1">#REF!</definedName>
    <definedName name="_8__123Graph_LBL_AC86W30" localSheetId="1" hidden="1">#REF!</definedName>
    <definedName name="_8__123Graph_LBL_AC86W30" hidden="1">#REF!</definedName>
    <definedName name="_9__123Graph_LBL_AC86W90" localSheetId="1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localSheetId="1" hidden="1">{"'para SB'!$A$1420:$F$1479"}</definedName>
    <definedName name="Anexo" hidden="1">{"'para SB'!$A$1420:$F$1479"}</definedName>
    <definedName name="Año_Rep">#REF!</definedName>
    <definedName name="_xlnm.Print_Area" localSheetId="0">BG!$B$2:$D$73</definedName>
    <definedName name="_xlnm.Print_Area" localSheetId="1">ER!$B$2:$D$72</definedName>
    <definedName name="AS2DocOpenMode" hidden="1">"AS2DocumentEdit"</definedName>
    <definedName name="borrar">#REF!</definedName>
    <definedName name="borrar1">#REF!</definedName>
    <definedName name="Fecha_Corta">#REF!</definedName>
    <definedName name="Fecha_Inv">#REF!</definedName>
    <definedName name="Fecha_larga">#REF!</definedName>
    <definedName name="Fecha_Rep">#REF!</definedName>
    <definedName name="HTML_CodePage" hidden="1">1252</definedName>
    <definedName name="HTML_Control" localSheetId="1" hidden="1">{"'para SB'!$A$1420:$F$1479"}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localSheetId="1" hidden="1">{"'para SB'!$A$1420:$F$1479"}</definedName>
    <definedName name="provisiones_enero" hidden="1">{"'para SB'!$A$1420:$F$1479"}</definedName>
    <definedName name="red" localSheetId="1" hidden="1">{"'Sheet1'!$A$1:$F$179"}</definedName>
    <definedName name="red" hidden="1">{"'Sheet1'!$A$1:$F$179"}</definedName>
    <definedName name="ro" localSheetId="1" hidden="1">{"'Sheet1'!$A$1:$F$179"}</definedName>
    <definedName name="ro" hidden="1">{"'Sheet1'!$A$1:$F$179"}</definedName>
    <definedName name="rod" localSheetId="1" hidden="1">{"'Sheet1'!$A$1:$F$179"}</definedName>
    <definedName name="rod" hidden="1">{"'Sheet1'!$A$1:$F$179"}</definedName>
    <definedName name="rodirgo" localSheetId="1" hidden="1">{"'Sheet1'!$A$1:$F$179"}</definedName>
    <definedName name="rodirgo" hidden="1">{"'Sheet1'!$A$1:$F$179"}</definedName>
    <definedName name="SaldoContable">SUMIF(#REF!,#REF!,#REF!)</definedName>
    <definedName name="sdaf" localSheetId="1" hidden="1">{"'para SB'!$A$1420:$F$1479"}</definedName>
    <definedName name="sdaf" hidden="1">{"'para SB'!$A$1420:$F$1479"}</definedName>
    <definedName name="sosi" localSheetId="1" hidden="1">{"'para SB'!$A$1420:$F$1479"}</definedName>
    <definedName name="sosi" hidden="1">{"'para SB'!$A$1420:$F$1479"}</definedName>
    <definedName name="soso" localSheetId="1" hidden="1">{"'para SB'!$A$1420:$F$1479"}</definedName>
    <definedName name="soso" hidden="1">{"'para SB'!$A$1420:$F$1479"}</definedName>
    <definedName name="Untitled">#REF!</definedName>
    <definedName name="upstDataMap">#REF!</definedName>
    <definedName name="ws" localSheetId="1" hidden="1">{"'Sheet1'!$A$1:$F$179"}</definedName>
    <definedName name="ws" hidden="1">{"'Sheet1'!$A$1:$F$179"}</definedName>
    <definedName name="xxx" localSheetId="1" hidden="1">{"'para SB'!$A$1420:$F$1479"}</definedName>
    <definedName name="xxx" hidden="1">{"'para SB'!$A$1420:$F$1479"}</definedName>
    <definedName name="xxxx" localSheetId="1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2" l="1"/>
  <c r="D34" i="2"/>
  <c r="D16" i="2"/>
  <c r="D10" i="2"/>
  <c r="D22" i="2" s="1"/>
  <c r="D29" i="2" s="1"/>
  <c r="D53" i="1"/>
  <c r="D49" i="1"/>
  <c r="D46" i="1"/>
  <c r="D39" i="1"/>
  <c r="D16" i="1"/>
  <c r="D13" i="1"/>
  <c r="D28" i="1" l="1"/>
  <c r="D57" i="1"/>
  <c r="D59" i="1" s="1"/>
  <c r="D39" i="2"/>
  <c r="D47" i="2" s="1"/>
  <c r="D51" i="2" s="1"/>
  <c r="D57" i="2" s="1"/>
</calcChain>
</file>

<file path=xl/sharedStrings.xml><?xml version="1.0" encoding="utf-8"?>
<sst xmlns="http://schemas.openxmlformats.org/spreadsheetml/2006/main" count="90" uniqueCount="84">
  <si>
    <t>INVERSIONES FINANCIERAS BANCO DE AMÉRICA CENTRAL, S.A. Y SUBSIDIARIAS</t>
  </si>
  <si>
    <t>(Compañía Controladora de Finalidad Exclusiva)</t>
  </si>
  <si>
    <t>(San Salvador, República de El Salvador)</t>
  </si>
  <si>
    <t>Estados de situacion financiera consolidado</t>
  </si>
  <si>
    <t>Saldos al 30 de Abril de 2024</t>
  </si>
  <si>
    <t>ACTIVO</t>
  </si>
  <si>
    <t>Efectivo y equivalentes de efectivo</t>
  </si>
  <si>
    <t>Instrumentos financieros de inversión (neto)</t>
  </si>
  <si>
    <t>A Valor razonable con cambios en otro resultado integral (VRORI)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</si>
  <si>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</si>
  <si>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</si>
  <si>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</si>
  <si>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</si>
  <si>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</si>
  <si>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</si>
  <si>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</si>
  <si>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>Activos extraordinarios (neto)</t>
  </si>
  <si>
    <t>Inversiones en acciones (Neto)</t>
  </si>
  <si>
    <t xml:space="preserve">Otros Activos </t>
  </si>
  <si>
    <t>Total Activos</t>
  </si>
  <si>
    <t>PASIVO</t>
  </si>
  <si>
    <t>Depósitos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</si>
  <si>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</si>
  <si>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</si>
  <si>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</si>
  <si>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</si>
  <si>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</si>
  <si>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</si>
  <si>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</si>
  <si>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PATRIMONIO NETO</t>
  </si>
  <si>
    <t>Capital Social</t>
  </si>
  <si>
    <t>Reservas</t>
  </si>
  <si>
    <t>De capital</t>
  </si>
  <si>
    <t>Resultados por aplicar</t>
  </si>
  <si>
    <t>Utilidades (Pérdidas) de ejercicios anteriores</t>
  </si>
  <si>
    <t>Utilidades (Pérdidas) del presente ejercicio</t>
  </si>
  <si>
    <t>Otro resultado integral acumulado</t>
  </si>
  <si>
    <t>Elementos que no se reclasificarán a resultados</t>
  </si>
  <si>
    <t>Elementos que se reclasificarán a resultados</t>
  </si>
  <si>
    <t>Total patrimonio</t>
  </si>
  <si>
    <t>Total Pasivo y Patrimonio</t>
  </si>
  <si>
    <t>INVERSIONES FINANCIERAS BANCO DE AMERICA CENTRAL, S.A. Y SUBSIDIARIAS</t>
  </si>
  <si>
    <t>Estado de Resultados Integral Consolidado</t>
  </si>
  <si>
    <t>Ingresos por intereses</t>
  </si>
  <si>
    <t>Activos financieros a valor razonable con cambios en resultados</t>
  </si>
  <si>
    <t>Activos financieros a costo amortizado</t>
  </si>
  <si>
    <t>Cartera de préstamos</t>
  </si>
  <si>
    <t>Otros ingresos por intereses</t>
  </si>
  <si>
    <t>Gastos por intereses</t>
  </si>
  <si>
    <t>Otros gastos por intereses</t>
  </si>
  <si>
    <t>INGRESOS POR INTERESES NETOS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</si>
  <si>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</si>
  <si>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</si>
  <si>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</si>
  <si>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</si>
  <si>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</si>
  <si>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</si>
  <si>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</si>
  <si>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</si>
  <si>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 (Pérdida) por ventas de activos y Operaciones discontinuadas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</si>
  <si>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</si>
  <si>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</si>
  <si>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</si>
  <si>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</si>
  <si>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</si>
  <si>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</si>
  <si>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</si>
  <si>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</si>
  <si>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</si>
  <si>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</si>
  <si>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Rodolfo Tabash Espinach</t>
  </si>
  <si>
    <t>Director Presidente</t>
  </si>
  <si>
    <t>Raúl Luis Fernando González Paz</t>
  </si>
  <si>
    <t>Director Vicepresidente</t>
  </si>
  <si>
    <t>Jose Roberto Ramirez Velasco</t>
  </si>
  <si>
    <t>Contador</t>
  </si>
  <si>
    <t>Por el periodo del 1 de Enero al 30 de Abril de 2024</t>
  </si>
  <si>
    <t>Interes minoritario</t>
  </si>
  <si>
    <t>(Cifras en dólares de los Estados Unidos de América)</t>
  </si>
  <si>
    <t>OTRO RESULTADO INTEGRAL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</si>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</sst>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-* #,##0.00_-;\-* #,##0.00_-;_-* &quot;-&quot;??_-;_-@_-"/>
    <numFmt numFmtId="166" formatCode="_-* #,##0_-;\-* #,##0_-;_-* &quot;-&quot;_-;_-@_-"/>
    <numFmt numFmtId="167" formatCode="_-* #,##0.0_-;\-* #,##0.0_-;_-* &quot;-&quot;_-;_-@_-"/>
    <numFmt numFmtId="168" formatCode="#,##0.0"/>
    <numFmt numFmtId="169" formatCode="#,##0.0_);[Red]\(#,##0.0\)"/>
  </numFmts>
  <fonts count="10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0"/>
      <name val="Bookman Old Style"/>
      <family val="1"/>
    </font>
    <font>
      <sz val="10"/>
      <name val="Bookman Old Style"/>
      <family val="1"/>
    </font>
    <font>
      <sz val="10"/>
      <name val="Geneva"/>
    </font>
    <font>
      <b/>
      <u/>
      <sz val="10"/>
      <name val="Bookman Old Style"/>
      <family val="1"/>
    </font>
    <font>
      <i/>
      <sz val="10"/>
      <name val="Bookman Old Style"/>
      <family val="1"/>
    </font>
    <font>
      <u/>
      <sz val="10"/>
      <name val="Bookman Old Style"/>
      <family val="1"/>
    </font>
    <font>
      <sz val="11"/>
      <name val="Bookman Old Style"/>
      <family val="1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/>
    </xf>
    <xf numFmtId="37" fontId="3" fillId="2" borderId="0" xfId="1" quotePrefix="1" applyNumberFormat="1" applyFont="1" applyFill="1" applyAlignment="1">
      <alignment horizontal="left" vertical="center"/>
    </xf>
    <xf numFmtId="164" fontId="3" fillId="2" borderId="0" xfId="1" quotePrefix="1" applyNumberFormat="1" applyFont="1" applyFill="1" applyAlignment="1">
      <alignment horizontal="left" vertical="center"/>
    </xf>
    <xf numFmtId="37" fontId="2" fillId="2" borderId="0" xfId="1" applyNumberFormat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37" fontId="3" fillId="2" borderId="0" xfId="1" applyNumberFormat="1" applyFont="1" applyFill="1" applyAlignment="1">
      <alignment horizontal="left" vertical="center"/>
    </xf>
    <xf numFmtId="164" fontId="3" fillId="2" borderId="0" xfId="1" applyNumberFormat="1" applyFont="1" applyFill="1" applyAlignment="1">
      <alignment horizontal="left" vertical="center"/>
    </xf>
    <xf numFmtId="0" fontId="3" fillId="2" borderId="1" xfId="2" applyFont="1" applyFill="1" applyBorder="1" applyAlignment="1">
      <alignment vertical="center"/>
    </xf>
    <xf numFmtId="164" fontId="3" fillId="2" borderId="1" xfId="2" applyNumberFormat="1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164" fontId="3" fillId="2" borderId="0" xfId="2" applyNumberFormat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164" fontId="3" fillId="2" borderId="0" xfId="3" applyNumberFormat="1" applyFont="1" applyFill="1" applyBorder="1" applyAlignment="1">
      <alignment horizontal="right" vertical="center"/>
    </xf>
    <xf numFmtId="0" fontId="3" fillId="2" borderId="0" xfId="1" applyFont="1" applyFill="1" applyAlignment="1">
      <alignment horizontal="left" vertical="center"/>
    </xf>
    <xf numFmtId="167" fontId="3" fillId="2" borderId="0" xfId="4" applyNumberFormat="1" applyFont="1" applyFill="1" applyBorder="1" applyAlignment="1">
      <alignment horizontal="left" vertical="center"/>
    </xf>
    <xf numFmtId="164" fontId="3" fillId="2" borderId="0" xfId="1" applyNumberFormat="1" applyFont="1" applyFill="1" applyAlignment="1">
      <alignment vertical="center"/>
    </xf>
    <xf numFmtId="167" fontId="2" fillId="2" borderId="0" xfId="4" applyNumberFormat="1" applyFont="1" applyFill="1" applyBorder="1" applyAlignment="1">
      <alignment horizontal="left" vertical="center"/>
    </xf>
    <xf numFmtId="164" fontId="2" fillId="2" borderId="2" xfId="3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horizontal="left" vertical="center" indent="1"/>
    </xf>
    <xf numFmtId="164" fontId="3" fillId="2" borderId="2" xfId="3" applyNumberFormat="1" applyFont="1" applyFill="1" applyBorder="1" applyAlignment="1">
      <alignment horizontal="right" vertical="center"/>
    </xf>
    <xf numFmtId="0" fontId="3" fillId="2" borderId="0" xfId="1" applyFont="1" applyFill="1" applyAlignment="1">
      <alignment horizontal="left" vertical="center" indent="1"/>
    </xf>
    <xf numFmtId="164" fontId="3" fillId="2" borderId="3" xfId="3" applyNumberFormat="1" applyFont="1" applyFill="1" applyBorder="1" applyAlignment="1">
      <alignment horizontal="right" vertical="center"/>
    </xf>
    <xf numFmtId="43" fontId="3" fillId="2" borderId="0" xfId="1" applyNumberFormat="1" applyFont="1" applyFill="1" applyAlignment="1">
      <alignment vertical="center"/>
    </xf>
    <xf numFmtId="167" fontId="3" fillId="2" borderId="0" xfId="4" applyNumberFormat="1" applyFont="1" applyFill="1" applyBorder="1" applyAlignment="1">
      <alignment vertical="center"/>
    </xf>
    <xf numFmtId="164" fontId="3" fillId="0" borderId="0" xfId="3" applyNumberFormat="1" applyFont="1" applyFill="1" applyBorder="1" applyAlignment="1">
      <alignment horizontal="right" vertical="center"/>
    </xf>
    <xf numFmtId="0" fontId="7" fillId="2" borderId="0" xfId="1" applyFont="1" applyFill="1" applyAlignment="1">
      <alignment horizontal="centerContinuous" vertical="center"/>
    </xf>
    <xf numFmtId="164" fontId="2" fillId="2" borderId="4" xfId="3" applyNumberFormat="1" applyFont="1" applyFill="1" applyBorder="1" applyAlignment="1">
      <alignment horizontal="right" vertical="center"/>
    </xf>
    <xf numFmtId="167" fontId="3" fillId="2" borderId="0" xfId="4" applyNumberFormat="1" applyFont="1" applyFill="1" applyBorder="1" applyAlignment="1">
      <alignment horizontal="right" vertical="center"/>
    </xf>
    <xf numFmtId="0" fontId="5" fillId="2" borderId="0" xfId="1" applyFont="1" applyFill="1" applyAlignment="1">
      <alignment horizontal="left" vertical="center"/>
    </xf>
    <xf numFmtId="164" fontId="3" fillId="2" borderId="0" xfId="3" applyNumberFormat="1" applyFont="1" applyFill="1" applyBorder="1" applyAlignment="1">
      <alignment horizontal="right"/>
    </xf>
    <xf numFmtId="164" fontId="3" fillId="0" borderId="0" xfId="3" applyNumberFormat="1" applyFont="1" applyFill="1" applyBorder="1" applyAlignment="1">
      <alignment horizontal="right"/>
    </xf>
    <xf numFmtId="0" fontId="2" fillId="2" borderId="0" xfId="1" applyFont="1" applyFill="1" applyAlignment="1">
      <alignment vertical="center"/>
    </xf>
    <xf numFmtId="167" fontId="2" fillId="2" borderId="0" xfId="4" applyNumberFormat="1" applyFont="1" applyFill="1" applyBorder="1" applyAlignment="1">
      <alignment horizontal="right" vertical="center"/>
    </xf>
    <xf numFmtId="44" fontId="2" fillId="2" borderId="0" xfId="1" applyNumberFormat="1" applyFont="1" applyFill="1" applyAlignment="1">
      <alignment vertical="center"/>
    </xf>
    <xf numFmtId="164" fontId="2" fillId="2" borderId="5" xfId="3" applyNumberFormat="1" applyFont="1" applyFill="1" applyBorder="1" applyAlignment="1">
      <alignment horizontal="right" vertical="center"/>
    </xf>
    <xf numFmtId="164" fontId="3" fillId="2" borderId="0" xfId="3" applyNumberFormat="1" applyFont="1" applyFill="1" applyAlignment="1">
      <alignment vertical="center"/>
    </xf>
    <xf numFmtId="168" fontId="3" fillId="2" borderId="0" xfId="1" applyNumberFormat="1" applyFont="1" applyFill="1" applyAlignment="1">
      <alignment vertical="center"/>
    </xf>
    <xf numFmtId="0" fontId="8" fillId="0" borderId="0" xfId="1" applyFont="1" applyAlignment="1">
      <alignment vertical="center"/>
    </xf>
    <xf numFmtId="37" fontId="3" fillId="0" borderId="0" xfId="1" quotePrefix="1" applyNumberFormat="1" applyFont="1" applyAlignment="1">
      <alignment horizontal="left" vertical="center"/>
    </xf>
    <xf numFmtId="169" fontId="3" fillId="0" borderId="0" xfId="1" quotePrefix="1" applyNumberFormat="1" applyFont="1" applyAlignment="1">
      <alignment horizontal="left" vertical="center"/>
    </xf>
    <xf numFmtId="37" fontId="2" fillId="0" borderId="0" xfId="1" applyNumberFormat="1" applyFont="1" applyAlignment="1">
      <alignment horizontal="left" vertical="center"/>
    </xf>
    <xf numFmtId="169" fontId="2" fillId="0" borderId="0" xfId="1" applyNumberFormat="1" applyFont="1" applyAlignment="1">
      <alignment horizontal="left" vertical="center"/>
    </xf>
    <xf numFmtId="37" fontId="3" fillId="0" borderId="0" xfId="1" applyNumberFormat="1" applyFont="1" applyAlignment="1">
      <alignment horizontal="left" vertical="center"/>
    </xf>
    <xf numFmtId="169" fontId="3" fillId="0" borderId="0" xfId="1" applyNumberFormat="1" applyFont="1" applyAlignment="1">
      <alignment horizontal="left" vertical="center"/>
    </xf>
    <xf numFmtId="0" fontId="3" fillId="0" borderId="0" xfId="2" applyFont="1" applyAlignment="1">
      <alignment vertical="center"/>
    </xf>
    <xf numFmtId="169" fontId="3" fillId="0" borderId="0" xfId="2" applyNumberFormat="1" applyFont="1" applyAlignment="1">
      <alignment vertical="center"/>
    </xf>
    <xf numFmtId="0" fontId="3" fillId="0" borderId="6" xfId="2" applyFont="1" applyBorder="1" applyAlignment="1">
      <alignment vertical="center"/>
    </xf>
    <xf numFmtId="169" fontId="3" fillId="0" borderId="6" xfId="2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169" fontId="9" fillId="0" borderId="0" xfId="1" applyNumberFormat="1" applyFont="1" applyAlignment="1">
      <alignment horizontal="right"/>
    </xf>
    <xf numFmtId="0" fontId="8" fillId="0" borderId="0" xfId="1" applyFont="1" applyAlignment="1">
      <alignment horizontal="left" vertical="center" wrapText="1" indent="1"/>
    </xf>
    <xf numFmtId="169" fontId="8" fillId="0" borderId="3" xfId="5" applyNumberFormat="1" applyFont="1" applyBorder="1" applyAlignment="1">
      <alignment horizontal="right"/>
    </xf>
    <xf numFmtId="169" fontId="8" fillId="0" borderId="0" xfId="5" applyNumberFormat="1" applyFont="1" applyAlignment="1">
      <alignment horizontal="right"/>
    </xf>
    <xf numFmtId="0" fontId="8" fillId="0" borderId="0" xfId="1" applyFont="1" applyAlignment="1">
      <alignment horizontal="left" vertical="center" indent="1"/>
    </xf>
    <xf numFmtId="169" fontId="8" fillId="0" borderId="3" xfId="1" applyNumberFormat="1" applyFont="1" applyBorder="1" applyAlignment="1">
      <alignment horizontal="right"/>
    </xf>
    <xf numFmtId="169" fontId="8" fillId="0" borderId="0" xfId="1" applyNumberFormat="1" applyFont="1" applyAlignment="1">
      <alignment horizontal="right"/>
    </xf>
    <xf numFmtId="0" fontId="9" fillId="0" borderId="0" xfId="1" applyFont="1" applyAlignment="1">
      <alignment vertical="center" wrapText="1"/>
    </xf>
    <xf numFmtId="169" fontId="9" fillId="0" borderId="7" xfId="1" applyNumberFormat="1" applyFont="1" applyBorder="1" applyAlignment="1">
      <alignment horizontal="right"/>
    </xf>
    <xf numFmtId="169" fontId="8" fillId="0" borderId="0" xfId="1" applyNumberFormat="1" applyFont="1" applyAlignment="1">
      <alignment horizontal="right" vertical="center"/>
    </xf>
    <xf numFmtId="169" fontId="3" fillId="2" borderId="1" xfId="2" applyNumberFormat="1" applyFont="1" applyFill="1" applyBorder="1" applyAlignment="1">
      <alignment vertical="center"/>
    </xf>
    <xf numFmtId="169" fontId="3" fillId="2" borderId="0" xfId="2" applyNumberFormat="1" applyFont="1" applyFill="1" applyAlignment="1">
      <alignment vertical="center"/>
    </xf>
    <xf numFmtId="169" fontId="8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169" fontId="3" fillId="0" borderId="0" xfId="1" applyNumberFormat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wrapText="1" indent="2"/>
    </xf>
    <xf numFmtId="169" fontId="9" fillId="0" borderId="5" xfId="1" applyNumberFormat="1" applyFont="1" applyBorder="1" applyAlignment="1">
      <alignment horizontal="right" vertical="center"/>
    </xf>
    <xf numFmtId="169" fontId="9" fillId="0" borderId="0" xfId="1" applyNumberFormat="1" applyFont="1" applyAlignment="1">
      <alignment horizontal="right" vertical="center"/>
    </xf>
    <xf numFmtId="0" fontId="2" fillId="2" borderId="0" xfId="1" applyFont="1" applyFill="1" applyAlignment="1">
      <alignment horizontal="left" vertical="center"/>
    </xf>
    <xf numFmtId="37" fontId="3" fillId="2" borderId="0" xfId="1" quotePrefix="1" applyNumberFormat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37" fontId="3" fillId="0" borderId="0" xfId="1" quotePrefix="1" applyNumberFormat="1" applyFont="1" applyAlignment="1">
      <alignment horizontal="left" vertical="center"/>
    </xf>
    <xf numFmtId="0" fontId="3" fillId="0" borderId="0" xfId="1" applyFont="1" applyAlignment="1">
      <alignment horizontal="center" vertical="center"/>
    </xf>
  </cellXfs>
  <cellStyles count="6">
    <cellStyle name="Comma [0]" xfId="4" xr:uid="{853B10EA-1C97-4D91-B3E2-D069C4EA0013}"/>
    <cellStyle name="Millares 2" xfId="3" xr:uid="{56476966-8DC3-4513-9987-3FA3D9610DB6}"/>
    <cellStyle name="Normal" xfId="0" builtinId="0"/>
    <cellStyle name="Normal 2" xfId="1" xr:uid="{2E10B1B6-837D-4C95-A12D-687B674A676E}"/>
    <cellStyle name="Normal_Bal, Utl, Fluj y anex" xfId="2" xr:uid="{7913FFFC-6544-40F9-B789-653F7FF3833C}"/>
    <cellStyle name="Percent" xfId="5" xr:uid="{453D9F2F-BF24-4C23-918F-A19A46D765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425693</xdr:colOff>
      <xdr:row>65</xdr:row>
      <xdr:rowOff>186595</xdr:rowOff>
    </xdr:from>
    <xdr:to>
      <xdr:col>3</xdr:col>
      <xdr:colOff>851647</xdr:colOff>
      <xdr:row>74</xdr:row>
      <xdr:rowOff>168087</xdr:rowOff>
    </xdr:to>
    <xdr:grpSp>
      <xdr:nvGrpSpPr>
        <xdr:cNvPr id="2" name="5 Grupo">
          <a:extLst>
            <a:ext uri="{FF2B5EF4-FFF2-40B4-BE49-F238E27FC236}">
              <a16:creationId xmlns:a16="http://schemas.microsoft.com/office/drawing/2014/main" id="{74B03CAB-B243-44BE-B3DD-C2B248A68AE2}"/>
            </a:ext>
          </a:extLst>
        </xdr:cNvPr>
        <xdr:cNvGrpSpPr/>
      </xdr:nvGrpSpPr>
      <xdr:grpSpPr>
        <a:xfrm>
          <a:off x="526546" y="11482124"/>
          <a:ext cx="5703925" cy="1796845"/>
          <a:chOff x="287227" y="9158715"/>
          <a:chExt cx="5654579" cy="1783527"/>
        </a:xfrm>
      </xdr:grpSpPr>
      <xdr:grpSp>
        <xdr:nvGrpSpPr>
          <xdr:cNvPr id="3" name="7 Grupo">
            <a:extLst>
              <a:ext uri="{FF2B5EF4-FFF2-40B4-BE49-F238E27FC236}">
                <a16:creationId xmlns:a16="http://schemas.microsoft.com/office/drawing/2014/main" id="{24BA642E-74A5-0ADA-2377-D132BADDFBD6}"/>
              </a:ext>
            </a:extLst>
          </xdr:cNvPr>
          <xdr:cNvGrpSpPr/>
        </xdr:nvGrpSpPr>
        <xdr:grpSpPr>
          <a:xfrm>
            <a:off x="2251872" y="9174573"/>
            <a:ext cx="3689934" cy="1767669"/>
            <a:chOff x="2556021" y="10710662"/>
            <a:chExt cx="3894205" cy="1767669"/>
          </a:xfrm>
        </xdr:grpSpPr>
        <xdr:sp macro="" textlink="">
          <xdr:nvSpPr>
            <xdr:cNvPr id="5" name="9 CuadroTexto">
              <a:extLst>
                <a:ext uri="{FF2B5EF4-FFF2-40B4-BE49-F238E27FC236}">
                  <a16:creationId xmlns:a16="http://schemas.microsoft.com/office/drawing/2014/main" id="{7BB3FB33-0CBC-F434-234D-B0D0CCEE81A5}"/>
                </a:ext>
              </a:extLst>
            </xdr:cNvPr>
            <xdr:cNvSpPr txBox="1"/>
          </xdr:nvSpPr>
          <xdr:spPr>
            <a:xfrm>
              <a:off x="4231555" y="10710662"/>
              <a:ext cx="2218671" cy="7332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indent="0" algn="ctr"/>
              <a:r>
                <a:rPr lang="es-E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Raúl</a:t>
              </a:r>
              <a:r>
                <a:rPr lang="es-ES" sz="1100" b="0" i="0" u="none" strike="noStrike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Luis Fernando González Paz </a:t>
              </a:r>
              <a:r>
                <a:rPr lang="es-ES" sz="10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Director Presidente </a:t>
              </a:r>
              <a:endParaRPr lang="es-ES" sz="1100" b="0" i="0" u="none" strike="noStrike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6" name="12 CuadroTexto">
              <a:extLst>
                <a:ext uri="{FF2B5EF4-FFF2-40B4-BE49-F238E27FC236}">
                  <a16:creationId xmlns:a16="http://schemas.microsoft.com/office/drawing/2014/main" id="{86F0FD03-1082-393D-3F59-EA380EF7A898}"/>
                </a:ext>
              </a:extLst>
            </xdr:cNvPr>
            <xdr:cNvSpPr txBox="1"/>
          </xdr:nvSpPr>
          <xdr:spPr>
            <a:xfrm>
              <a:off x="2556021" y="11727374"/>
              <a:ext cx="1704803" cy="75095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r>
                <a:rPr lang="es-ES" sz="1100" b="0" i="0" u="none" strike="noStrike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José</a:t>
              </a:r>
              <a:r>
                <a:rPr lang="es-ES" sz="1100" b="0" i="0" u="none" strike="noStrike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Roberto Ramirez</a:t>
              </a:r>
              <a:endParaRPr lang="es-ES">
                <a:latin typeface="+mn-lt"/>
                <a:cs typeface="Times New Roman" pitchFamily="18" charset="0"/>
              </a:endParaRPr>
            </a:p>
            <a:p>
              <a:pPr algn="ctr"/>
              <a:r>
                <a:rPr lang="es-ES" sz="1000" b="0" i="0" u="none" strike="noStrike">
                  <a:solidFill>
                    <a:schemeClr val="dk1"/>
                  </a:solidFill>
                  <a:effectLst/>
                  <a:latin typeface="+mn-lt"/>
                  <a:ea typeface="+mn-ea"/>
                  <a:cs typeface="Times New Roman" pitchFamily="18" charset="0"/>
                </a:rPr>
                <a:t>Contador General</a:t>
              </a:r>
              <a:r>
                <a:rPr lang="es-ES" sz="1000">
                  <a:latin typeface="+mn-lt"/>
                  <a:cs typeface="Times New Roman" pitchFamily="18" charset="0"/>
                </a:rPr>
                <a:t> </a:t>
              </a:r>
            </a:p>
          </xdr:txBody>
        </xdr:sp>
      </xdr:grpSp>
      <xdr:sp macro="" textlink="">
        <xdr:nvSpPr>
          <xdr:cNvPr id="4" name="8 CuadroTexto">
            <a:extLst>
              <a:ext uri="{FF2B5EF4-FFF2-40B4-BE49-F238E27FC236}">
                <a16:creationId xmlns:a16="http://schemas.microsoft.com/office/drawing/2014/main" id="{AF8D187F-8F58-0DAD-D119-5E3154B9E384}"/>
              </a:ext>
            </a:extLst>
          </xdr:cNvPr>
          <xdr:cNvSpPr txBox="1"/>
        </xdr:nvSpPr>
        <xdr:spPr>
          <a:xfrm>
            <a:off x="287227" y="9158715"/>
            <a:ext cx="1809750" cy="5810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marL="0" indent="0" algn="ctr"/>
            <a:r>
              <a:rPr lang="es-ES" sz="1100" b="0" i="0" u="none" strike="noStrike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Rodolfo Tabash Espinach</a:t>
            </a:r>
          </a:p>
          <a:p>
            <a:pPr marL="0" indent="0" algn="ctr"/>
            <a:r>
              <a:rPr lang="es-ES" sz="1000" b="0" i="0" u="none" strike="noStrike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Director Vicepresidente</a:t>
            </a: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874EE-8342-4F16-9CB3-CEF154F5579D}">
  <sheetPr codeName="Hoja4">
    <tabColor rgb="FF0070C0"/>
    <pageSetUpPr fitToPage="1"/>
  </sheetPr>
  <dimension ref="B2:J77"/>
  <sheetViews>
    <sheetView tabSelected="1" showOutlineSymbols="0" defaultGridColor="0" topLeftCell="A39" colorId="57" zoomScale="85" zoomScaleNormal="85" workbookViewId="0">
      <selection activeCell="E54" sqref="E54"/>
    </sheetView>
  </sheetViews>
  <sheetFormatPr baseColWidth="10" defaultColWidth="5.5703125" defaultRowHeight="15" customHeight="1"/>
  <cols>
    <col min="1" max="1" width="1.42578125" style="2" customWidth="1"/>
    <col min="2" max="2" width="65.28515625" style="2" bestFit="1" customWidth="1"/>
    <col min="3" max="3" width="14" style="2" customWidth="1"/>
    <col min="4" max="4" width="21.28515625" style="38" customWidth="1"/>
    <col min="5" max="5" width="21.140625" style="2" bestFit="1" customWidth="1"/>
    <col min="6" max="6" width="12.85546875" style="2" bestFit="1" customWidth="1"/>
    <col min="7" max="7" width="5.5703125" style="2"/>
    <col min="8" max="8" width="15.42578125" style="39" bestFit="1" customWidth="1"/>
    <col min="9" max="9" width="11.85546875" style="39" bestFit="1" customWidth="1"/>
    <col min="10" max="10" width="10.7109375" style="39" bestFit="1" customWidth="1"/>
    <col min="11" max="16384" width="5.5703125" style="2"/>
  </cols>
  <sheetData>
    <row r="2" spans="2:6" ht="15" customHeight="1">
      <c r="B2" s="72" t="s">
        <v>0</v>
      </c>
      <c r="C2" s="72"/>
      <c r="D2" s="72"/>
    </row>
    <row r="3" spans="2:6" ht="15" customHeight="1">
      <c r="B3" s="72" t="s">
        <v>1</v>
      </c>
      <c r="C3" s="72"/>
      <c r="D3" s="72"/>
    </row>
    <row r="4" spans="2:6" ht="15" customHeight="1">
      <c r="B4" s="3" t="s">
        <v>2</v>
      </c>
      <c r="C4" s="3"/>
      <c r="D4" s="4"/>
    </row>
    <row r="5" spans="2:6" ht="15" customHeight="1">
      <c r="B5" s="5" t="s">
        <v>3</v>
      </c>
      <c r="C5" s="5"/>
      <c r="D5" s="6"/>
    </row>
    <row r="6" spans="2:6" ht="15" customHeight="1">
      <c r="B6" s="7" t="s">
        <v>4</v>
      </c>
      <c r="C6" s="7"/>
      <c r="D6" s="8"/>
    </row>
    <row r="7" spans="2:6" ht="15" customHeight="1">
      <c r="B7" s="73" t="s">
        <v>78</v>
      </c>
      <c r="C7" s="73"/>
      <c r="D7" s="73"/>
    </row>
    <row r="8" spans="2:6" ht="6" customHeight="1" thickBot="1">
      <c r="B8" s="9"/>
      <c r="C8" s="9"/>
      <c r="D8" s="10"/>
    </row>
    <row r="9" spans="2:6" ht="6" customHeight="1" thickTop="1">
      <c r="B9" s="11"/>
      <c r="C9" s="11"/>
      <c r="D9" s="12"/>
    </row>
    <row r="10" spans="2:6" ht="15.75" customHeight="1">
      <c r="B10" s="13" t="s">
        <v>5</v>
      </c>
      <c r="C10" s="14"/>
      <c r="D10" s="15"/>
    </row>
    <row r="11" spans="2:6" ht="15.75" customHeight="1">
      <c r="B11" s="16" t="s">
        <v>6</v>
      </c>
      <c r="C11" s="17"/>
      <c r="D11" s="15">
        <v>490889027.39999998</v>
      </c>
      <c r="F11" s="18"/>
    </row>
    <row r="12" spans="2:6" ht="9" customHeight="1">
      <c r="B12" s="16"/>
      <c r="C12" s="17"/>
      <c r="D12" s="15"/>
      <c r="F12" s="18"/>
    </row>
    <row r="13" spans="2:6" ht="15.75" customHeight="1">
      <c r="B13" s="1" t="s">
        <v>7</v>
      </c>
      <c r="C13" s="19"/>
      <c r="D13" s="20">
        <f>SUM(D14:D14)</f>
        <v>416020286</v>
      </c>
      <c r="F13" s="18"/>
    </row>
    <row r="14" spans="2:6" ht="15.75" customHeight="1">
      <c r="B14" s="21" t="s">
        <v>8</v>
      </c>
      <c r="C14" s="17"/>
      <c r="D14" s="15">
        <v>416020286</v>
      </c>
      <c r="F14" s="18"/>
    </row>
    <row r="15" spans="2:6" ht="9" customHeight="1">
      <c r="B15" s="23"/>
      <c r="C15" s="17"/>
      <c r="D15" s="24"/>
      <c r="F15" s="18"/>
    </row>
    <row r="16" spans="2:6" ht="15.75" customHeight="1">
      <c r="B16" s="1" t="s">
        <v>9</v>
      </c>
      <c r="C16" s="19"/>
      <c r="D16" s="20">
        <f>SUM(D17:D20)</f>
        <v>2473751468.5999999</v>
      </c>
      <c r="E16" s="25"/>
      <c r="F16" s="18"/>
    </row>
    <row r="17" spans="2:6" ht="15.75" customHeight="1">
      <c r="B17" s="21" t="s">
        <v>10</v>
      </c>
      <c r="C17" s="17"/>
      <c r="D17" s="15">
        <v>537004067.39999998</v>
      </c>
      <c r="F17" s="18"/>
    </row>
    <row r="18" spans="2:6" ht="15.75" customHeight="1">
      <c r="B18" s="21" t="s">
        <v>11</v>
      </c>
      <c r="C18" s="17"/>
      <c r="D18" s="15">
        <v>1951648651.4000001</v>
      </c>
      <c r="F18" s="18"/>
    </row>
    <row r="19" spans="2:6" ht="15.75" customHeight="1">
      <c r="B19" s="21" t="s">
        <v>12</v>
      </c>
      <c r="C19" s="17"/>
      <c r="D19" s="15">
        <v>37807934.700000003</v>
      </c>
      <c r="F19" s="18"/>
    </row>
    <row r="20" spans="2:6" ht="15.75" customHeight="1">
      <c r="B20" s="21" t="s">
        <v>13</v>
      </c>
      <c r="C20" s="17"/>
      <c r="D20" s="22">
        <v>-52709184.899999999</v>
      </c>
      <c r="F20" s="18"/>
    </row>
    <row r="21" spans="2:6" ht="9" customHeight="1">
      <c r="B21" s="23"/>
      <c r="C21" s="17"/>
      <c r="D21" s="24"/>
      <c r="F21" s="18"/>
    </row>
    <row r="22" spans="2:6" ht="15.75" customHeight="1">
      <c r="B22" s="2" t="s">
        <v>14</v>
      </c>
      <c r="C22" s="26"/>
      <c r="D22" s="27">
        <v>458625.5</v>
      </c>
      <c r="F22" s="18"/>
    </row>
    <row r="23" spans="2:6" ht="15.75" customHeight="1">
      <c r="B23" s="2" t="s">
        <v>15</v>
      </c>
      <c r="C23" s="16"/>
      <c r="D23" s="15">
        <v>63828127.100000001</v>
      </c>
      <c r="F23" s="18"/>
    </row>
    <row r="24" spans="2:6" ht="15.75" customHeight="1">
      <c r="B24" s="2" t="s">
        <v>16</v>
      </c>
      <c r="C24" s="16"/>
      <c r="D24" s="15">
        <v>491670.79999999981</v>
      </c>
      <c r="F24" s="18"/>
    </row>
    <row r="25" spans="2:6" ht="15.75" customHeight="1">
      <c r="B25" s="2" t="s">
        <v>17</v>
      </c>
      <c r="C25" s="28"/>
      <c r="D25" s="15">
        <v>7182618.7999999998</v>
      </c>
      <c r="F25" s="18"/>
    </row>
    <row r="26" spans="2:6" ht="15.75" customHeight="1">
      <c r="B26" s="2" t="s">
        <v>18</v>
      </c>
      <c r="C26" s="28"/>
      <c r="D26" s="27">
        <v>19601856</v>
      </c>
      <c r="F26" s="18"/>
    </row>
    <row r="27" spans="2:6" ht="3.75" customHeight="1">
      <c r="B27" s="16"/>
      <c r="C27" s="28"/>
      <c r="D27" s="15"/>
      <c r="F27" s="18"/>
    </row>
    <row r="28" spans="2:6" ht="15.75" customHeight="1">
      <c r="B28" s="1" t="s">
        <v>19</v>
      </c>
      <c r="C28" s="26"/>
      <c r="D28" s="29">
        <f>+D11+D13+D16+D22+D23+D24+D25+D26</f>
        <v>3472223680.2000003</v>
      </c>
      <c r="F28" s="18"/>
    </row>
    <row r="29" spans="2:6" ht="9.75" customHeight="1">
      <c r="B29" s="23"/>
      <c r="C29" s="30"/>
      <c r="D29" s="15"/>
      <c r="F29" s="18"/>
    </row>
    <row r="30" spans="2:6" ht="15.75" customHeight="1">
      <c r="B30" s="31" t="s">
        <v>20</v>
      </c>
      <c r="C30" s="30"/>
      <c r="D30" s="15"/>
      <c r="F30" s="18"/>
    </row>
    <row r="31" spans="2:6" ht="15.75" customHeight="1">
      <c r="B31" s="2" t="s">
        <v>21</v>
      </c>
      <c r="C31" s="30"/>
      <c r="D31" s="15">
        <v>2621169629.0999999</v>
      </c>
      <c r="F31" s="18"/>
    </row>
    <row r="32" spans="2:6" ht="15.75" customHeight="1">
      <c r="B32" s="16" t="s">
        <v>22</v>
      </c>
      <c r="C32" s="30"/>
      <c r="D32" s="15">
        <v>262626010</v>
      </c>
      <c r="F32" s="18"/>
    </row>
    <row r="33" spans="2:6" ht="15.75" customHeight="1">
      <c r="B33" s="16" t="s">
        <v>23</v>
      </c>
      <c r="C33" s="30"/>
      <c r="D33" s="15">
        <v>145670831.19999999</v>
      </c>
      <c r="F33" s="18"/>
    </row>
    <row r="34" spans="2:6" ht="15.75" customHeight="1">
      <c r="B34" s="2" t="s">
        <v>24</v>
      </c>
      <c r="C34" s="30"/>
      <c r="D34" s="32">
        <v>17009342.699999999</v>
      </c>
      <c r="F34" s="18"/>
    </row>
    <row r="35" spans="2:6" ht="15.75" customHeight="1">
      <c r="B35" s="2" t="s">
        <v>25</v>
      </c>
      <c r="C35" s="30"/>
      <c r="D35" s="33">
        <v>36615674</v>
      </c>
      <c r="F35" s="18"/>
    </row>
    <row r="36" spans="2:6" ht="15.75" customHeight="1">
      <c r="B36" s="2" t="s">
        <v>26</v>
      </c>
      <c r="C36" s="30"/>
      <c r="D36" s="32">
        <v>19046992.899999999</v>
      </c>
      <c r="F36" s="18"/>
    </row>
    <row r="37" spans="2:6" ht="15.75" customHeight="1">
      <c r="B37" s="2" t="s">
        <v>27</v>
      </c>
      <c r="C37" s="30"/>
      <c r="D37" s="32">
        <v>13274176.199999999</v>
      </c>
      <c r="F37" s="18"/>
    </row>
    <row r="38" spans="2:6" ht="9" customHeight="1">
      <c r="C38" s="30"/>
      <c r="D38" s="15"/>
    </row>
    <row r="39" spans="2:6" ht="15.75" customHeight="1">
      <c r="B39" s="34" t="s">
        <v>28</v>
      </c>
      <c r="C39" s="30"/>
      <c r="D39" s="29">
        <f>SUM(D31:D38)</f>
        <v>3115412656.0999994</v>
      </c>
      <c r="F39" s="18"/>
    </row>
    <row r="40" spans="2:6" ht="7.5" customHeight="1">
      <c r="C40" s="30"/>
      <c r="D40" s="15"/>
      <c r="F40" s="18"/>
    </row>
    <row r="41" spans="2:6" ht="17.25" customHeight="1">
      <c r="B41" s="34" t="s">
        <v>77</v>
      </c>
      <c r="C41" s="30"/>
      <c r="D41" s="15">
        <v>286</v>
      </c>
      <c r="F41" s="18"/>
    </row>
    <row r="42" spans="2:6" ht="7.5" customHeight="1">
      <c r="C42" s="30"/>
      <c r="D42" s="15"/>
      <c r="F42" s="18"/>
    </row>
    <row r="43" spans="2:6" ht="15.75" customHeight="1">
      <c r="B43" s="13" t="s">
        <v>29</v>
      </c>
      <c r="C43" s="30"/>
      <c r="D43" s="15"/>
      <c r="F43" s="18"/>
    </row>
    <row r="44" spans="2:6" ht="15.75" customHeight="1">
      <c r="B44" s="2" t="s">
        <v>30</v>
      </c>
      <c r="C44" s="30"/>
      <c r="D44" s="15">
        <v>146949600</v>
      </c>
      <c r="F44" s="18"/>
    </row>
    <row r="45" spans="2:6" ht="6.75" customHeight="1">
      <c r="C45" s="30"/>
      <c r="D45" s="15"/>
      <c r="F45" s="18"/>
    </row>
    <row r="46" spans="2:6" ht="15.75" customHeight="1">
      <c r="B46" s="34" t="s">
        <v>31</v>
      </c>
      <c r="C46" s="35"/>
      <c r="D46" s="20">
        <f>SUM(D47:D47)</f>
        <v>36737400</v>
      </c>
      <c r="F46" s="18"/>
    </row>
    <row r="47" spans="2:6" ht="15.75" customHeight="1">
      <c r="B47" s="21" t="s">
        <v>32</v>
      </c>
      <c r="C47" s="30"/>
      <c r="D47" s="15">
        <v>36737400</v>
      </c>
      <c r="F47" s="18"/>
    </row>
    <row r="48" spans="2:6" ht="9" customHeight="1">
      <c r="B48" s="21"/>
      <c r="C48" s="30"/>
      <c r="D48" s="24"/>
    </row>
    <row r="49" spans="2:6" ht="15.75" customHeight="1">
      <c r="B49" s="34" t="s">
        <v>33</v>
      </c>
      <c r="C49" s="35"/>
      <c r="D49" s="20">
        <f>SUM(D50:D51)</f>
        <v>175148961.90000001</v>
      </c>
      <c r="F49" s="18"/>
    </row>
    <row r="50" spans="2:6" ht="15.75" customHeight="1">
      <c r="B50" s="21" t="s">
        <v>34</v>
      </c>
      <c r="C50" s="30"/>
      <c r="D50" s="15">
        <v>164023249.09999999</v>
      </c>
      <c r="F50" s="18"/>
    </row>
    <row r="51" spans="2:6" ht="15.75" customHeight="1">
      <c r="B51" s="21" t="s">
        <v>35</v>
      </c>
      <c r="C51" s="30"/>
      <c r="D51" s="22">
        <v>11125712.800000001</v>
      </c>
      <c r="F51" s="18"/>
    </row>
    <row r="52" spans="2:6" ht="6.75" customHeight="1">
      <c r="B52" s="21"/>
      <c r="C52" s="30"/>
      <c r="D52" s="24"/>
      <c r="F52" s="18"/>
    </row>
    <row r="53" spans="2:6" ht="15.75" customHeight="1">
      <c r="B53" s="34" t="s">
        <v>36</v>
      </c>
      <c r="C53" s="34"/>
      <c r="D53" s="20">
        <f>SUM(D54:D55)</f>
        <v>-2025223.8</v>
      </c>
      <c r="F53" s="18"/>
    </row>
    <row r="54" spans="2:6" ht="15.75" customHeight="1">
      <c r="B54" s="21" t="s">
        <v>37</v>
      </c>
      <c r="C54" s="30"/>
      <c r="D54" s="15">
        <v>-1588166.6</v>
      </c>
      <c r="F54" s="18"/>
    </row>
    <row r="55" spans="2:6" ht="15.75" customHeight="1">
      <c r="B55" s="21" t="s">
        <v>38</v>
      </c>
      <c r="C55" s="30"/>
      <c r="D55" s="15">
        <v>-437057.2</v>
      </c>
      <c r="F55" s="18"/>
    </row>
    <row r="56" spans="2:6" ht="6" customHeight="1">
      <c r="D56" s="24"/>
      <c r="F56" s="18"/>
    </row>
    <row r="57" spans="2:6" ht="15.75" customHeight="1">
      <c r="B57" s="34" t="s">
        <v>39</v>
      </c>
      <c r="D57" s="20">
        <f>+D44+D46+D49+D53</f>
        <v>356810738.09999996</v>
      </c>
      <c r="F57" s="18"/>
    </row>
    <row r="58" spans="2:6" ht="6" customHeight="1">
      <c r="B58" s="34"/>
      <c r="D58" s="15"/>
      <c r="F58" s="18"/>
    </row>
    <row r="59" spans="2:6" ht="15.75" customHeight="1" thickBot="1">
      <c r="B59" s="36" t="s">
        <v>40</v>
      </c>
      <c r="D59" s="37">
        <f>+D39+D57+D41</f>
        <v>3472223680.1999993</v>
      </c>
      <c r="F59" s="18"/>
    </row>
    <row r="60" spans="2:6" ht="13.5" customHeight="1" thickTop="1">
      <c r="D60" s="15"/>
    </row>
    <row r="61" spans="2:6" ht="6" customHeight="1" thickBot="1">
      <c r="B61" s="9"/>
      <c r="C61" s="9"/>
      <c r="D61" s="10"/>
    </row>
    <row r="62" spans="2:6" ht="15.75" customHeight="1" thickTop="1">
      <c r="D62" s="15"/>
    </row>
    <row r="63" spans="2:6" ht="15.75" customHeight="1">
      <c r="B63" s="34"/>
      <c r="D63" s="15"/>
    </row>
    <row r="64" spans="2:6" ht="15.75" customHeight="1">
      <c r="D64" s="15"/>
    </row>
    <row r="65" spans="4:4" ht="15.75" customHeight="1">
      <c r="D65" s="15"/>
    </row>
    <row r="66" spans="4:4" ht="15.75" customHeight="1">
      <c r="D66" s="15"/>
    </row>
    <row r="67" spans="4:4" ht="15.75" customHeight="1">
      <c r="D67" s="15"/>
    </row>
    <row r="68" spans="4:4" ht="15.75" customHeight="1">
      <c r="D68" s="15"/>
    </row>
    <row r="69" spans="4:4" ht="15.75" customHeight="1">
      <c r="D69" s="15"/>
    </row>
    <row r="70" spans="4:4" ht="15.75" customHeight="1">
      <c r="D70" s="15"/>
    </row>
    <row r="71" spans="4:4" ht="15.75" customHeight="1">
      <c r="D71" s="15"/>
    </row>
    <row r="72" spans="4:4" ht="15.75" customHeight="1">
      <c r="D72" s="18"/>
    </row>
    <row r="73" spans="4:4" ht="15.75" customHeight="1">
      <c r="D73" s="18"/>
    </row>
    <row r="74" spans="4:4" ht="15.75" customHeight="1">
      <c r="D74" s="18"/>
    </row>
    <row r="75" spans="4:4" ht="15.75" customHeight="1">
      <c r="D75" s="18"/>
    </row>
    <row r="76" spans="4:4" ht="15" customHeight="1">
      <c r="D76" s="18"/>
    </row>
    <row r="77" spans="4:4" ht="15" customHeight="1">
      <c r="D77" s="18"/>
    </row>
  </sheetData>
  <mergeCells count="3">
    <mergeCell ref="B2:D2"/>
    <mergeCell ref="B3:D3"/>
    <mergeCell ref="B7:D7"/>
  </mergeCells>
  <printOptions horizontalCentered="1"/>
  <pageMargins left="0.59055118110236227" right="0.59055118110236227" top="0.55118110236220474" bottom="0.51181102362204722" header="0.31496062992125984" footer="0.19685039370078741"/>
  <pageSetup scale="71" firstPageNumber="3" orientation="portrait" useFirstPageNumber="1" errors="blank" r:id="rId1"/>
  <headerFooter alignWithMargins="0">
    <oddFooter xml:space="preserve">&amp;C&amp;"Times New Roman,Normal"&amp;11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5BD41-9366-4FE1-8E86-62D062867ED5}">
  <sheetPr>
    <pageSetUpPr fitToPage="1"/>
  </sheetPr>
  <dimension ref="B2:E70"/>
  <sheetViews>
    <sheetView showGridLines="0" topLeftCell="A55" zoomScaleNormal="100" workbookViewId="0">
      <selection activeCell="B64" sqref="B64"/>
    </sheetView>
  </sheetViews>
  <sheetFormatPr baseColWidth="10" defaultColWidth="9.140625" defaultRowHeight="15"/>
  <cols>
    <col min="1" max="1" width="3.5703125" style="40" customWidth="1"/>
    <col min="2" max="2" width="67" style="40" customWidth="1"/>
    <col min="3" max="3" width="27.85546875" style="40" customWidth="1"/>
    <col min="4" max="4" width="20.140625" style="64" customWidth="1"/>
    <col min="5" max="7" width="9.140625" style="40"/>
    <col min="8" max="8" width="15" style="40" bestFit="1" customWidth="1"/>
    <col min="9" max="16384" width="9.140625" style="40"/>
  </cols>
  <sheetData>
    <row r="2" spans="2:4">
      <c r="B2" s="74" t="s">
        <v>41</v>
      </c>
      <c r="C2" s="74"/>
      <c r="D2" s="74"/>
    </row>
    <row r="3" spans="2:4">
      <c r="B3" s="74" t="s">
        <v>1</v>
      </c>
      <c r="C3" s="74"/>
      <c r="D3" s="74"/>
    </row>
    <row r="4" spans="2:4">
      <c r="B4" s="41" t="s">
        <v>2</v>
      </c>
      <c r="C4" s="41"/>
      <c r="D4" s="42"/>
    </row>
    <row r="5" spans="2:4">
      <c r="B5" s="43" t="s">
        <v>42</v>
      </c>
      <c r="C5" s="43"/>
      <c r="D5" s="44"/>
    </row>
    <row r="6" spans="2:4">
      <c r="B6" s="45" t="s">
        <v>76</v>
      </c>
      <c r="C6" s="45"/>
      <c r="D6" s="46"/>
    </row>
    <row r="7" spans="2:4">
      <c r="B7" s="75" t="s">
        <v>78</v>
      </c>
      <c r="C7" s="75"/>
      <c r="D7" s="75"/>
    </row>
    <row r="8" spans="2:4" ht="6" customHeight="1" thickBot="1">
      <c r="B8" s="47"/>
      <c r="C8" s="47"/>
      <c r="D8" s="48"/>
    </row>
    <row r="9" spans="2:4" ht="6" customHeight="1" thickTop="1">
      <c r="B9" s="49"/>
      <c r="C9" s="49"/>
      <c r="D9" s="50"/>
    </row>
    <row r="10" spans="2:4">
      <c r="B10" s="51" t="s">
        <v>43</v>
      </c>
      <c r="D10" s="52">
        <f>SUM(D11:D14)</f>
        <v>93734110.709999993</v>
      </c>
    </row>
    <row r="11" spans="2:4" ht="30">
      <c r="B11" s="53" t="s">
        <v>44</v>
      </c>
      <c r="D11" s="54">
        <v>9992273.8699999992</v>
      </c>
    </row>
    <row r="12" spans="2:4">
      <c r="B12" s="56" t="s">
        <v>45</v>
      </c>
      <c r="D12" s="55">
        <v>1824153.84</v>
      </c>
    </row>
    <row r="13" spans="2:4">
      <c r="B13" s="56" t="s">
        <v>46</v>
      </c>
      <c r="D13" s="55">
        <v>81892269.340000004</v>
      </c>
    </row>
    <row r="14" spans="2:4">
      <c r="B14" s="56" t="s">
        <v>47</v>
      </c>
      <c r="D14" s="55">
        <v>25413.66</v>
      </c>
    </row>
    <row r="15" spans="2:4" ht="9" customHeight="1">
      <c r="B15" s="56"/>
      <c r="D15" s="54"/>
    </row>
    <row r="16" spans="2:4">
      <c r="B16" s="51" t="s">
        <v>48</v>
      </c>
      <c r="D16" s="52">
        <f>SUM(D17:D20)</f>
        <v>32128379.84</v>
      </c>
    </row>
    <row r="17" spans="2:4">
      <c r="B17" s="56" t="s">
        <v>21</v>
      </c>
      <c r="D17" s="57">
        <v>22235456.280000001</v>
      </c>
    </row>
    <row r="18" spans="2:4">
      <c r="B18" s="56" t="s">
        <v>23</v>
      </c>
      <c r="D18" s="58">
        <v>3573768.2</v>
      </c>
    </row>
    <row r="19" spans="2:4">
      <c r="B19" s="56" t="s">
        <v>22</v>
      </c>
      <c r="D19" s="58">
        <v>6141169.04</v>
      </c>
    </row>
    <row r="20" spans="2:4">
      <c r="B20" s="56" t="s">
        <v>49</v>
      </c>
      <c r="D20" s="58">
        <v>177986.31999999998</v>
      </c>
    </row>
    <row r="21" spans="2:4" ht="9" customHeight="1">
      <c r="B21" s="56"/>
      <c r="D21" s="57"/>
    </row>
    <row r="22" spans="2:4">
      <c r="B22" s="51" t="s">
        <v>50</v>
      </c>
      <c r="D22" s="52">
        <f>+D10-D16</f>
        <v>61605730.86999999</v>
      </c>
    </row>
    <row r="23" spans="2:4" ht="6.75" customHeight="1">
      <c r="D23" s="58"/>
    </row>
    <row r="24" spans="2:4" ht="30">
      <c r="B24" s="53" t="s">
        <v>51</v>
      </c>
      <c r="D24" s="58">
        <v>-681.1</v>
      </c>
    </row>
    <row r="25" spans="2:4" ht="30">
      <c r="B25" s="53" t="s">
        <v>52</v>
      </c>
      <c r="D25" s="58">
        <v>-18796523.129999999</v>
      </c>
    </row>
    <row r="26" spans="2:4" ht="30">
      <c r="B26" s="53" t="s">
        <v>53</v>
      </c>
      <c r="D26" s="58">
        <v>150864.68</v>
      </c>
    </row>
    <row r="27" spans="2:4" ht="30">
      <c r="B27" s="53" t="s">
        <v>54</v>
      </c>
      <c r="D27" s="58">
        <v>-15587.94</v>
      </c>
    </row>
    <row r="28" spans="2:4" ht="9" customHeight="1">
      <c r="B28" s="53"/>
      <c r="D28" s="57"/>
    </row>
    <row r="29" spans="2:4" ht="30">
      <c r="B29" s="59" t="s">
        <v>55</v>
      </c>
      <c r="D29" s="52">
        <f>SUM(D22:D27)</f>
        <v>42943803.379999988</v>
      </c>
    </row>
    <row r="30" spans="2:4" ht="6.75" customHeight="1">
      <c r="D30" s="58"/>
    </row>
    <row r="31" spans="2:4">
      <c r="B31" s="56" t="s">
        <v>56</v>
      </c>
      <c r="D31" s="58">
        <v>31309862.851130001</v>
      </c>
    </row>
    <row r="32" spans="2:4">
      <c r="B32" s="56" t="s">
        <v>57</v>
      </c>
      <c r="D32" s="58">
        <v>-2614765.56</v>
      </c>
    </row>
    <row r="33" spans="2:4" ht="6.75" customHeight="1">
      <c r="B33" s="56"/>
      <c r="D33" s="57"/>
    </row>
    <row r="34" spans="2:4">
      <c r="B34" s="51" t="s">
        <v>58</v>
      </c>
      <c r="D34" s="52">
        <f>SUM(D31:D32)</f>
        <v>28695097.291130003</v>
      </c>
    </row>
    <row r="35" spans="2:4" ht="6.75" customHeight="1">
      <c r="D35" s="58"/>
    </row>
    <row r="36" spans="2:4" ht="30">
      <c r="B36" s="53" t="s">
        <v>59</v>
      </c>
      <c r="D36" s="58">
        <v>-14111.68</v>
      </c>
    </row>
    <row r="37" spans="2:4">
      <c r="B37" s="53" t="s">
        <v>60</v>
      </c>
      <c r="D37" s="58">
        <v>6227511.5600000005</v>
      </c>
    </row>
    <row r="38" spans="2:4" ht="6.75" customHeight="1">
      <c r="D38" s="57"/>
    </row>
    <row r="39" spans="2:4">
      <c r="B39" s="51" t="s">
        <v>61</v>
      </c>
      <c r="D39" s="52">
        <f>+D29+D34+D36+D37</f>
        <v>77852300.551129982</v>
      </c>
    </row>
    <row r="40" spans="2:4" ht="12" customHeight="1">
      <c r="D40" s="57"/>
    </row>
    <row r="41" spans="2:4">
      <c r="B41" s="51" t="s">
        <v>62</v>
      </c>
      <c r="D41" s="52">
        <f>SUM(D42:D45)</f>
        <v>62560983.351130001</v>
      </c>
    </row>
    <row r="42" spans="2:4">
      <c r="B42" s="56" t="s">
        <v>63</v>
      </c>
      <c r="D42" s="57">
        <v>17042059.5</v>
      </c>
    </row>
    <row r="43" spans="2:4">
      <c r="B43" s="56" t="s">
        <v>64</v>
      </c>
      <c r="D43" s="58">
        <v>40769758.801130004</v>
      </c>
    </row>
    <row r="44" spans="2:4">
      <c r="B44" s="56" t="s">
        <v>65</v>
      </c>
      <c r="D44" s="58">
        <v>4710608.7300000004</v>
      </c>
    </row>
    <row r="45" spans="2:4">
      <c r="B45" s="56" t="s">
        <v>66</v>
      </c>
      <c r="D45" s="58">
        <v>38556.32</v>
      </c>
    </row>
    <row r="46" spans="2:4" ht="8.25" customHeight="1">
      <c r="B46" s="56"/>
      <c r="D46" s="57"/>
    </row>
    <row r="47" spans="2:4">
      <c r="B47" s="51" t="s">
        <v>67</v>
      </c>
      <c r="D47" s="52">
        <f>+D39-D41</f>
        <v>15291317.199999981</v>
      </c>
    </row>
    <row r="48" spans="2:4" ht="6.75" customHeight="1">
      <c r="D48" s="58"/>
    </row>
    <row r="49" spans="2:5">
      <c r="B49" s="56" t="s">
        <v>68</v>
      </c>
      <c r="D49" s="58">
        <v>-4165592.47</v>
      </c>
    </row>
    <row r="50" spans="2:5" ht="6.75" customHeight="1">
      <c r="D50" s="57"/>
    </row>
    <row r="51" spans="2:5" ht="15.75" thickBot="1">
      <c r="B51" s="51" t="s">
        <v>69</v>
      </c>
      <c r="D51" s="60">
        <f>SUM(D47:D49)</f>
        <v>11125724.72999998</v>
      </c>
    </row>
    <row r="52" spans="2:5" ht="7.5" customHeight="1" thickTop="1">
      <c r="D52" s="61"/>
    </row>
    <row r="53" spans="2:5" ht="18" customHeight="1">
      <c r="B53" s="51" t="s">
        <v>79</v>
      </c>
      <c r="C53" s="67"/>
      <c r="D53" s="61"/>
      <c r="E53" s="61"/>
    </row>
    <row r="54" spans="2:5" ht="18" customHeight="1">
      <c r="B54" s="68" t="s">
        <v>80</v>
      </c>
      <c r="C54" s="67"/>
      <c r="D54" s="61"/>
      <c r="E54" s="61"/>
    </row>
    <row r="55" spans="2:5" ht="45">
      <c r="B55" s="69" t="s">
        <v>81</v>
      </c>
      <c r="C55" s="67"/>
      <c r="D55" s="61">
        <v>281345.76</v>
      </c>
      <c r="E55" s="61"/>
    </row>
    <row r="56" spans="2:5" ht="30">
      <c r="B56" s="69" t="s">
        <v>82</v>
      </c>
      <c r="C56" s="67"/>
      <c r="D56" s="61">
        <v>-84403.73</v>
      </c>
      <c r="E56" s="61"/>
    </row>
    <row r="57" spans="2:5" ht="18" customHeight="1" thickBot="1">
      <c r="B57" s="68" t="s">
        <v>83</v>
      </c>
      <c r="C57" s="67"/>
      <c r="D57" s="70">
        <f>SUM(D51:D56)</f>
        <v>11322666.759999979</v>
      </c>
      <c r="E57" s="71"/>
    </row>
    <row r="58" spans="2:5" ht="7.5" customHeight="1" thickTop="1" thickBot="1">
      <c r="B58" s="9"/>
      <c r="C58" s="9"/>
      <c r="D58" s="62"/>
    </row>
    <row r="59" spans="2:5" ht="7.5" customHeight="1" thickTop="1">
      <c r="B59" s="11"/>
      <c r="C59" s="11"/>
      <c r="D59" s="63"/>
    </row>
    <row r="60" spans="2:5">
      <c r="B60" s="51"/>
    </row>
    <row r="62" spans="2:5">
      <c r="B62" s="65" t="s">
        <v>70</v>
      </c>
      <c r="C62" s="65"/>
      <c r="D62" s="66"/>
    </row>
    <row r="63" spans="2:5">
      <c r="B63" s="65" t="s">
        <v>71</v>
      </c>
      <c r="C63" s="76" t="s">
        <v>72</v>
      </c>
      <c r="D63" s="76"/>
    </row>
    <row r="64" spans="2:5">
      <c r="B64" s="65"/>
      <c r="C64" s="76" t="s">
        <v>73</v>
      </c>
      <c r="D64" s="76"/>
    </row>
    <row r="65" spans="2:4">
      <c r="B65" s="65"/>
      <c r="C65" s="65"/>
      <c r="D65" s="66"/>
    </row>
    <row r="66" spans="2:4">
      <c r="B66" s="65"/>
      <c r="C66" s="65"/>
      <c r="D66" s="66"/>
    </row>
    <row r="67" spans="2:4">
      <c r="B67" s="65"/>
      <c r="C67" s="65"/>
      <c r="D67" s="66"/>
    </row>
    <row r="68" spans="2:4">
      <c r="B68" s="76" t="s">
        <v>74</v>
      </c>
      <c r="C68" s="76"/>
      <c r="D68" s="76"/>
    </row>
    <row r="69" spans="2:4">
      <c r="B69" s="76" t="s">
        <v>75</v>
      </c>
      <c r="C69" s="76"/>
      <c r="D69" s="76"/>
    </row>
    <row r="70" spans="2:4">
      <c r="B70" s="65"/>
      <c r="C70" s="65"/>
      <c r="D70" s="66"/>
    </row>
  </sheetData>
  <mergeCells count="7">
    <mergeCell ref="B2:D2"/>
    <mergeCell ref="B3:D3"/>
    <mergeCell ref="B7:D7"/>
    <mergeCell ref="B68:D68"/>
    <mergeCell ref="B69:D69"/>
    <mergeCell ref="C63:D63"/>
    <mergeCell ref="C64:D64"/>
  </mergeCells>
  <printOptions horizontalCentered="1"/>
  <pageMargins left="0.9055118110236221" right="0.70866141732283472" top="0.59055118110236227" bottom="0.51181102362204722" header="0.19685039370078741" footer="0.31496062992125984"/>
  <pageSetup paperSize="256" scale="63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2024-05-31T17:34:23Z</cp:lastPrinted>
  <dcterms:created xsi:type="dcterms:W3CDTF">2024-05-31T16:26:45Z</dcterms:created>
  <dcterms:modified xsi:type="dcterms:W3CDTF">2024-05-31T17:34:30Z</dcterms:modified>
</cp:coreProperties>
</file>