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4\04 Abril\"/>
    </mc:Choice>
  </mc:AlternateContent>
  <xr:revisionPtr revIDLastSave="0" documentId="13_ncr:1_{5A0C5F44-4867-4138-BC21-D951E3456CC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'!$A$1:$B$58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B27" i="2" l="1"/>
  <c r="B12" i="2"/>
  <c r="B41" i="2"/>
  <c r="B49" i="2"/>
  <c r="B23" i="1"/>
  <c r="B17" i="1"/>
  <c r="B39" i="1"/>
  <c r="B42" i="1"/>
  <c r="B31" i="2" l="1"/>
  <c r="B16" i="2"/>
  <c r="B25" i="1"/>
  <c r="B33" i="2" l="1"/>
  <c r="B51" i="2" l="1"/>
  <c r="B54" i="2" l="1"/>
  <c r="B48" i="1" l="1"/>
  <c r="B49" i="1" s="1"/>
  <c r="B51" i="1" s="1"/>
  <c r="B53" i="1" s="1"/>
  <c r="E24" i="1" s="1"/>
</calcChain>
</file>

<file path=xl/sharedStrings.xml><?xml version="1.0" encoding="utf-8"?>
<sst xmlns="http://schemas.openxmlformats.org/spreadsheetml/2006/main" count="90" uniqueCount="83">
  <si>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</si>
  <si>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</si>
  <si>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</si>
  <si>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</si>
  <si>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</si>
  <si>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</si>
  <si>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</si>
  <si>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</si>
  <si>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</si>
  <si>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</si>
  <si>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</si>
  <si>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</si>
  <si>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</si>
  <si>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</si>
  <si>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</si>
  <si>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</si>
  <si>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</si>
  <si>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</si>
  <si>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</si>
  <si>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</si>
  <si>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</si>
  <si>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</si>
  <si>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</si>
  <si>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</si>
  <si>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</si>
  <si>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</si>
  <si>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</si>
  <si>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</si>
  <si>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</si>
  <si>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</si>
  <si>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</si>
  <si>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</si>
  <si>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</si>
  <si>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</si>
  <si>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</si>
  <si>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</si>
  <si>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</si>
  <si>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</si>
  <si>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</si>
  <si>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</si>
  <si>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</si>
  <si>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</si>
  <si>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</si>
  <si>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</si>
  <si>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</si>
  <si>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</si>
  <si>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</si>
  <si>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</si>
  <si>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</si>
  <si>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</si>
  <si>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</si>
  <si>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</si>
  <si>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</si>
  <si>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</si>
  <si>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</si>
  <si>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</si>
  <si>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</si>
  <si>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</si>
  <si>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</si>
  <si>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</si>
  <si>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</si>
  <si>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</si>
  <si>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</si>
  <si>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</si>
  <si>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</si>
  <si>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</si>
  <si>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</si>
  <si>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</si>
  <si>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</si>
  <si>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</si>
  <si>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</si>
  <si>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</si>
  <si>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</si>
  <si>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</si>
  <si>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</si>
  <si>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</si>
  <si>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</si>
  <si>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</si>
  <si>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</si>
  <si>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</si>
  <si>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DIVIDENDOS POR PAGAR</t>
  </si>
  <si>
    <t>Balance General al 30 de Abril de 2024</t>
  </si>
  <si>
    <t>Estado de Resultados del 01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</si>
</sst>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9"/>
  <sheetViews>
    <sheetView showGridLines="0" zoomScaleNormal="100" workbookViewId="0">
      <selection activeCell="E10" sqref="E10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16384" width="11.44140625" style="1"/>
  </cols>
  <sheetData>
    <row r="1" spans="1:4" x14ac:dyDescent="0.3">
      <c r="A1" s="60" t="s">
        <v>61</v>
      </c>
      <c r="B1" s="60"/>
    </row>
    <row r="2" spans="1:4" x14ac:dyDescent="0.3">
      <c r="A2" s="60" t="s">
        <v>62</v>
      </c>
      <c r="B2" s="60"/>
    </row>
    <row r="3" spans="1:4" x14ac:dyDescent="0.3">
      <c r="A3" s="60" t="s">
        <v>63</v>
      </c>
      <c r="B3" s="60"/>
    </row>
    <row r="4" spans="1:4" x14ac:dyDescent="0.3">
      <c r="A4" s="59" t="s">
        <v>81</v>
      </c>
      <c r="B4" s="59"/>
    </row>
    <row r="5" spans="1:4" x14ac:dyDescent="0.3">
      <c r="A5" s="59" t="s">
        <v>64</v>
      </c>
      <c r="B5" s="59"/>
    </row>
    <row r="6" spans="1:4" x14ac:dyDescent="0.3">
      <c r="A6" s="61"/>
      <c r="B6" s="61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52.03</v>
      </c>
      <c r="C10" s="49"/>
      <c r="D10" s="49"/>
    </row>
    <row r="11" spans="1:4" x14ac:dyDescent="0.3">
      <c r="A11" s="8" t="s">
        <v>5</v>
      </c>
      <c r="B11" s="8">
        <v>21.83</v>
      </c>
      <c r="C11" s="49"/>
      <c r="D11" s="49"/>
    </row>
    <row r="12" spans="1:4" x14ac:dyDescent="0.3">
      <c r="A12" s="8" t="s">
        <v>6</v>
      </c>
      <c r="B12" s="8">
        <v>759.02</v>
      </c>
      <c r="C12" s="49"/>
      <c r="D12" s="49"/>
    </row>
    <row r="13" spans="1:4" x14ac:dyDescent="0.3">
      <c r="A13" s="8" t="s">
        <v>7</v>
      </c>
      <c r="B13" s="8">
        <v>79.819999999999993</v>
      </c>
      <c r="C13" s="49"/>
      <c r="D13" s="49"/>
    </row>
    <row r="14" spans="1:4" x14ac:dyDescent="0.3">
      <c r="A14" s="8" t="s">
        <v>8</v>
      </c>
      <c r="B14" s="8">
        <v>0.46</v>
      </c>
      <c r="C14" s="49"/>
      <c r="D14" s="49"/>
    </row>
    <row r="15" spans="1:4" x14ac:dyDescent="0.3">
      <c r="A15" s="8" t="s">
        <v>9</v>
      </c>
      <c r="B15" s="8">
        <v>5.69</v>
      </c>
      <c r="C15" s="49"/>
      <c r="D15" s="49"/>
    </row>
    <row r="16" spans="1:4" x14ac:dyDescent="0.3">
      <c r="A16" s="8" t="s">
        <v>10</v>
      </c>
      <c r="B16" s="8">
        <v>12.11</v>
      </c>
      <c r="C16" s="49"/>
      <c r="D16" s="49"/>
    </row>
    <row r="17" spans="1:5" x14ac:dyDescent="0.3">
      <c r="A17" s="8"/>
      <c r="B17" s="33">
        <f>SUM(B9:B16)</f>
        <v>931.1775100000001</v>
      </c>
      <c r="C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</v>
      </c>
      <c r="C19" s="49"/>
      <c r="D19" s="49"/>
    </row>
    <row r="20" spans="1:5" x14ac:dyDescent="0.3">
      <c r="A20" s="8" t="s">
        <v>13</v>
      </c>
      <c r="B20" s="8">
        <v>53.11</v>
      </c>
      <c r="C20" s="49"/>
      <c r="D20" s="49"/>
    </row>
    <row r="21" spans="1:5" x14ac:dyDescent="0.3">
      <c r="A21" s="8" t="s">
        <v>14</v>
      </c>
      <c r="B21" s="8">
        <v>89.31</v>
      </c>
      <c r="C21" s="49"/>
      <c r="D21" s="49"/>
    </row>
    <row r="22" spans="1:5" x14ac:dyDescent="0.3">
      <c r="A22" s="8" t="s">
        <v>15</v>
      </c>
      <c r="B22" s="8">
        <v>1091.68</v>
      </c>
      <c r="C22" s="49"/>
      <c r="D22" s="49"/>
    </row>
    <row r="23" spans="1:5" x14ac:dyDescent="0.3">
      <c r="A23" s="8"/>
      <c r="B23" s="33">
        <f>SUM(B19:B22)</f>
        <v>1347.3500000000001</v>
      </c>
      <c r="C23" s="49"/>
    </row>
    <row r="24" spans="1:5" x14ac:dyDescent="0.3">
      <c r="A24" s="8"/>
      <c r="B24" s="5"/>
      <c r="C24" s="49"/>
      <c r="E24" s="49">
        <f>B25-B53</f>
        <v>-4.1799999994509562E-3</v>
      </c>
    </row>
    <row r="25" spans="1:5" ht="15" thickBot="1" x14ac:dyDescent="0.35">
      <c r="A25" s="45" t="s">
        <v>16</v>
      </c>
      <c r="B25" s="7">
        <f>+B23+B17</f>
        <v>2278.5275100000003</v>
      </c>
      <c r="C25" s="49"/>
      <c r="D25" s="49"/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71</v>
      </c>
      <c r="B28" s="8">
        <v>16.14</v>
      </c>
      <c r="C28" s="49"/>
      <c r="D28" s="49"/>
    </row>
    <row r="29" spans="1:5" x14ac:dyDescent="0.3">
      <c r="A29" s="1" t="s">
        <v>18</v>
      </c>
      <c r="B29" s="8">
        <v>282.14</v>
      </c>
      <c r="C29" s="49"/>
      <c r="D29" s="49"/>
    </row>
    <row r="30" spans="1:5" x14ac:dyDescent="0.3">
      <c r="A30" s="1" t="s">
        <v>72</v>
      </c>
      <c r="B30" s="8">
        <v>0</v>
      </c>
      <c r="C30" s="49"/>
      <c r="D30" s="49"/>
    </row>
    <row r="31" spans="1:5" x14ac:dyDescent="0.3">
      <c r="A31" s="1" t="s">
        <v>19</v>
      </c>
      <c r="B31" s="8">
        <v>22.21</v>
      </c>
      <c r="C31" s="49"/>
      <c r="D31" s="49"/>
    </row>
    <row r="32" spans="1:5" x14ac:dyDescent="0.3">
      <c r="A32" s="1" t="s">
        <v>80</v>
      </c>
      <c r="B32" s="8">
        <v>72.790000000000006</v>
      </c>
      <c r="C32" s="49"/>
      <c r="D32" s="49"/>
    </row>
    <row r="33" spans="1:4" x14ac:dyDescent="0.3">
      <c r="A33" s="45" t="s">
        <v>20</v>
      </c>
      <c r="B33" s="33">
        <f>SUM(B28:B32)</f>
        <v>393.28</v>
      </c>
      <c r="C33" s="49"/>
    </row>
    <row r="34" spans="1:4" x14ac:dyDescent="0.3">
      <c r="A34" s="8"/>
      <c r="B34" s="6"/>
      <c r="C34" s="49"/>
    </row>
    <row r="35" spans="1:4" x14ac:dyDescent="0.3">
      <c r="A35" s="44" t="s">
        <v>21</v>
      </c>
      <c r="B35" s="6" t="s">
        <v>1</v>
      </c>
      <c r="C35" s="49"/>
    </row>
    <row r="36" spans="1:4" x14ac:dyDescent="0.3">
      <c r="A36" s="44" t="s">
        <v>22</v>
      </c>
      <c r="B36" s="6"/>
      <c r="C36" s="49"/>
    </row>
    <row r="37" spans="1:4" x14ac:dyDescent="0.3">
      <c r="A37" s="8" t="s">
        <v>23</v>
      </c>
      <c r="B37" s="4">
        <v>702</v>
      </c>
      <c r="C37" s="49"/>
    </row>
    <row r="38" spans="1:4" x14ac:dyDescent="0.3">
      <c r="A38" s="8" t="s">
        <v>24</v>
      </c>
      <c r="B38" s="4">
        <v>654</v>
      </c>
      <c r="C38" s="49"/>
    </row>
    <row r="39" spans="1:4" x14ac:dyDescent="0.3">
      <c r="A39" s="8"/>
      <c r="B39" s="33">
        <f>SUM(B37:B38)</f>
        <v>1356</v>
      </c>
      <c r="C39" s="49"/>
    </row>
    <row r="40" spans="1:4" x14ac:dyDescent="0.3">
      <c r="A40" s="44" t="s">
        <v>25</v>
      </c>
      <c r="B40" s="34"/>
      <c r="C40" s="49"/>
    </row>
    <row r="41" spans="1:4" x14ac:dyDescent="0.3">
      <c r="A41" s="8" t="s">
        <v>26</v>
      </c>
      <c r="B41" s="35">
        <v>277.58178000000004</v>
      </c>
      <c r="C41" s="49"/>
      <c r="D41" s="49"/>
    </row>
    <row r="42" spans="1:4" x14ac:dyDescent="0.3">
      <c r="A42" s="8"/>
      <c r="B42" s="33">
        <f>SUM(B41)</f>
        <v>277.58178000000004</v>
      </c>
      <c r="C42" s="49"/>
    </row>
    <row r="43" spans="1:4" x14ac:dyDescent="0.3">
      <c r="A43" s="8"/>
      <c r="B43" s="5"/>
      <c r="C43" s="49"/>
    </row>
    <row r="44" spans="1:4" x14ac:dyDescent="0.3">
      <c r="A44" s="46" t="s">
        <v>27</v>
      </c>
      <c r="B44" s="8">
        <v>3.6667100000000001</v>
      </c>
      <c r="C44" s="49"/>
      <c r="D44" s="49"/>
    </row>
    <row r="45" spans="1:4" x14ac:dyDescent="0.3">
      <c r="A45" s="8"/>
      <c r="B45" s="5"/>
      <c r="C45" s="49"/>
    </row>
    <row r="46" spans="1:4" x14ac:dyDescent="0.3">
      <c r="A46" s="44" t="s">
        <v>28</v>
      </c>
      <c r="B46" s="5"/>
      <c r="C46" s="49"/>
      <c r="D46" s="49"/>
    </row>
    <row r="47" spans="1:4" x14ac:dyDescent="0.3">
      <c r="A47" s="8" t="s">
        <v>29</v>
      </c>
      <c r="B47" s="8">
        <v>123.6032</v>
      </c>
      <c r="C47" s="49"/>
      <c r="D47" s="49"/>
    </row>
    <row r="48" spans="1:4" x14ac:dyDescent="0.3">
      <c r="A48" s="8" t="s">
        <v>30</v>
      </c>
      <c r="B48" s="8">
        <f>'E.R. ACUMULADO'!B54</f>
        <v>124.39999999999998</v>
      </c>
      <c r="C48" s="49"/>
    </row>
    <row r="49" spans="1:5" x14ac:dyDescent="0.3">
      <c r="A49" s="8"/>
      <c r="B49" s="33">
        <f>SUM(B47:B48)</f>
        <v>248.00319999999999</v>
      </c>
      <c r="C49" s="49"/>
      <c r="E49" s="49"/>
    </row>
    <row r="50" spans="1:5" x14ac:dyDescent="0.3">
      <c r="A50" s="8"/>
      <c r="B50" s="6"/>
      <c r="C50" s="49"/>
    </row>
    <row r="51" spans="1:5" x14ac:dyDescent="0.3">
      <c r="A51" s="45" t="s">
        <v>31</v>
      </c>
      <c r="B51" s="33">
        <f>+B49+B42+B39+B44</f>
        <v>1885.2516900000001</v>
      </c>
      <c r="C51" s="49"/>
    </row>
    <row r="52" spans="1:5" x14ac:dyDescent="0.3">
      <c r="A52" s="46"/>
      <c r="B52" s="36"/>
      <c r="C52" s="49"/>
    </row>
    <row r="53" spans="1:5" ht="15" thickBot="1" x14ac:dyDescent="0.35">
      <c r="A53" s="47" t="s">
        <v>32</v>
      </c>
      <c r="B53" s="7">
        <f>+B51+B33</f>
        <v>2278.5316899999998</v>
      </c>
      <c r="C53" s="49"/>
    </row>
    <row r="54" spans="1:5" ht="15.6" thickTop="1" thickBot="1" x14ac:dyDescent="0.35">
      <c r="B54" s="37"/>
    </row>
    <row r="55" spans="1:5" ht="15" thickTop="1" x14ac:dyDescent="0.3">
      <c r="B55" s="43"/>
    </row>
    <row r="56" spans="1:5" x14ac:dyDescent="0.3">
      <c r="A56" s="9"/>
      <c r="B56" s="32"/>
    </row>
    <row r="57" spans="1:5" x14ac:dyDescent="0.3">
      <c r="A57" s="58" t="s">
        <v>73</v>
      </c>
      <c r="B57" s="58"/>
    </row>
    <row r="58" spans="1:5" x14ac:dyDescent="0.3">
      <c r="A58" s="42" t="s">
        <v>69</v>
      </c>
      <c r="B58" s="42" t="s">
        <v>68</v>
      </c>
    </row>
    <row r="59" spans="1:5" x14ac:dyDescent="0.3">
      <c r="A59" s="9"/>
      <c r="B59" s="32"/>
    </row>
    <row r="60" spans="1:5" x14ac:dyDescent="0.3">
      <c r="A60" s="9"/>
      <c r="B60" s="32"/>
    </row>
    <row r="61" spans="1:5" x14ac:dyDescent="0.3">
      <c r="A61" s="9"/>
      <c r="B61" s="32"/>
    </row>
    <row r="62" spans="1:5" x14ac:dyDescent="0.3">
      <c r="A62" s="2"/>
      <c r="B62" s="31"/>
    </row>
    <row r="63" spans="1:5" x14ac:dyDescent="0.3">
      <c r="A63" s="10"/>
      <c r="B63" s="39"/>
    </row>
    <row r="68" spans="1:2" x14ac:dyDescent="0.3">
      <c r="A68" s="2"/>
      <c r="B68" s="31"/>
    </row>
    <row r="69" spans="1:2" x14ac:dyDescent="0.3">
      <c r="A69" s="10"/>
      <c r="B69" s="39"/>
    </row>
  </sheetData>
  <mergeCells count="7">
    <mergeCell ref="A57:B57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tabSelected="1" zoomScaleNormal="100" workbookViewId="0">
      <selection activeCell="E13" sqref="E13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x14ac:dyDescent="0.3">
      <c r="A1" s="62" t="s">
        <v>61</v>
      </c>
      <c r="B1" s="62"/>
    </row>
    <row r="2" spans="1:3" x14ac:dyDescent="0.3">
      <c r="A2" s="62" t="s">
        <v>62</v>
      </c>
      <c r="B2" s="62"/>
    </row>
    <row r="3" spans="1:3" x14ac:dyDescent="0.3">
      <c r="A3" s="62" t="s">
        <v>63</v>
      </c>
      <c r="B3" s="62"/>
    </row>
    <row r="4" spans="1:3" x14ac:dyDescent="0.3">
      <c r="A4" s="63" t="s">
        <v>82</v>
      </c>
      <c r="B4" s="63"/>
    </row>
    <row r="5" spans="1:3" x14ac:dyDescent="0.3">
      <c r="A5" s="63" t="s">
        <v>65</v>
      </c>
      <c r="B5" s="63"/>
    </row>
    <row r="6" spans="1:3" x14ac:dyDescent="0.3">
      <c r="A6" s="41"/>
      <c r="B6" s="41"/>
    </row>
    <row r="7" spans="1:3" x14ac:dyDescent="0.3">
      <c r="A7" s="14" t="s">
        <v>33</v>
      </c>
      <c r="B7" s="24"/>
    </row>
    <row r="8" spans="1:3" x14ac:dyDescent="0.3">
      <c r="A8" s="15" t="s">
        <v>34</v>
      </c>
      <c r="B8" s="12">
        <v>198.18</v>
      </c>
      <c r="C8" s="50"/>
    </row>
    <row r="9" spans="1:3" x14ac:dyDescent="0.3">
      <c r="A9" s="15" t="s">
        <v>35</v>
      </c>
      <c r="B9" s="12">
        <v>20.440000000000001</v>
      </c>
      <c r="C9" s="50"/>
    </row>
    <row r="10" spans="1:3" x14ac:dyDescent="0.3">
      <c r="A10" s="15" t="s">
        <v>36</v>
      </c>
      <c r="B10" s="12">
        <v>36.01</v>
      </c>
      <c r="C10" s="50"/>
    </row>
    <row r="11" spans="1:3" x14ac:dyDescent="0.3">
      <c r="A11" s="15" t="s">
        <v>37</v>
      </c>
      <c r="B11" s="12">
        <v>71.959999999999994</v>
      </c>
      <c r="C11" s="50"/>
    </row>
    <row r="12" spans="1:3" x14ac:dyDescent="0.3">
      <c r="A12" s="14"/>
      <c r="B12" s="25">
        <f>SUM(B8:B11)</f>
        <v>326.58999999999997</v>
      </c>
      <c r="C12" s="50"/>
    </row>
    <row r="13" spans="1:3" x14ac:dyDescent="0.3">
      <c r="A13" s="15"/>
      <c r="B13" s="26"/>
      <c r="C13" s="50"/>
    </row>
    <row r="14" spans="1:3" x14ac:dyDescent="0.3">
      <c r="A14" s="16" t="s">
        <v>38</v>
      </c>
      <c r="B14" s="23">
        <v>264.99</v>
      </c>
      <c r="C14" s="50"/>
    </row>
    <row r="15" spans="1:3" x14ac:dyDescent="0.3">
      <c r="A15" s="16"/>
      <c r="B15" s="27"/>
      <c r="C15" s="50"/>
    </row>
    <row r="16" spans="1:3" ht="15" thickBot="1" x14ac:dyDescent="0.35">
      <c r="A16" s="17" t="s">
        <v>39</v>
      </c>
      <c r="B16" s="28">
        <f>+B12+B14</f>
        <v>591.57999999999993</v>
      </c>
      <c r="C16" s="50"/>
    </row>
    <row r="17" spans="1:3" x14ac:dyDescent="0.3">
      <c r="A17" s="18"/>
      <c r="B17" s="26"/>
      <c r="C17" s="50"/>
    </row>
    <row r="18" spans="1:3" s="1" customFormat="1" x14ac:dyDescent="0.3">
      <c r="A18" s="19" t="s">
        <v>40</v>
      </c>
      <c r="B18" s="29">
        <v>0</v>
      </c>
      <c r="C18" s="50"/>
    </row>
    <row r="19" spans="1:3" x14ac:dyDescent="0.3">
      <c r="A19" s="19" t="s">
        <v>41</v>
      </c>
      <c r="B19" s="29">
        <v>0</v>
      </c>
      <c r="C19" s="50"/>
    </row>
    <row r="20" spans="1:3" x14ac:dyDescent="0.3">
      <c r="A20" s="14" t="s">
        <v>42</v>
      </c>
      <c r="B20" s="26"/>
      <c r="C20" s="50"/>
    </row>
    <row r="21" spans="1:3" x14ac:dyDescent="0.3">
      <c r="A21" s="16" t="s">
        <v>43</v>
      </c>
      <c r="B21" s="23">
        <v>351.01</v>
      </c>
      <c r="C21" s="50"/>
    </row>
    <row r="22" spans="1:3" x14ac:dyDescent="0.3">
      <c r="A22" s="16" t="s">
        <v>44</v>
      </c>
      <c r="B22" s="23">
        <v>8.59</v>
      </c>
      <c r="C22" s="50"/>
    </row>
    <row r="23" spans="1:3" x14ac:dyDescent="0.3">
      <c r="A23" s="16" t="s">
        <v>45</v>
      </c>
      <c r="B23" s="23">
        <v>88.95</v>
      </c>
      <c r="C23" s="50"/>
    </row>
    <row r="24" spans="1:3" x14ac:dyDescent="0.3">
      <c r="A24" s="16" t="s">
        <v>46</v>
      </c>
      <c r="B24" s="23">
        <v>5.43</v>
      </c>
      <c r="C24" s="50"/>
    </row>
    <row r="25" spans="1:3" x14ac:dyDescent="0.3">
      <c r="A25" s="16" t="s">
        <v>47</v>
      </c>
      <c r="B25" s="23">
        <v>15.81</v>
      </c>
      <c r="C25" s="50"/>
    </row>
    <row r="26" spans="1:3" x14ac:dyDescent="0.3">
      <c r="A26" s="16" t="s">
        <v>48</v>
      </c>
      <c r="B26" s="23">
        <v>24.44</v>
      </c>
      <c r="C26" s="50"/>
    </row>
    <row r="27" spans="1:3" x14ac:dyDescent="0.3">
      <c r="A27" s="16"/>
      <c r="B27" s="51">
        <f>SUM(B21:B26)</f>
        <v>494.22999999999996</v>
      </c>
      <c r="C27" s="50"/>
    </row>
    <row r="28" spans="1:3" x14ac:dyDescent="0.3">
      <c r="A28" s="16"/>
      <c r="B28" s="27"/>
      <c r="C28" s="50"/>
    </row>
    <row r="29" spans="1:3" x14ac:dyDescent="0.3">
      <c r="A29" s="16" t="s">
        <v>49</v>
      </c>
      <c r="B29" s="12">
        <v>14.32</v>
      </c>
      <c r="C29" s="50"/>
    </row>
    <row r="30" spans="1:3" x14ac:dyDescent="0.3">
      <c r="A30" s="16"/>
      <c r="B30" s="27"/>
      <c r="C30" s="50"/>
    </row>
    <row r="31" spans="1:3" ht="15" thickBot="1" x14ac:dyDescent="0.35">
      <c r="A31" s="17" t="s">
        <v>50</v>
      </c>
      <c r="B31" s="28">
        <f>+B29+B27</f>
        <v>508.54999999999995</v>
      </c>
      <c r="C31" s="50"/>
    </row>
    <row r="32" spans="1:3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83.029999999999973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30.02</v>
      </c>
      <c r="C36" s="50"/>
    </row>
    <row r="37" spans="1:5" x14ac:dyDescent="0.3">
      <c r="A37" s="40" t="s">
        <v>67</v>
      </c>
      <c r="B37" s="12">
        <v>14.82</v>
      </c>
      <c r="C37" s="50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0.88</v>
      </c>
      <c r="C40" s="50"/>
    </row>
    <row r="41" spans="1:5" x14ac:dyDescent="0.3">
      <c r="A41" s="14" t="s">
        <v>55</v>
      </c>
      <c r="B41" s="25">
        <f>+B36+B37+B40</f>
        <v>45.720000000000006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0.17</v>
      </c>
      <c r="C44" s="50"/>
      <c r="E44" s="50"/>
    </row>
    <row r="45" spans="1:5" x14ac:dyDescent="0.3">
      <c r="A45" s="16" t="s">
        <v>78</v>
      </c>
      <c r="B45" s="12">
        <v>2.1800000000000002</v>
      </c>
      <c r="C45" s="50"/>
    </row>
    <row r="46" spans="1:5" x14ac:dyDescent="0.3">
      <c r="A46" s="16" t="s">
        <v>58</v>
      </c>
      <c r="B46" s="12">
        <v>1.03</v>
      </c>
      <c r="C46" s="50"/>
    </row>
    <row r="47" spans="1:5" x14ac:dyDescent="0.3">
      <c r="A47" s="16" t="s">
        <v>79</v>
      </c>
      <c r="B47" s="12">
        <v>0.97</v>
      </c>
      <c r="C47" s="50"/>
    </row>
    <row r="48" spans="1:5" x14ac:dyDescent="0.3">
      <c r="A48" s="16" t="s">
        <v>59</v>
      </c>
      <c r="B48" s="12">
        <v>0</v>
      </c>
      <c r="C48" s="50"/>
    </row>
    <row r="49" spans="1:5" x14ac:dyDescent="0.3">
      <c r="A49" s="21" t="s">
        <v>60</v>
      </c>
      <c r="B49" s="25">
        <f>SUM(B44:B48)</f>
        <v>4.3499999999999996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124.39999999999998</v>
      </c>
      <c r="C51" s="50"/>
      <c r="E51" s="12"/>
    </row>
    <row r="52" spans="1:5" ht="15" thickTop="1" x14ac:dyDescent="0.3">
      <c r="A52" s="1" t="s">
        <v>75</v>
      </c>
      <c r="B52" s="57"/>
      <c r="C52" s="50"/>
    </row>
    <row r="53" spans="1:5" x14ac:dyDescent="0.3">
      <c r="A53" s="1" t="s">
        <v>76</v>
      </c>
      <c r="B53" s="57">
        <v>0</v>
      </c>
      <c r="C53" s="50"/>
    </row>
    <row r="54" spans="1:5" ht="15" thickBot="1" x14ac:dyDescent="0.35">
      <c r="A54" s="53" t="s">
        <v>77</v>
      </c>
      <c r="B54" s="54">
        <f>+B51-B52-B53</f>
        <v>124.39999999999998</v>
      </c>
      <c r="C54" s="50"/>
    </row>
    <row r="55" spans="1:5" ht="15" thickTop="1" x14ac:dyDescent="0.3">
      <c r="A55" s="55"/>
      <c r="B55" s="56"/>
    </row>
    <row r="57" spans="1:5" x14ac:dyDescent="0.3">
      <c r="A57" s="58" t="s">
        <v>74</v>
      </c>
      <c r="B57" s="58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2024-05-17T16:09:23Z</dcterms:modified>
</cp:coreProperties>
</file>