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4\"/>
    </mc:Choice>
  </mc:AlternateContent>
  <bookViews>
    <workbookView xWindow="0" yWindow="0" windowWidth="20490" windowHeight="735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_xlnm.Print_Area" localSheetId="0">BG!$A$1:$D$51</definedName>
    <definedName name="_xlnm.Print_Area" localSheetId="1">ER!$A$1:$D$47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D27" i="2"/>
  <c r="D29" i="2" s="1"/>
  <c r="D19" i="2"/>
  <c r="D30" i="2" s="1"/>
  <c r="D36" i="2" s="1"/>
  <c r="D39" i="2" s="1"/>
  <c r="D42" i="2" s="1"/>
  <c r="D45" i="1"/>
  <c r="D46" i="1" s="1"/>
  <c r="D39" i="1"/>
  <c r="D40" i="1" s="1"/>
  <c r="D34" i="1"/>
  <c r="D21" i="1"/>
  <c r="D15" i="1"/>
  <c r="D25" i="1" l="1"/>
</calcChain>
</file>

<file path=xl/sharedStrings.xml><?xml version="1.0" encoding="utf-8"?>
<sst xmlns="http://schemas.openxmlformats.org/spreadsheetml/2006/main" count="80" uniqueCount="72">
  <si>
    <t>Banco Davivienda Salvadoreño, S. A. y Subsidiaria</t>
  </si>
  <si>
    <t>Balance General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</si>
  <si>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</si>
  <si>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</si>
  <si>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</si>
  <si>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</si>
  <si>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</si>
  <si>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</si>
  <si>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</si>
  <si>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</si>
  <si>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</si>
  <si>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</si>
  <si>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</si>
  <si>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</si>
  <si>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</si>
  <si>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</si>
  <si>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</si>
  <si>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</si>
  <si>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</si>
  <si>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</si>
  <si>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</si>
  <si>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</si>
  <si>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</si>
  <si>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</si>
  <si>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</si>
  <si>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</si>
  <si>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</si>
  <si>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</si>
  <si>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</si>
  <si>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</si>
  <si>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</si>
  <si>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</si>
  <si>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</si>
  <si>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     Gerardo José Simán Siri</t>
  </si>
  <si>
    <t>Jorge Alberto Barrientos</t>
  </si>
  <si>
    <t xml:space="preserve">Ashali Julieta Baños </t>
  </si>
  <si>
    <t xml:space="preserve">             Presidente Ejecutivo </t>
  </si>
  <si>
    <t>Director Financiero</t>
  </si>
  <si>
    <t>Contador General</t>
  </si>
  <si>
    <t>Banco Davivienda Salvadoreño, S. A. y subsidiaria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</si>
  <si>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</si>
  <si>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</si>
  <si>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</si>
  <si>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</si>
  <si>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</si>
  <si>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</si>
  <si>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</si>
  <si>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</si>
  <si>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</si>
  <si>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</si>
  <si>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</si>
  <si>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</si>
  <si>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</si>
  <si>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</si>
  <si>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</si>
  <si>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</si>
  <si>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Intereses instrumentos financieros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</si>
  <si>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</si>
  <si>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</si>
  <si>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</si>
  <si>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</si>
  <si>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</si>
  <si>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</si>
  <si>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</si>
  <si>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</si>
  <si>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</si>
  <si>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</si>
  <si>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</si>
  <si>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Utilidad neta</t>
  </si>
  <si>
    <t xml:space="preserve">           Gerardo José Simán Siri</t>
  </si>
  <si>
    <t xml:space="preserve">               Presidente Ejecutivo </t>
  </si>
  <si>
    <t>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</si>
</sst>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_-;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#,##0.00_-;"/>
    <numFmt numFmtId="169" formatCode="#,##0.0000000000"/>
    <numFmt numFmtId="170" formatCode="#,##0.0;\ \(#,##0.0\)"/>
    <numFmt numFmtId="171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5" fontId="3" fillId="0" borderId="0" xfId="1" applyFont="1" applyFill="1"/>
    <xf numFmtId="167" fontId="7" fillId="0" borderId="0" xfId="2" applyNumberFormat="1" applyFont="1" applyFill="1"/>
    <xf numFmtId="168" fontId="3" fillId="0" borderId="0" xfId="0" applyNumberFormat="1" applyFont="1" applyFill="1" applyAlignment="1">
      <alignment horizontal="right"/>
    </xf>
    <xf numFmtId="169" fontId="3" fillId="0" borderId="0" xfId="0" applyNumberFormat="1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/>
    </xf>
    <xf numFmtId="170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71" fontId="3" fillId="0" borderId="0" xfId="1" applyNumberFormat="1" applyFont="1" applyFill="1" applyBorder="1" applyAlignment="1">
      <alignment horizontal="right"/>
    </xf>
    <xf numFmtId="171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5" fontId="3" fillId="0" borderId="0" xfId="1" applyFont="1" applyFill="1" applyBorder="1"/>
    <xf numFmtId="43" fontId="3" fillId="0" borderId="0" xfId="0" applyNumberFormat="1" applyFont="1" applyFill="1" applyBorder="1"/>
    <xf numFmtId="171" fontId="6" fillId="0" borderId="1" xfId="1" applyNumberFormat="1" applyFont="1" applyFill="1" applyBorder="1" applyAlignment="1">
      <alignment horizontal="right"/>
    </xf>
    <xf numFmtId="171" fontId="3" fillId="0" borderId="4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2" name="AutoShape 11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3" name="AutoShape 12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4" name="AutoShape 13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2362200</xdr:colOff>
      <xdr:row>5</xdr:row>
      <xdr:rowOff>76200</xdr:rowOff>
    </xdr:to>
    <xdr:sp macro="" textlink="">
      <xdr:nvSpPr>
        <xdr:cNvPr id="5" name="AutoShape 14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51435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2463165</xdr:colOff>
      <xdr:row>2</xdr:row>
      <xdr:rowOff>72390</xdr:rowOff>
    </xdr:to>
    <xdr:pic>
      <xdr:nvPicPr>
        <xdr:cNvPr id="6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775" y="28575"/>
          <a:ext cx="2358390" cy="39624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2358390</xdr:colOff>
      <xdr:row>2</xdr:row>
      <xdr:rowOff>72390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358390" cy="39624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-Informe%20Financiero%20Consolidado%20febr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9"/>
  <sheetViews>
    <sheetView showGridLines="0" tabSelected="1" zoomScaleNormal="100" zoomScaleSheetLayoutView="110" workbookViewId="0">
      <selection activeCell="A11" sqref="A11"/>
    </sheetView>
  </sheetViews>
  <sheetFormatPr baseColWidth="10" defaultColWidth="2.5703125" defaultRowHeight="12.75" x14ac:dyDescent="0.2"/>
  <cols>
    <col min="1" max="1" width="43.28515625" style="2" customWidth="1"/>
    <col min="2" max="2" width="19.5703125" style="2" customWidth="1"/>
    <col min="3" max="3" width="16.7109375" style="2" customWidth="1"/>
    <col min="4" max="4" width="16.42578125" style="3" customWidth="1"/>
    <col min="5" max="5" width="2.5703125" style="2"/>
    <col min="6" max="6" width="17.85546875" style="2" bestFit="1" customWidth="1"/>
    <col min="7" max="16384" width="2.5703125" style="2"/>
  </cols>
  <sheetData>
    <row r="1" spans="1:4" ht="15" x14ac:dyDescent="0.25">
      <c r="A1" s="1"/>
    </row>
    <row r="2" spans="1:4" x14ac:dyDescent="0.2">
      <c r="A2" s="4"/>
    </row>
    <row r="3" spans="1:4" x14ac:dyDescent="0.2">
      <c r="A3" s="4"/>
    </row>
    <row r="4" spans="1:4" x14ac:dyDescent="0.2">
      <c r="A4" s="5" t="s">
        <v>0</v>
      </c>
      <c r="B4" s="5"/>
      <c r="C4" s="6"/>
    </row>
    <row r="5" spans="1:4" x14ac:dyDescent="0.2">
      <c r="A5" s="6" t="s">
        <v>1</v>
      </c>
      <c r="B5" s="6"/>
      <c r="C5" s="6"/>
    </row>
    <row r="6" spans="1:4" x14ac:dyDescent="0.2">
      <c r="A6" s="6" t="s">
        <v>71</v>
      </c>
      <c r="B6" s="6"/>
      <c r="C6" s="6"/>
    </row>
    <row r="7" spans="1:4" x14ac:dyDescent="0.2">
      <c r="A7" s="7" t="s">
        <v>2</v>
      </c>
      <c r="B7" s="7"/>
      <c r="C7" s="7"/>
      <c r="D7" s="7"/>
    </row>
    <row r="8" spans="1:4" x14ac:dyDescent="0.2">
      <c r="D8" s="8"/>
    </row>
    <row r="9" spans="1:4" x14ac:dyDescent="0.2">
      <c r="A9" s="9" t="s">
        <v>3</v>
      </c>
      <c r="B9" s="9"/>
      <c r="C9" s="9"/>
    </row>
    <row r="10" spans="1:4" x14ac:dyDescent="0.2">
      <c r="A10" s="9" t="s">
        <v>4</v>
      </c>
      <c r="B10" s="9"/>
      <c r="C10" s="9"/>
    </row>
    <row r="11" spans="1:4" x14ac:dyDescent="0.2">
      <c r="A11" s="2" t="s">
        <v>5</v>
      </c>
      <c r="D11" s="10">
        <v>397512.2</v>
      </c>
    </row>
    <row r="12" spans="1:4" x14ac:dyDescent="0.2">
      <c r="A12" s="2" t="s">
        <v>6</v>
      </c>
      <c r="D12" s="10">
        <v>0</v>
      </c>
    </row>
    <row r="13" spans="1:4" x14ac:dyDescent="0.2">
      <c r="A13" s="2" t="s">
        <v>7</v>
      </c>
      <c r="D13" s="10">
        <v>383845.7</v>
      </c>
    </row>
    <row r="14" spans="1:4" x14ac:dyDescent="0.2">
      <c r="A14" s="2" t="s">
        <v>8</v>
      </c>
      <c r="D14" s="11">
        <v>2298458</v>
      </c>
    </row>
    <row r="15" spans="1:4" x14ac:dyDescent="0.2">
      <c r="D15" s="12">
        <f>SUM(D11:D14)</f>
        <v>3079815.9</v>
      </c>
    </row>
    <row r="16" spans="1:4" x14ac:dyDescent="0.2">
      <c r="A16" s="9" t="s">
        <v>9</v>
      </c>
      <c r="B16" s="9"/>
      <c r="C16" s="9"/>
    </row>
    <row r="17" spans="1:6" x14ac:dyDescent="0.2">
      <c r="A17" s="2" t="s">
        <v>10</v>
      </c>
      <c r="D17" s="10">
        <v>2049.6999999999998</v>
      </c>
    </row>
    <row r="18" spans="1:6" x14ac:dyDescent="0.2">
      <c r="A18" s="2" t="s">
        <v>11</v>
      </c>
      <c r="D18" s="10">
        <v>5674.3</v>
      </c>
    </row>
    <row r="19" spans="1:6" x14ac:dyDescent="0.2">
      <c r="A19" s="13" t="s">
        <v>12</v>
      </c>
      <c r="B19" s="14"/>
      <c r="C19" s="14"/>
      <c r="D19" s="15">
        <v>19350.288140000001</v>
      </c>
    </row>
    <row r="20" spans="1:6" ht="13.5" customHeight="1" x14ac:dyDescent="0.2">
      <c r="A20" s="13"/>
      <c r="B20" s="14"/>
      <c r="C20" s="14"/>
      <c r="D20" s="16"/>
    </row>
    <row r="21" spans="1:6" x14ac:dyDescent="0.2">
      <c r="D21" s="12">
        <f>SUM(D17:D19)</f>
        <v>27074.288140000001</v>
      </c>
    </row>
    <row r="22" spans="1:6" x14ac:dyDescent="0.2">
      <c r="A22" s="9" t="s">
        <v>13</v>
      </c>
      <c r="B22" s="9"/>
      <c r="C22" s="9"/>
      <c r="D22" s="10"/>
    </row>
    <row r="23" spans="1:6" x14ac:dyDescent="0.2">
      <c r="A23" s="13" t="s">
        <v>14</v>
      </c>
      <c r="B23" s="14"/>
      <c r="C23" s="14"/>
      <c r="D23" s="17">
        <v>62381.421579999995</v>
      </c>
    </row>
    <row r="24" spans="1:6" x14ac:dyDescent="0.2">
      <c r="A24" s="13"/>
      <c r="B24" s="14"/>
      <c r="C24" s="14"/>
      <c r="D24" s="18"/>
    </row>
    <row r="25" spans="1:6" ht="13.5" thickBot="1" x14ac:dyDescent="0.25">
      <c r="A25" s="2" t="s">
        <v>15</v>
      </c>
      <c r="D25" s="19">
        <f>D15+D21+D23</f>
        <v>3169271.6097199996</v>
      </c>
      <c r="F25" s="20"/>
    </row>
    <row r="26" spans="1:6" ht="13.5" thickTop="1" x14ac:dyDescent="0.2">
      <c r="A26" s="9" t="s">
        <v>16</v>
      </c>
      <c r="B26" s="9"/>
      <c r="C26" s="9"/>
      <c r="D26" s="10"/>
    </row>
    <row r="27" spans="1:6" x14ac:dyDescent="0.2">
      <c r="A27" s="9" t="s">
        <v>17</v>
      </c>
      <c r="B27" s="9"/>
      <c r="C27" s="9"/>
    </row>
    <row r="28" spans="1:6" x14ac:dyDescent="0.2">
      <c r="A28" s="2" t="s">
        <v>18</v>
      </c>
      <c r="D28" s="10">
        <v>2342003.3115699999</v>
      </c>
    </row>
    <row r="29" spans="1:6" ht="25.5" x14ac:dyDescent="0.2">
      <c r="A29" s="14" t="s">
        <v>19</v>
      </c>
      <c r="B29" s="14"/>
      <c r="C29" s="14"/>
      <c r="D29" s="10">
        <v>4563.4873200000002</v>
      </c>
    </row>
    <row r="30" spans="1:6" x14ac:dyDescent="0.2">
      <c r="A30" s="2" t="s">
        <v>20</v>
      </c>
      <c r="D30" s="10">
        <v>174004.67199</v>
      </c>
    </row>
    <row r="31" spans="1:6" x14ac:dyDescent="0.2">
      <c r="A31" s="2" t="s">
        <v>21</v>
      </c>
      <c r="D31" s="10">
        <v>0</v>
      </c>
    </row>
    <row r="32" spans="1:6" x14ac:dyDescent="0.2">
      <c r="A32" s="2" t="s">
        <v>22</v>
      </c>
      <c r="D32" s="10">
        <v>216870.76931</v>
      </c>
    </row>
    <row r="33" spans="1:6" x14ac:dyDescent="0.2">
      <c r="A33" s="2" t="s">
        <v>23</v>
      </c>
      <c r="D33" s="11">
        <v>10966.776699999999</v>
      </c>
    </row>
    <row r="34" spans="1:6" x14ac:dyDescent="0.2">
      <c r="A34" s="21"/>
      <c r="B34" s="21"/>
      <c r="C34" s="21"/>
      <c r="D34" s="12">
        <f>SUM(D28:D33)</f>
        <v>2748409.0168899996</v>
      </c>
    </row>
    <row r="35" spans="1:6" x14ac:dyDescent="0.2">
      <c r="A35" s="9" t="s">
        <v>24</v>
      </c>
      <c r="B35" s="9"/>
      <c r="C35" s="9"/>
      <c r="D35" s="22"/>
    </row>
    <row r="36" spans="1:6" x14ac:dyDescent="0.2">
      <c r="A36" s="2" t="s">
        <v>25</v>
      </c>
      <c r="D36" s="10">
        <v>22606.758310000001</v>
      </c>
    </row>
    <row r="37" spans="1:6" x14ac:dyDescent="0.2">
      <c r="A37" s="2" t="s">
        <v>26</v>
      </c>
      <c r="D37" s="10">
        <v>3050.79223</v>
      </c>
    </row>
    <row r="38" spans="1:6" x14ac:dyDescent="0.2">
      <c r="A38" s="2" t="s">
        <v>23</v>
      </c>
      <c r="D38" s="11">
        <v>50065.431199999992</v>
      </c>
    </row>
    <row r="39" spans="1:6" x14ac:dyDescent="0.2">
      <c r="D39" s="12">
        <f>SUM(D36:D38)</f>
        <v>75722.981739999988</v>
      </c>
    </row>
    <row r="40" spans="1:6" x14ac:dyDescent="0.2">
      <c r="A40" s="2" t="s">
        <v>27</v>
      </c>
      <c r="D40" s="12">
        <f>D39+D34</f>
        <v>2824131.9986299998</v>
      </c>
    </row>
    <row r="41" spans="1:6" x14ac:dyDescent="0.2">
      <c r="A41" s="9" t="s">
        <v>28</v>
      </c>
      <c r="B41" s="9"/>
      <c r="C41" s="9"/>
    </row>
    <row r="42" spans="1:6" x14ac:dyDescent="0.2">
      <c r="A42" s="2" t="s">
        <v>29</v>
      </c>
      <c r="D42" s="10">
        <v>150000</v>
      </c>
    </row>
    <row r="43" spans="1:6" x14ac:dyDescent="0.2">
      <c r="A43" s="13" t="s">
        <v>30</v>
      </c>
      <c r="B43" s="14"/>
      <c r="C43" s="14"/>
      <c r="D43" s="17">
        <v>195139.60741439855</v>
      </c>
    </row>
    <row r="44" spans="1:6" x14ac:dyDescent="0.2">
      <c r="A44" s="13"/>
      <c r="B44" s="14"/>
      <c r="C44" s="14"/>
      <c r="D44" s="18"/>
    </row>
    <row r="45" spans="1:6" x14ac:dyDescent="0.2">
      <c r="A45" s="2" t="s">
        <v>31</v>
      </c>
      <c r="D45" s="11">
        <f>SUM(D42:D44)</f>
        <v>345139.60741439858</v>
      </c>
    </row>
    <row r="46" spans="1:6" ht="13.5" thickBot="1" x14ac:dyDescent="0.25">
      <c r="A46" s="2" t="s">
        <v>32</v>
      </c>
      <c r="D46" s="19">
        <f>D45+D40</f>
        <v>3169271.6060443986</v>
      </c>
      <c r="F46" s="20"/>
    </row>
    <row r="47" spans="1:6" ht="13.5" thickTop="1" x14ac:dyDescent="0.2">
      <c r="F47" s="23"/>
    </row>
    <row r="50" spans="1:7" x14ac:dyDescent="0.2">
      <c r="A50" s="24" t="s">
        <v>33</v>
      </c>
      <c r="B50" s="25" t="s">
        <v>34</v>
      </c>
      <c r="C50" s="26"/>
      <c r="D50" s="25" t="s">
        <v>35</v>
      </c>
      <c r="E50" s="27"/>
      <c r="F50" s="27"/>
      <c r="G50" s="27"/>
    </row>
    <row r="51" spans="1:7" x14ac:dyDescent="0.2">
      <c r="A51" s="24" t="s">
        <v>36</v>
      </c>
      <c r="B51" s="25" t="s">
        <v>37</v>
      </c>
      <c r="C51" s="26"/>
      <c r="D51" s="25" t="s">
        <v>38</v>
      </c>
      <c r="E51" s="27"/>
      <c r="F51" s="27"/>
      <c r="G51" s="27"/>
    </row>
    <row r="52" spans="1:7" x14ac:dyDescent="0.2">
      <c r="A52" s="28"/>
      <c r="B52" s="29"/>
      <c r="C52" s="29"/>
      <c r="D52" s="30"/>
      <c r="E52" s="30"/>
      <c r="F52" s="30"/>
      <c r="G52" s="30"/>
    </row>
    <row r="53" spans="1:7" x14ac:dyDescent="0.2">
      <c r="A53" s="28"/>
      <c r="B53" s="29"/>
      <c r="C53" s="29"/>
      <c r="D53" s="30"/>
      <c r="E53" s="30"/>
      <c r="F53" s="30"/>
      <c r="G53" s="30"/>
    </row>
    <row r="54" spans="1:7" x14ac:dyDescent="0.2">
      <c r="A54" s="28"/>
      <c r="B54" s="29"/>
      <c r="C54" s="29"/>
      <c r="D54" s="30"/>
      <c r="E54" s="30"/>
      <c r="F54" s="30"/>
      <c r="G54" s="30"/>
    </row>
    <row r="55" spans="1:7" x14ac:dyDescent="0.2">
      <c r="A55" s="28"/>
      <c r="B55" s="29"/>
      <c r="C55" s="29"/>
      <c r="D55" s="30"/>
      <c r="E55" s="30"/>
      <c r="F55" s="30"/>
      <c r="G55" s="30"/>
    </row>
    <row r="56" spans="1:7" x14ac:dyDescent="0.2">
      <c r="D56" s="27"/>
      <c r="E56" s="27"/>
      <c r="F56" s="27"/>
      <c r="G56" s="27"/>
    </row>
    <row r="57" spans="1:7" x14ac:dyDescent="0.2">
      <c r="D57" s="30"/>
      <c r="E57" s="30"/>
      <c r="F57" s="30"/>
      <c r="G57" s="30"/>
    </row>
    <row r="58" spans="1:7" x14ac:dyDescent="0.2">
      <c r="A58" s="29"/>
      <c r="B58" s="29"/>
      <c r="C58" s="29"/>
      <c r="D58" s="30"/>
      <c r="E58" s="30"/>
      <c r="F58" s="30"/>
      <c r="G58" s="30"/>
    </row>
    <row r="59" spans="1:7" x14ac:dyDescent="0.2">
      <c r="A59" s="29"/>
      <c r="B59" s="29"/>
      <c r="C59" s="29"/>
      <c r="D59" s="30"/>
      <c r="E59" s="30"/>
      <c r="F59" s="30"/>
      <c r="G59" s="30"/>
    </row>
  </sheetData>
  <mergeCells count="17">
    <mergeCell ref="G52:G55"/>
    <mergeCell ref="D57:D59"/>
    <mergeCell ref="E57:E59"/>
    <mergeCell ref="F57:F59"/>
    <mergeCell ref="G57:G59"/>
    <mergeCell ref="A43:A44"/>
    <mergeCell ref="D43:D44"/>
    <mergeCell ref="A52:A55"/>
    <mergeCell ref="D52:D55"/>
    <mergeCell ref="E52:E55"/>
    <mergeCell ref="F52:F55"/>
    <mergeCell ref="A4:B4"/>
    <mergeCell ref="A7:D7"/>
    <mergeCell ref="A19:A20"/>
    <mergeCell ref="D19:D20"/>
    <mergeCell ref="A23:A24"/>
    <mergeCell ref="D23:D24"/>
  </mergeCells>
  <pageMargins left="0.55118110236220474" right="0.39370078740157483" top="0.74803149606299213" bottom="0.78740157480314965" header="0.15748031496062992" footer="0.31496062992125984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E47"/>
  <sheetViews>
    <sheetView showGridLines="0" tabSelected="1" zoomScaleNormal="100" zoomScaleSheetLayoutView="120" workbookViewId="0">
      <selection activeCell="A11" sqref="A11"/>
    </sheetView>
  </sheetViews>
  <sheetFormatPr baseColWidth="10" defaultColWidth="2.42578125" defaultRowHeight="12.75" x14ac:dyDescent="0.2"/>
  <cols>
    <col min="1" max="1" width="37.42578125" style="34" customWidth="1"/>
    <col min="2" max="2" width="23.42578125" style="34" customWidth="1"/>
    <col min="3" max="3" width="10.85546875" style="34" customWidth="1"/>
    <col min="4" max="4" width="15.28515625" style="33" customWidth="1"/>
    <col min="5" max="5" width="21.42578125" style="34" customWidth="1"/>
    <col min="6" max="16384" width="2.42578125" style="34"/>
  </cols>
  <sheetData>
    <row r="4" spans="1:4" x14ac:dyDescent="0.2">
      <c r="A4" s="31" t="s">
        <v>39</v>
      </c>
      <c r="B4" s="31"/>
      <c r="C4" s="32"/>
    </row>
    <row r="5" spans="1:4" x14ac:dyDescent="0.2">
      <c r="A5" s="32" t="s">
        <v>40</v>
      </c>
      <c r="B5" s="32"/>
      <c r="C5" s="32"/>
    </row>
    <row r="6" spans="1:4" x14ac:dyDescent="0.2">
      <c r="A6" s="32" t="s">
        <v>71</v>
      </c>
      <c r="B6" s="32"/>
      <c r="C6" s="32"/>
    </row>
    <row r="7" spans="1:4" x14ac:dyDescent="0.2">
      <c r="A7" s="35" t="s">
        <v>2</v>
      </c>
      <c r="B7" s="35"/>
      <c r="C7" s="35"/>
      <c r="D7" s="35"/>
    </row>
    <row r="8" spans="1:4" x14ac:dyDescent="0.2">
      <c r="A8" s="32"/>
      <c r="B8" s="32"/>
      <c r="C8" s="32"/>
      <c r="D8" s="36"/>
    </row>
    <row r="9" spans="1:4" x14ac:dyDescent="0.2">
      <c r="A9" s="37" t="s">
        <v>41</v>
      </c>
      <c r="B9" s="37"/>
      <c r="C9" s="37"/>
      <c r="D9" s="38"/>
    </row>
    <row r="10" spans="1:4" x14ac:dyDescent="0.2">
      <c r="A10" s="34" t="s">
        <v>42</v>
      </c>
      <c r="D10" s="38">
        <v>38064.794299999994</v>
      </c>
    </row>
    <row r="11" spans="1:4" x14ac:dyDescent="0.2">
      <c r="A11" s="34" t="s">
        <v>43</v>
      </c>
      <c r="D11" s="38">
        <v>3588.9661599999995</v>
      </c>
    </row>
    <row r="12" spans="1:4" x14ac:dyDescent="0.2">
      <c r="A12" s="34" t="s">
        <v>44</v>
      </c>
      <c r="D12" s="38">
        <v>4607.8614900000002</v>
      </c>
    </row>
    <row r="13" spans="1:4" x14ac:dyDescent="0.2">
      <c r="A13" s="34" t="s">
        <v>45</v>
      </c>
      <c r="D13" s="38">
        <v>0.90561000000000003</v>
      </c>
    </row>
    <row r="14" spans="1:4" x14ac:dyDescent="0.2">
      <c r="A14" s="34" t="s">
        <v>46</v>
      </c>
      <c r="D14" s="38">
        <v>6.4487200000000007</v>
      </c>
    </row>
    <row r="15" spans="1:4" x14ac:dyDescent="0.2">
      <c r="A15" s="34" t="s">
        <v>47</v>
      </c>
      <c r="D15" s="38">
        <v>1099.837</v>
      </c>
    </row>
    <row r="16" spans="1:4" x14ac:dyDescent="0.2">
      <c r="A16" s="34" t="s">
        <v>48</v>
      </c>
      <c r="D16" s="38">
        <v>9.1965699999999995</v>
      </c>
    </row>
    <row r="17" spans="1:5" x14ac:dyDescent="0.2">
      <c r="A17" s="34" t="s">
        <v>49</v>
      </c>
      <c r="D17" s="38">
        <v>319.42822999999999</v>
      </c>
    </row>
    <row r="18" spans="1:5" x14ac:dyDescent="0.2">
      <c r="A18" s="34" t="s">
        <v>50</v>
      </c>
      <c r="D18" s="39">
        <v>4968.1146099999996</v>
      </c>
    </row>
    <row r="19" spans="1:5" x14ac:dyDescent="0.2">
      <c r="A19" s="40"/>
      <c r="B19" s="40"/>
      <c r="C19" s="40"/>
      <c r="D19" s="38">
        <f>SUM(D10:D18)</f>
        <v>52665.55268999999</v>
      </c>
      <c r="E19" s="41"/>
    </row>
    <row r="20" spans="1:5" x14ac:dyDescent="0.2">
      <c r="A20" s="37" t="s">
        <v>51</v>
      </c>
      <c r="B20" s="37"/>
      <c r="C20" s="37"/>
      <c r="D20" s="38"/>
      <c r="E20" s="42"/>
    </row>
    <row r="21" spans="1:5" x14ac:dyDescent="0.2">
      <c r="A21" s="34" t="s">
        <v>52</v>
      </c>
      <c r="D21" s="38">
        <v>11938.720949999999</v>
      </c>
    </row>
    <row r="22" spans="1:5" x14ac:dyDescent="0.2">
      <c r="A22" s="34" t="s">
        <v>53</v>
      </c>
      <c r="D22" s="38">
        <v>1785.46774</v>
      </c>
    </row>
    <row r="23" spans="1:5" x14ac:dyDescent="0.2">
      <c r="A23" s="34" t="s">
        <v>54</v>
      </c>
      <c r="D23" s="38">
        <v>2252.5817485461394</v>
      </c>
    </row>
    <row r="24" spans="1:5" x14ac:dyDescent="0.2">
      <c r="A24" s="34" t="s">
        <v>55</v>
      </c>
      <c r="D24" s="38">
        <v>23.18937</v>
      </c>
    </row>
    <row r="25" spans="1:5" x14ac:dyDescent="0.2">
      <c r="A25" s="34" t="s">
        <v>56</v>
      </c>
      <c r="D25" s="38">
        <v>2542.2564500000003</v>
      </c>
    </row>
    <row r="26" spans="1:5" x14ac:dyDescent="0.2">
      <c r="A26" s="34" t="s">
        <v>50</v>
      </c>
      <c r="D26" s="39">
        <v>4396.2863299999999</v>
      </c>
    </row>
    <row r="27" spans="1:5" x14ac:dyDescent="0.2">
      <c r="A27" s="37"/>
      <c r="B27" s="37"/>
      <c r="C27" s="37"/>
      <c r="D27" s="38">
        <f>SUM(D21:D26)</f>
        <v>22938.502588546136</v>
      </c>
    </row>
    <row r="28" spans="1:5" x14ac:dyDescent="0.2">
      <c r="A28" s="34" t="s">
        <v>57</v>
      </c>
      <c r="D28" s="38">
        <v>10623.08863</v>
      </c>
    </row>
    <row r="29" spans="1:5" x14ac:dyDescent="0.2">
      <c r="D29" s="39">
        <f>SUM(D27:D28)</f>
        <v>33561.591218546135</v>
      </c>
    </row>
    <row r="30" spans="1:5" x14ac:dyDescent="0.2">
      <c r="A30" s="37" t="s">
        <v>58</v>
      </c>
      <c r="B30" s="37"/>
      <c r="C30" s="37"/>
      <c r="D30" s="38">
        <f>(D19-D29)</f>
        <v>19103.961471453855</v>
      </c>
    </row>
    <row r="31" spans="1:5" x14ac:dyDescent="0.2">
      <c r="A31" s="37" t="s">
        <v>59</v>
      </c>
      <c r="B31" s="37"/>
      <c r="C31" s="37"/>
      <c r="D31" s="38"/>
    </row>
    <row r="32" spans="1:5" x14ac:dyDescent="0.2">
      <c r="A32" s="34" t="s">
        <v>60</v>
      </c>
      <c r="D32" s="38">
        <v>7348.3627000000006</v>
      </c>
    </row>
    <row r="33" spans="1:5" x14ac:dyDescent="0.2">
      <c r="A33" s="34" t="s">
        <v>61</v>
      </c>
      <c r="D33" s="38">
        <v>6208.5581000000002</v>
      </c>
    </row>
    <row r="34" spans="1:5" x14ac:dyDescent="0.2">
      <c r="A34" s="34" t="s">
        <v>62</v>
      </c>
      <c r="D34" s="39">
        <v>1138.26287</v>
      </c>
    </row>
    <row r="35" spans="1:5" x14ac:dyDescent="0.2">
      <c r="D35" s="39">
        <f>SUM(D32:D34)</f>
        <v>14695.18367</v>
      </c>
    </row>
    <row r="36" spans="1:5" x14ac:dyDescent="0.2">
      <c r="A36" s="34" t="s">
        <v>63</v>
      </c>
      <c r="D36" s="38">
        <f>(D30-D35)</f>
        <v>4408.7778014538544</v>
      </c>
    </row>
    <row r="37" spans="1:5" x14ac:dyDescent="0.2">
      <c r="A37" s="34" t="s">
        <v>64</v>
      </c>
      <c r="D37" s="38">
        <v>7.96</v>
      </c>
    </row>
    <row r="38" spans="1:5" x14ac:dyDescent="0.2">
      <c r="A38" s="34" t="s">
        <v>65</v>
      </c>
      <c r="D38" s="38">
        <v>3800.9546699999996</v>
      </c>
    </row>
    <row r="39" spans="1:5" x14ac:dyDescent="0.2">
      <c r="A39" s="34" t="s">
        <v>66</v>
      </c>
      <c r="D39" s="43">
        <f>SUM(D36:D38)</f>
        <v>8217.6924714538545</v>
      </c>
    </row>
    <row r="40" spans="1:5" x14ac:dyDescent="0.2">
      <c r="A40" s="34" t="s">
        <v>67</v>
      </c>
      <c r="D40" s="39">
        <v>-2178.8864199999998</v>
      </c>
    </row>
    <row r="41" spans="1:5" x14ac:dyDescent="0.2">
      <c r="D41" s="38"/>
    </row>
    <row r="42" spans="1:5" ht="13.5" thickBot="1" x14ac:dyDescent="0.25">
      <c r="A42" s="34" t="s">
        <v>68</v>
      </c>
      <c r="D42" s="44">
        <f>+D39+D40+D41</f>
        <v>6038.8060514538547</v>
      </c>
      <c r="E42" s="41"/>
    </row>
    <row r="43" spans="1:5" ht="13.5" thickTop="1" x14ac:dyDescent="0.2">
      <c r="A43" s="37"/>
      <c r="B43" s="37"/>
      <c r="C43" s="37"/>
      <c r="D43" s="38"/>
      <c r="E43" s="42"/>
    </row>
    <row r="44" spans="1:5" x14ac:dyDescent="0.2">
      <c r="A44" s="45"/>
      <c r="B44" s="45"/>
      <c r="C44" s="45"/>
      <c r="D44" s="34"/>
    </row>
    <row r="46" spans="1:5" x14ac:dyDescent="0.2">
      <c r="A46" s="46" t="s">
        <v>69</v>
      </c>
      <c r="B46" s="47" t="s">
        <v>34</v>
      </c>
      <c r="C46" s="47"/>
      <c r="D46" s="47" t="s">
        <v>35</v>
      </c>
    </row>
    <row r="47" spans="1:5" x14ac:dyDescent="0.2">
      <c r="A47" s="46" t="s">
        <v>70</v>
      </c>
      <c r="B47" s="47" t="s">
        <v>37</v>
      </c>
      <c r="C47" s="47"/>
      <c r="D47" s="47" t="s">
        <v>38</v>
      </c>
    </row>
  </sheetData>
  <mergeCells count="2">
    <mergeCell ref="A4:B4"/>
    <mergeCell ref="A7:D7"/>
  </mergeCells>
  <pageMargins left="0.55118110236220474" right="0.39370078740157483" top="0.74803149606299213" bottom="0.78740157480314965" header="0.15748031496062992" footer="0.31496062992125984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cp:lastPrinted>2024-05-17T17:27:22Z</cp:lastPrinted>
  <dcterms:created xsi:type="dcterms:W3CDTF">2024-05-17T17:24:39Z</dcterms:created>
  <dcterms:modified xsi:type="dcterms:W3CDTF">2024-05-17T17:28:16Z</dcterms:modified>
</cp:coreProperties>
</file>