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4\"/>
    </mc:Choice>
  </mc:AlternateContent>
  <bookViews>
    <workbookView xWindow="0" yWindow="0" windowWidth="20490" windowHeight="7350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_xlnm.Print_Area" localSheetId="0">BG!$A$1:$E$51</definedName>
    <definedName name="_xlnm.Print_Area" localSheetId="1">ER!$A$1:$D$47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D27" i="2"/>
  <c r="D29" i="2" s="1"/>
  <c r="D19" i="2"/>
  <c r="D30" i="2" s="1"/>
  <c r="D36" i="2" s="1"/>
  <c r="D39" i="2" s="1"/>
  <c r="D42" i="2" s="1"/>
  <c r="D45" i="1"/>
  <c r="D46" i="1" s="1"/>
  <c r="D39" i="1"/>
  <c r="D40" i="1" s="1"/>
  <c r="D34" i="1"/>
  <c r="D21" i="1"/>
  <c r="D15" i="1"/>
  <c r="D25" i="1" l="1"/>
</calcChain>
</file>

<file path=xl/sharedStrings.xml><?xml version="1.0" encoding="utf-8"?>
<sst xmlns="http://schemas.openxmlformats.org/spreadsheetml/2006/main" count="80" uniqueCount="72">
  <si>
    <t>Banco Davivienda Salvadoreño, S. A. y Subsidiaria</t>
  </si>
  <si>
    <t>Balance General</t>
  </si>
  <si>
    <t>Al 31 de Enero de 2024</t>
  </si>
  <si>
    <t>(expresados en miles de dólares de los estados unidos de américa)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</si>
  <si>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</si>
  <si>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</si>
  <si>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</si>
  <si>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</si>
  <si>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</si>
  <si>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</si>
  <si>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</si>
  <si>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</si>
  <si>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</si>
  <si>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>Diversos, neto de reservas de saneamiento saneamiento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</si>
  <si>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</si>
  <si>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</si>
  <si>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</si>
  <si>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</si>
  <si>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</si>
  <si>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</si>
  <si>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la Republica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</si>
  <si>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</si>
  <si>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</si>
  <si>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</si>
  <si>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</si>
  <si>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</si>
  <si>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</si>
  <si>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</si>
  <si>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</si>
  <si>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</si>
  <si>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</si>
  <si>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</si>
  <si>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</si>
  <si>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</si>
  <si>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 xml:space="preserve">          Gerardo José Simán Siri</t>
  </si>
  <si>
    <t>Jorge Alberto Barrientos</t>
  </si>
  <si>
    <t xml:space="preserve">Ashali Julieta Baños </t>
  </si>
  <si>
    <t xml:space="preserve">             Presidente Ejecutivo </t>
  </si>
  <si>
    <t>Director Financiero</t>
  </si>
  <si>
    <t>Contador General</t>
  </si>
  <si>
    <t>Banco Davivienda Salvadoreño, S. A. y subsidiaria</t>
  </si>
  <si>
    <t>Estado de Resultados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</si>
  <si>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</si>
  <si>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</si>
  <si>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</si>
  <si>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</si>
  <si>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</si>
  <si>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</si>
  <si>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</si>
  <si>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 xml:space="preserve">Instrumentos financieros a valor razonable 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</si>
  <si>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</si>
  <si>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</si>
  <si>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</si>
  <si>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</si>
  <si>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</si>
  <si>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</si>
  <si>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</si>
  <si>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Intereses instrumentos financieros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</si>
  <si>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</si>
  <si>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</si>
  <si>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</si>
  <si>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</si>
  <si>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</si>
  <si>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</si>
  <si>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</si>
  <si>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</si>
  <si>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</si>
  <si>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</si>
  <si>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</si>
  <si>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Utilidad neta</t>
  </si>
  <si>
    <t xml:space="preserve">           Gerardo José Simán Siri</t>
  </si>
  <si>
    <t xml:space="preserve">               Presidente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</si>
</sst>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.0_-;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#,##0.00_-;"/>
    <numFmt numFmtId="169" formatCode="#,##0.0000000000"/>
    <numFmt numFmtId="170" formatCode="#,##0.0;\ \(#,##0.0\)"/>
    <numFmt numFmtId="171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6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Fill="1"/>
    <xf numFmtId="164" fontId="3" fillId="0" borderId="0" xfId="0" applyNumberFormat="1" applyFont="1" applyFill="1" applyAlignment="1">
      <alignment horizontal="right"/>
    </xf>
    <xf numFmtId="0" fontId="4" fillId="0" borderId="0" xfId="0" applyFont="1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/>
    <xf numFmtId="164" fontId="3" fillId="0" borderId="0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165" fontId="3" fillId="0" borderId="0" xfId="1" applyFont="1" applyFill="1"/>
    <xf numFmtId="167" fontId="7" fillId="0" borderId="0" xfId="2" applyNumberFormat="1" applyFont="1" applyFill="1"/>
    <xf numFmtId="168" fontId="3" fillId="0" borderId="0" xfId="0" applyNumberFormat="1" applyFont="1" applyFill="1" applyAlignment="1">
      <alignment horizontal="right"/>
    </xf>
    <xf numFmtId="169" fontId="3" fillId="0" borderId="0" xfId="0" applyNumberFormat="1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justify" vertical="center"/>
    </xf>
    <xf numFmtId="170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5" fillId="0" borderId="1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71" fontId="3" fillId="0" borderId="0" xfId="1" applyNumberFormat="1" applyFont="1" applyFill="1" applyBorder="1" applyAlignment="1">
      <alignment horizontal="right"/>
    </xf>
    <xf numFmtId="171" fontId="3" fillId="0" borderId="1" xfId="1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165" fontId="3" fillId="0" borderId="0" xfId="1" applyFont="1" applyFill="1" applyBorder="1"/>
    <xf numFmtId="43" fontId="3" fillId="0" borderId="0" xfId="0" applyNumberFormat="1" applyFont="1" applyFill="1" applyBorder="1"/>
    <xf numFmtId="171" fontId="6" fillId="0" borderId="1" xfId="1" applyNumberFormat="1" applyFont="1" applyFill="1" applyBorder="1" applyAlignment="1">
      <alignment horizontal="right"/>
    </xf>
    <xf numFmtId="171" fontId="3" fillId="0" borderId="4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2362200</xdr:colOff>
      <xdr:row>2</xdr:row>
      <xdr:rowOff>47625</xdr:rowOff>
    </xdr:to>
    <xdr:sp macro="" textlink="">
      <xdr:nvSpPr>
        <xdr:cNvPr id="2" name="AutoShape 11" descr="https://lh7-us.googleusercontent.com/_W3WQA721OnMx3Cd9Q-WaiwXSHE-3tA2u3l-lqFR7C3JZe6ATpXPXHjglP3C23kabtjc4yt7AgFBFpkXWNlWzScrbQTAryH0BQaUh-kQJtbo71CpzAvbU6TtATKAzmhoJDyMOcxakwbcKz1XkmBRZg"/>
        <xdr:cNvSpPr>
          <a:spLocks noChangeAspect="1" noChangeArrowheads="1"/>
        </xdr:cNvSpPr>
      </xdr:nvSpPr>
      <xdr:spPr bwMode="auto">
        <a:xfrm>
          <a:off x="0" y="0"/>
          <a:ext cx="2362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2362200</xdr:colOff>
      <xdr:row>2</xdr:row>
      <xdr:rowOff>47625</xdr:rowOff>
    </xdr:to>
    <xdr:sp macro="" textlink="">
      <xdr:nvSpPr>
        <xdr:cNvPr id="3" name="AutoShape 12" descr="https://lh7-us.googleusercontent.com/_W3WQA721OnMx3Cd9Q-WaiwXSHE-3tA2u3l-lqFR7C3JZe6ATpXPXHjglP3C23kabtjc4yt7AgFBFpkXWNlWzScrbQTAryH0BQaUh-kQJtbo71CpzAvbU6TtATKAzmhoJDyMOcxakwbcKz1XkmBRZg"/>
        <xdr:cNvSpPr>
          <a:spLocks noChangeAspect="1" noChangeArrowheads="1"/>
        </xdr:cNvSpPr>
      </xdr:nvSpPr>
      <xdr:spPr bwMode="auto">
        <a:xfrm>
          <a:off x="0" y="0"/>
          <a:ext cx="2362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2362200</xdr:colOff>
      <xdr:row>2</xdr:row>
      <xdr:rowOff>47625</xdr:rowOff>
    </xdr:to>
    <xdr:sp macro="" textlink="">
      <xdr:nvSpPr>
        <xdr:cNvPr id="4" name="AutoShape 13" descr="https://lh7-us.googleusercontent.com/_W3WQA721OnMx3Cd9Q-WaiwXSHE-3tA2u3l-lqFR7C3JZe6ATpXPXHjglP3C23kabtjc4yt7AgFBFpkXWNlWzScrbQTAryH0BQaUh-kQJtbo71CpzAvbU6TtATKAzmhoJDyMOcxakwbcKz1XkmBRZg"/>
        <xdr:cNvSpPr>
          <a:spLocks noChangeAspect="1" noChangeArrowheads="1"/>
        </xdr:cNvSpPr>
      </xdr:nvSpPr>
      <xdr:spPr bwMode="auto">
        <a:xfrm>
          <a:off x="0" y="0"/>
          <a:ext cx="2362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2362200</xdr:colOff>
      <xdr:row>5</xdr:row>
      <xdr:rowOff>76200</xdr:rowOff>
    </xdr:to>
    <xdr:sp macro="" textlink="">
      <xdr:nvSpPr>
        <xdr:cNvPr id="5" name="AutoShape 14" descr="https://lh7-us.googleusercontent.com/_W3WQA721OnMx3Cd9Q-WaiwXSHE-3tA2u3l-lqFR7C3JZe6ATpXPXHjglP3C23kabtjc4yt7AgFBFpkXWNlWzScrbQTAryH0BQaUh-kQJtbo71CpzAvbU6TtATKAzmhoJDyMOcxakwbcKz1XkmBRZg"/>
        <xdr:cNvSpPr>
          <a:spLocks noChangeAspect="1" noChangeArrowheads="1"/>
        </xdr:cNvSpPr>
      </xdr:nvSpPr>
      <xdr:spPr bwMode="auto">
        <a:xfrm>
          <a:off x="0" y="514350"/>
          <a:ext cx="2362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0</xdr:row>
      <xdr:rowOff>28575</xdr:rowOff>
    </xdr:from>
    <xdr:to>
      <xdr:col>0</xdr:col>
      <xdr:colOff>2463165</xdr:colOff>
      <xdr:row>2</xdr:row>
      <xdr:rowOff>72390</xdr:rowOff>
    </xdr:to>
    <xdr:pic>
      <xdr:nvPicPr>
        <xdr:cNvPr id="6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775" y="28575"/>
          <a:ext cx="2358390" cy="39624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2358390</xdr:colOff>
      <xdr:row>2</xdr:row>
      <xdr:rowOff>72390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358390" cy="39624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-Informe%20Financiero%20Consolidado%20ene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2019"/>
      <sheetName val="BG"/>
      <sheetName val="ER"/>
      <sheetName val="HOJA DE CONSOLIDACION"/>
      <sheetName val="Nota 1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59"/>
  <sheetViews>
    <sheetView showGridLines="0" tabSelected="1" zoomScaleNormal="100" zoomScaleSheetLayoutView="110" workbookViewId="0">
      <selection activeCell="B20" sqref="B20"/>
    </sheetView>
  </sheetViews>
  <sheetFormatPr baseColWidth="10" defaultColWidth="2.5703125" defaultRowHeight="12.75" x14ac:dyDescent="0.2"/>
  <cols>
    <col min="1" max="1" width="43.28515625" style="2" customWidth="1"/>
    <col min="2" max="2" width="19.5703125" style="2" customWidth="1"/>
    <col min="3" max="3" width="16.7109375" style="2" customWidth="1"/>
    <col min="4" max="4" width="16.42578125" style="3" customWidth="1"/>
    <col min="5" max="5" width="2.5703125" style="2"/>
    <col min="6" max="6" width="17.85546875" style="2" bestFit="1" customWidth="1"/>
    <col min="7" max="16384" width="2.5703125" style="2"/>
  </cols>
  <sheetData>
    <row r="1" spans="1:4" ht="15" x14ac:dyDescent="0.25">
      <c r="A1" s="1"/>
    </row>
    <row r="2" spans="1:4" x14ac:dyDescent="0.2">
      <c r="A2" s="4"/>
    </row>
    <row r="3" spans="1:4" x14ac:dyDescent="0.2">
      <c r="A3" s="4"/>
    </row>
    <row r="4" spans="1:4" x14ac:dyDescent="0.2">
      <c r="A4" s="5" t="s">
        <v>0</v>
      </c>
      <c r="B4" s="5"/>
      <c r="C4" s="6"/>
    </row>
    <row r="5" spans="1:4" x14ac:dyDescent="0.2">
      <c r="A5" s="6" t="s">
        <v>1</v>
      </c>
      <c r="B5" s="6"/>
      <c r="C5" s="6"/>
    </row>
    <row r="6" spans="1:4" x14ac:dyDescent="0.2">
      <c r="A6" s="6" t="s">
        <v>2</v>
      </c>
      <c r="B6" s="6"/>
      <c r="C6" s="6"/>
    </row>
    <row r="7" spans="1:4" x14ac:dyDescent="0.2">
      <c r="A7" s="7" t="s">
        <v>3</v>
      </c>
      <c r="B7" s="7"/>
      <c r="C7" s="7"/>
      <c r="D7" s="7"/>
    </row>
    <row r="8" spans="1:4" x14ac:dyDescent="0.2">
      <c r="D8" s="8"/>
    </row>
    <row r="9" spans="1:4" x14ac:dyDescent="0.2">
      <c r="A9" s="9" t="s">
        <v>4</v>
      </c>
      <c r="B9" s="9"/>
      <c r="C9" s="9"/>
    </row>
    <row r="10" spans="1:4" x14ac:dyDescent="0.2">
      <c r="A10" s="9" t="s">
        <v>5</v>
      </c>
      <c r="B10" s="9"/>
      <c r="C10" s="9"/>
    </row>
    <row r="11" spans="1:4" x14ac:dyDescent="0.2">
      <c r="A11" s="2" t="s">
        <v>6</v>
      </c>
      <c r="D11" s="10">
        <v>402968.2</v>
      </c>
    </row>
    <row r="12" spans="1:4" x14ac:dyDescent="0.2">
      <c r="A12" s="2" t="s">
        <v>7</v>
      </c>
      <c r="D12" s="10">
        <v>0</v>
      </c>
    </row>
    <row r="13" spans="1:4" x14ac:dyDescent="0.2">
      <c r="A13" s="2" t="s">
        <v>8</v>
      </c>
      <c r="D13" s="10">
        <v>368263.6</v>
      </c>
    </row>
    <row r="14" spans="1:4" x14ac:dyDescent="0.2">
      <c r="A14" s="2" t="s">
        <v>9</v>
      </c>
      <c r="D14" s="11">
        <v>2296506.7999999998</v>
      </c>
    </row>
    <row r="15" spans="1:4" x14ac:dyDescent="0.2">
      <c r="D15" s="12">
        <f>SUM(D11:D14)</f>
        <v>3067738.5999999996</v>
      </c>
    </row>
    <row r="16" spans="1:4" x14ac:dyDescent="0.2">
      <c r="A16" s="9" t="s">
        <v>10</v>
      </c>
      <c r="B16" s="9"/>
      <c r="C16" s="9"/>
    </row>
    <row r="17" spans="1:6" x14ac:dyDescent="0.2">
      <c r="A17" s="2" t="s">
        <v>11</v>
      </c>
      <c r="D17" s="10">
        <v>2170.6999999999998</v>
      </c>
    </row>
    <row r="18" spans="1:6" x14ac:dyDescent="0.2">
      <c r="A18" s="2" t="s">
        <v>12</v>
      </c>
      <c r="D18" s="10">
        <v>5674.3</v>
      </c>
    </row>
    <row r="19" spans="1:6" x14ac:dyDescent="0.2">
      <c r="A19" s="13" t="s">
        <v>13</v>
      </c>
      <c r="B19" s="14"/>
      <c r="C19" s="14"/>
      <c r="D19" s="15">
        <v>18497.715420000004</v>
      </c>
    </row>
    <row r="20" spans="1:6" ht="13.5" customHeight="1" x14ac:dyDescent="0.2">
      <c r="A20" s="13"/>
      <c r="B20" s="14"/>
      <c r="C20" s="14"/>
      <c r="D20" s="16"/>
    </row>
    <row r="21" spans="1:6" x14ac:dyDescent="0.2">
      <c r="D21" s="12">
        <f>SUM(D17:D19)</f>
        <v>26342.715420000004</v>
      </c>
    </row>
    <row r="22" spans="1:6" x14ac:dyDescent="0.2">
      <c r="A22" s="9" t="s">
        <v>14</v>
      </c>
      <c r="B22" s="9"/>
      <c r="C22" s="9"/>
      <c r="D22" s="10"/>
    </row>
    <row r="23" spans="1:6" x14ac:dyDescent="0.2">
      <c r="A23" s="13" t="s">
        <v>15</v>
      </c>
      <c r="B23" s="14"/>
      <c r="C23" s="14"/>
      <c r="D23" s="17">
        <v>62884.71037999999</v>
      </c>
    </row>
    <row r="24" spans="1:6" x14ac:dyDescent="0.2">
      <c r="A24" s="13"/>
      <c r="B24" s="14"/>
      <c r="C24" s="14"/>
      <c r="D24" s="18"/>
    </row>
    <row r="25" spans="1:6" ht="13.5" thickBot="1" x14ac:dyDescent="0.25">
      <c r="A25" s="2" t="s">
        <v>16</v>
      </c>
      <c r="D25" s="19">
        <f>D15+D21+D23</f>
        <v>3156966.0257999995</v>
      </c>
      <c r="F25" s="20"/>
    </row>
    <row r="26" spans="1:6" ht="13.5" thickTop="1" x14ac:dyDescent="0.2">
      <c r="A26" s="9" t="s">
        <v>17</v>
      </c>
      <c r="B26" s="9"/>
      <c r="C26" s="9"/>
      <c r="D26" s="10"/>
    </row>
    <row r="27" spans="1:6" x14ac:dyDescent="0.2">
      <c r="A27" s="9" t="s">
        <v>18</v>
      </c>
      <c r="B27" s="9"/>
      <c r="C27" s="9"/>
    </row>
    <row r="28" spans="1:6" x14ac:dyDescent="0.2">
      <c r="A28" s="2" t="s">
        <v>19</v>
      </c>
      <c r="D28" s="10">
        <v>2359083.8742000004</v>
      </c>
    </row>
    <row r="29" spans="1:6" ht="25.5" x14ac:dyDescent="0.2">
      <c r="A29" s="14" t="s">
        <v>20</v>
      </c>
      <c r="B29" s="14"/>
      <c r="C29" s="14"/>
      <c r="D29" s="10">
        <v>4621.7962200000002</v>
      </c>
    </row>
    <row r="30" spans="1:6" x14ac:dyDescent="0.2">
      <c r="A30" s="2" t="s">
        <v>21</v>
      </c>
      <c r="D30" s="10">
        <v>151124.8052</v>
      </c>
    </row>
    <row r="31" spans="1:6" x14ac:dyDescent="0.2">
      <c r="A31" s="2" t="s">
        <v>22</v>
      </c>
      <c r="D31" s="10">
        <v>0</v>
      </c>
    </row>
    <row r="32" spans="1:6" x14ac:dyDescent="0.2">
      <c r="A32" s="2" t="s">
        <v>23</v>
      </c>
      <c r="D32" s="10">
        <v>216464.17634999999</v>
      </c>
    </row>
    <row r="33" spans="1:6" x14ac:dyDescent="0.2">
      <c r="A33" s="2" t="s">
        <v>24</v>
      </c>
      <c r="D33" s="11">
        <v>11421.443160000001</v>
      </c>
    </row>
    <row r="34" spans="1:6" x14ac:dyDescent="0.2">
      <c r="A34" s="21"/>
      <c r="B34" s="21"/>
      <c r="C34" s="21"/>
      <c r="D34" s="12">
        <f>SUM(D28:D33)</f>
        <v>2742716.0951299998</v>
      </c>
    </row>
    <row r="35" spans="1:6" x14ac:dyDescent="0.2">
      <c r="A35" s="9" t="s">
        <v>25</v>
      </c>
      <c r="B35" s="9"/>
      <c r="C35" s="9"/>
      <c r="D35" s="22"/>
    </row>
    <row r="36" spans="1:6" x14ac:dyDescent="0.2">
      <c r="A36" s="2" t="s">
        <v>26</v>
      </c>
      <c r="D36" s="10">
        <v>22355.839530000008</v>
      </c>
    </row>
    <row r="37" spans="1:6" x14ac:dyDescent="0.2">
      <c r="A37" s="2" t="s">
        <v>27</v>
      </c>
      <c r="D37" s="10">
        <v>2778.8108399999996</v>
      </c>
    </row>
    <row r="38" spans="1:6" x14ac:dyDescent="0.2">
      <c r="A38" s="2" t="s">
        <v>24</v>
      </c>
      <c r="D38" s="11">
        <v>30933.44427</v>
      </c>
    </row>
    <row r="39" spans="1:6" x14ac:dyDescent="0.2">
      <c r="D39" s="12">
        <f>SUM(D36:D38)</f>
        <v>56068.09464000001</v>
      </c>
    </row>
    <row r="40" spans="1:6" x14ac:dyDescent="0.2">
      <c r="A40" s="2" t="s">
        <v>28</v>
      </c>
      <c r="D40" s="12">
        <f>D39+D34</f>
        <v>2798784.1897699996</v>
      </c>
    </row>
    <row r="41" spans="1:6" x14ac:dyDescent="0.2">
      <c r="A41" s="9" t="s">
        <v>29</v>
      </c>
      <c r="B41" s="9"/>
      <c r="C41" s="9"/>
    </row>
    <row r="42" spans="1:6" x14ac:dyDescent="0.2">
      <c r="A42" s="2" t="s">
        <v>30</v>
      </c>
      <c r="D42" s="10">
        <v>150000</v>
      </c>
    </row>
    <row r="43" spans="1:6" x14ac:dyDescent="0.2">
      <c r="A43" s="13" t="s">
        <v>31</v>
      </c>
      <c r="B43" s="14"/>
      <c r="C43" s="14"/>
      <c r="D43" s="17">
        <v>208181.81306655248</v>
      </c>
    </row>
    <row r="44" spans="1:6" x14ac:dyDescent="0.2">
      <c r="A44" s="13"/>
      <c r="B44" s="14"/>
      <c r="C44" s="14"/>
      <c r="D44" s="18"/>
    </row>
    <row r="45" spans="1:6" x14ac:dyDescent="0.2">
      <c r="A45" s="2" t="s">
        <v>32</v>
      </c>
      <c r="D45" s="11">
        <f>SUM(D42:D44)</f>
        <v>358181.81306655251</v>
      </c>
    </row>
    <row r="46" spans="1:6" ht="13.5" thickBot="1" x14ac:dyDescent="0.25">
      <c r="A46" s="2" t="s">
        <v>33</v>
      </c>
      <c r="D46" s="19">
        <f>D45+D40</f>
        <v>3156966.002836552</v>
      </c>
      <c r="F46" s="20"/>
    </row>
    <row r="47" spans="1:6" ht="13.5" thickTop="1" x14ac:dyDescent="0.2">
      <c r="F47" s="23"/>
    </row>
    <row r="50" spans="1:7" x14ac:dyDescent="0.2">
      <c r="A50" s="24" t="s">
        <v>34</v>
      </c>
      <c r="B50" s="25" t="s">
        <v>35</v>
      </c>
      <c r="C50" s="26"/>
      <c r="D50" s="25" t="s">
        <v>36</v>
      </c>
      <c r="E50" s="27"/>
      <c r="F50" s="27"/>
      <c r="G50" s="27"/>
    </row>
    <row r="51" spans="1:7" x14ac:dyDescent="0.2">
      <c r="A51" s="24" t="s">
        <v>37</v>
      </c>
      <c r="B51" s="25" t="s">
        <v>38</v>
      </c>
      <c r="C51" s="26"/>
      <c r="D51" s="25" t="s">
        <v>39</v>
      </c>
      <c r="E51" s="27"/>
      <c r="F51" s="27"/>
      <c r="G51" s="27"/>
    </row>
    <row r="52" spans="1:7" x14ac:dyDescent="0.2">
      <c r="A52" s="28"/>
      <c r="B52" s="29"/>
      <c r="C52" s="29"/>
      <c r="D52" s="30"/>
      <c r="E52" s="30"/>
      <c r="F52" s="30"/>
      <c r="G52" s="30"/>
    </row>
    <row r="53" spans="1:7" x14ac:dyDescent="0.2">
      <c r="A53" s="28"/>
      <c r="B53" s="29"/>
      <c r="C53" s="29"/>
      <c r="D53" s="30"/>
      <c r="E53" s="30"/>
      <c r="F53" s="30"/>
      <c r="G53" s="30"/>
    </row>
    <row r="54" spans="1:7" x14ac:dyDescent="0.2">
      <c r="A54" s="28"/>
      <c r="B54" s="29"/>
      <c r="C54" s="29"/>
      <c r="D54" s="30"/>
      <c r="E54" s="30"/>
      <c r="F54" s="30"/>
      <c r="G54" s="30"/>
    </row>
    <row r="55" spans="1:7" x14ac:dyDescent="0.2">
      <c r="A55" s="28"/>
      <c r="B55" s="29"/>
      <c r="C55" s="29"/>
      <c r="D55" s="30"/>
      <c r="E55" s="30"/>
      <c r="F55" s="30"/>
      <c r="G55" s="30"/>
    </row>
    <row r="56" spans="1:7" x14ac:dyDescent="0.2">
      <c r="D56" s="27"/>
      <c r="E56" s="27"/>
      <c r="F56" s="27"/>
      <c r="G56" s="27"/>
    </row>
    <row r="57" spans="1:7" x14ac:dyDescent="0.2">
      <c r="D57" s="30"/>
      <c r="E57" s="30"/>
      <c r="F57" s="30"/>
      <c r="G57" s="30"/>
    </row>
    <row r="58" spans="1:7" x14ac:dyDescent="0.2">
      <c r="A58" s="29"/>
      <c r="B58" s="29"/>
      <c r="C58" s="29"/>
      <c r="D58" s="30"/>
      <c r="E58" s="30"/>
      <c r="F58" s="30"/>
      <c r="G58" s="30"/>
    </row>
    <row r="59" spans="1:7" x14ac:dyDescent="0.2">
      <c r="A59" s="29"/>
      <c r="B59" s="29"/>
      <c r="C59" s="29"/>
      <c r="D59" s="30"/>
      <c r="E59" s="30"/>
      <c r="F59" s="30"/>
      <c r="G59" s="30"/>
    </row>
  </sheetData>
  <mergeCells count="17">
    <mergeCell ref="G52:G55"/>
    <mergeCell ref="D57:D59"/>
    <mergeCell ref="E57:E59"/>
    <mergeCell ref="F57:F59"/>
    <mergeCell ref="G57:G59"/>
    <mergeCell ref="A43:A44"/>
    <mergeCell ref="D43:D44"/>
    <mergeCell ref="A52:A55"/>
    <mergeCell ref="D52:D55"/>
    <mergeCell ref="E52:E55"/>
    <mergeCell ref="F52:F55"/>
    <mergeCell ref="A4:B4"/>
    <mergeCell ref="A7:D7"/>
    <mergeCell ref="A19:A20"/>
    <mergeCell ref="D19:D20"/>
    <mergeCell ref="A23:A24"/>
    <mergeCell ref="D23:D24"/>
  </mergeCells>
  <printOptions horizontalCentered="1"/>
  <pageMargins left="0.55118110236220474" right="0.39370078740157483" top="0.74803149606299213" bottom="0.78740157480314965" header="0.15748031496062992" footer="0.31496062992125984"/>
  <pageSetup scale="9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4:E47"/>
  <sheetViews>
    <sheetView showGridLines="0" tabSelected="1" zoomScaleNormal="100" zoomScaleSheetLayoutView="120" workbookViewId="0">
      <selection activeCell="B20" sqref="B20"/>
    </sheetView>
  </sheetViews>
  <sheetFormatPr baseColWidth="10" defaultColWidth="2.42578125" defaultRowHeight="12.75" x14ac:dyDescent="0.2"/>
  <cols>
    <col min="1" max="1" width="37.42578125" style="34" customWidth="1"/>
    <col min="2" max="2" width="23.42578125" style="34" customWidth="1"/>
    <col min="3" max="3" width="10.85546875" style="34" customWidth="1"/>
    <col min="4" max="4" width="15.28515625" style="33" customWidth="1"/>
    <col min="5" max="5" width="21.42578125" style="34" customWidth="1"/>
    <col min="6" max="16384" width="2.42578125" style="34"/>
  </cols>
  <sheetData>
    <row r="4" spans="1:4" x14ac:dyDescent="0.2">
      <c r="A4" s="31" t="s">
        <v>40</v>
      </c>
      <c r="B4" s="31"/>
      <c r="C4" s="32"/>
    </row>
    <row r="5" spans="1:4" x14ac:dyDescent="0.2">
      <c r="A5" s="32" t="s">
        <v>41</v>
      </c>
      <c r="B5" s="32"/>
      <c r="C5" s="32"/>
    </row>
    <row r="6" spans="1:4" x14ac:dyDescent="0.2">
      <c r="A6" s="32" t="s">
        <v>2</v>
      </c>
      <c r="B6" s="32"/>
      <c r="C6" s="32"/>
    </row>
    <row r="7" spans="1:4" x14ac:dyDescent="0.2">
      <c r="A7" s="35" t="s">
        <v>3</v>
      </c>
      <c r="B7" s="35"/>
      <c r="C7" s="35"/>
      <c r="D7" s="35"/>
    </row>
    <row r="8" spans="1:4" x14ac:dyDescent="0.2">
      <c r="A8" s="32"/>
      <c r="B8" s="32"/>
      <c r="C8" s="32"/>
      <c r="D8" s="36"/>
    </row>
    <row r="9" spans="1:4" x14ac:dyDescent="0.2">
      <c r="A9" s="37" t="s">
        <v>42</v>
      </c>
      <c r="B9" s="37"/>
      <c r="C9" s="37"/>
      <c r="D9" s="38"/>
    </row>
    <row r="10" spans="1:4" x14ac:dyDescent="0.2">
      <c r="A10" s="34" t="s">
        <v>43</v>
      </c>
      <c r="D10" s="38">
        <v>19426.699949999998</v>
      </c>
    </row>
    <row r="11" spans="1:4" x14ac:dyDescent="0.2">
      <c r="A11" s="34" t="s">
        <v>44</v>
      </c>
      <c r="D11" s="38">
        <v>1851.7147500000001</v>
      </c>
    </row>
    <row r="12" spans="1:4" x14ac:dyDescent="0.2">
      <c r="A12" s="34" t="s">
        <v>45</v>
      </c>
      <c r="D12" s="38">
        <v>2291.9710399999999</v>
      </c>
    </row>
    <row r="13" spans="1:4" x14ac:dyDescent="0.2">
      <c r="A13" s="34" t="s">
        <v>46</v>
      </c>
      <c r="D13" s="38">
        <v>0.90561000000000003</v>
      </c>
    </row>
    <row r="14" spans="1:4" x14ac:dyDescent="0.2">
      <c r="A14" s="34" t="s">
        <v>47</v>
      </c>
      <c r="D14" s="38">
        <v>1.33013</v>
      </c>
    </row>
    <row r="15" spans="1:4" x14ac:dyDescent="0.2">
      <c r="A15" s="34" t="s">
        <v>48</v>
      </c>
      <c r="D15" s="38">
        <v>566.99952000000008</v>
      </c>
    </row>
    <row r="16" spans="1:4" x14ac:dyDescent="0.2">
      <c r="A16" s="34" t="s">
        <v>49</v>
      </c>
      <c r="D16" s="38">
        <v>4.7168900000000002</v>
      </c>
    </row>
    <row r="17" spans="1:5" x14ac:dyDescent="0.2">
      <c r="A17" s="34" t="s">
        <v>50</v>
      </c>
      <c r="D17" s="38">
        <v>146.29895999999999</v>
      </c>
    </row>
    <row r="18" spans="1:5" x14ac:dyDescent="0.2">
      <c r="A18" s="34" t="s">
        <v>51</v>
      </c>
      <c r="D18" s="39">
        <v>2626.1694899999998</v>
      </c>
    </row>
    <row r="19" spans="1:5" x14ac:dyDescent="0.2">
      <c r="A19" s="40"/>
      <c r="B19" s="40"/>
      <c r="C19" s="40"/>
      <c r="D19" s="38">
        <f>SUM(D10:D18)</f>
        <v>26916.806339999999</v>
      </c>
      <c r="E19" s="41"/>
    </row>
    <row r="20" spans="1:5" x14ac:dyDescent="0.2">
      <c r="A20" s="37" t="s">
        <v>52</v>
      </c>
      <c r="B20" s="37"/>
      <c r="C20" s="37"/>
      <c r="D20" s="38"/>
      <c r="E20" s="42"/>
    </row>
    <row r="21" spans="1:5" x14ac:dyDescent="0.2">
      <c r="A21" s="34" t="s">
        <v>53</v>
      </c>
      <c r="D21" s="38">
        <v>6160.2809400000006</v>
      </c>
    </row>
    <row r="22" spans="1:5" x14ac:dyDescent="0.2">
      <c r="A22" s="34" t="s">
        <v>54</v>
      </c>
      <c r="D22" s="38">
        <v>775.21371999999997</v>
      </c>
    </row>
    <row r="23" spans="1:5" x14ac:dyDescent="0.2">
      <c r="A23" s="34" t="s">
        <v>55</v>
      </c>
      <c r="D23" s="38">
        <v>1161.6036942730698</v>
      </c>
    </row>
    <row r="24" spans="1:5" x14ac:dyDescent="0.2">
      <c r="A24" s="34" t="s">
        <v>56</v>
      </c>
      <c r="D24" s="38">
        <v>23.18937</v>
      </c>
    </row>
    <row r="25" spans="1:5" x14ac:dyDescent="0.2">
      <c r="A25" s="34" t="s">
        <v>57</v>
      </c>
      <c r="D25" s="38">
        <v>1379.70704</v>
      </c>
    </row>
    <row r="26" spans="1:5" x14ac:dyDescent="0.2">
      <c r="A26" s="34" t="s">
        <v>51</v>
      </c>
      <c r="D26" s="39">
        <v>2255.9786899999999</v>
      </c>
    </row>
    <row r="27" spans="1:5" x14ac:dyDescent="0.2">
      <c r="A27" s="37"/>
      <c r="B27" s="37"/>
      <c r="C27" s="37"/>
      <c r="D27" s="38">
        <f>SUM(D21:D26)</f>
        <v>11755.973454273069</v>
      </c>
    </row>
    <row r="28" spans="1:5" x14ac:dyDescent="0.2">
      <c r="A28" s="34" t="s">
        <v>58</v>
      </c>
      <c r="D28" s="38">
        <v>6347.6660099999999</v>
      </c>
    </row>
    <row r="29" spans="1:5" x14ac:dyDescent="0.2">
      <c r="D29" s="39">
        <f>SUM(D27:D28)</f>
        <v>18103.63946427307</v>
      </c>
    </row>
    <row r="30" spans="1:5" x14ac:dyDescent="0.2">
      <c r="A30" s="37" t="s">
        <v>59</v>
      </c>
      <c r="B30" s="37"/>
      <c r="C30" s="37"/>
      <c r="D30" s="38">
        <f>(D19-D29)</f>
        <v>8813.166875726929</v>
      </c>
    </row>
    <row r="31" spans="1:5" x14ac:dyDescent="0.2">
      <c r="A31" s="37" t="s">
        <v>60</v>
      </c>
      <c r="B31" s="37"/>
      <c r="C31" s="37"/>
      <c r="D31" s="38"/>
    </row>
    <row r="32" spans="1:5" x14ac:dyDescent="0.2">
      <c r="A32" s="34" t="s">
        <v>61</v>
      </c>
      <c r="D32" s="38">
        <v>3732.0639100000003</v>
      </c>
    </row>
    <row r="33" spans="1:5" x14ac:dyDescent="0.2">
      <c r="A33" s="34" t="s">
        <v>62</v>
      </c>
      <c r="D33" s="38">
        <v>2863.70264</v>
      </c>
    </row>
    <row r="34" spans="1:5" x14ac:dyDescent="0.2">
      <c r="A34" s="34" t="s">
        <v>63</v>
      </c>
      <c r="D34" s="39">
        <v>568.66784999999993</v>
      </c>
    </row>
    <row r="35" spans="1:5" x14ac:dyDescent="0.2">
      <c r="D35" s="39">
        <f>SUM(D32:D34)</f>
        <v>7164.4344000000001</v>
      </c>
    </row>
    <row r="36" spans="1:5" x14ac:dyDescent="0.2">
      <c r="A36" s="34" t="s">
        <v>64</v>
      </c>
      <c r="D36" s="38">
        <f>(D30-D35)</f>
        <v>1648.7324757269289</v>
      </c>
    </row>
    <row r="37" spans="1:5" x14ac:dyDescent="0.2">
      <c r="A37" s="34" t="s">
        <v>65</v>
      </c>
      <c r="D37" s="38">
        <v>6.46</v>
      </c>
    </row>
    <row r="38" spans="1:5" x14ac:dyDescent="0.2">
      <c r="A38" s="34" t="s">
        <v>66</v>
      </c>
      <c r="D38" s="38">
        <v>1932.6396100000002</v>
      </c>
    </row>
    <row r="39" spans="1:5" x14ac:dyDescent="0.2">
      <c r="A39" s="34" t="s">
        <v>67</v>
      </c>
      <c r="D39" s="43">
        <f>SUM(D36:D38)</f>
        <v>3587.8320857269291</v>
      </c>
    </row>
    <row r="40" spans="1:5" x14ac:dyDescent="0.2">
      <c r="A40" s="34" t="s">
        <v>68</v>
      </c>
      <c r="D40" s="39">
        <v>-991.65928999999983</v>
      </c>
    </row>
    <row r="41" spans="1:5" x14ac:dyDescent="0.2">
      <c r="D41" s="38"/>
    </row>
    <row r="42" spans="1:5" ht="13.5" thickBot="1" x14ac:dyDescent="0.25">
      <c r="A42" s="34" t="s">
        <v>69</v>
      </c>
      <c r="D42" s="44">
        <f>+D39+D40+D41</f>
        <v>2596.1727957269295</v>
      </c>
      <c r="E42" s="41"/>
    </row>
    <row r="43" spans="1:5" ht="13.5" thickTop="1" x14ac:dyDescent="0.2">
      <c r="A43" s="37"/>
      <c r="B43" s="37"/>
      <c r="C43" s="37"/>
      <c r="D43" s="38"/>
      <c r="E43" s="42"/>
    </row>
    <row r="44" spans="1:5" x14ac:dyDescent="0.2">
      <c r="A44" s="45"/>
      <c r="B44" s="45"/>
      <c r="C44" s="45"/>
      <c r="D44" s="34"/>
    </row>
    <row r="46" spans="1:5" x14ac:dyDescent="0.2">
      <c r="A46" s="46" t="s">
        <v>70</v>
      </c>
      <c r="B46" s="47" t="s">
        <v>35</v>
      </c>
      <c r="C46" s="47"/>
      <c r="D46" s="47" t="s">
        <v>36</v>
      </c>
    </row>
    <row r="47" spans="1:5" x14ac:dyDescent="0.2">
      <c r="A47" s="46" t="s">
        <v>71</v>
      </c>
      <c r="B47" s="47" t="s">
        <v>38</v>
      </c>
      <c r="C47" s="47"/>
      <c r="D47" s="47" t="s">
        <v>39</v>
      </c>
    </row>
  </sheetData>
  <mergeCells count="2">
    <mergeCell ref="A4:B4"/>
    <mergeCell ref="A7:D7"/>
  </mergeCells>
  <printOptions horizontalCentered="1"/>
  <pageMargins left="0.55118110236220474" right="0.39370078740157483" top="0.74803149606299213" bottom="0.78740157480314965" header="0.15748031496062992" footer="0.31496062992125984"/>
  <pageSetup orientation="portrait" horizontalDpi="300" verticalDpi="300" r:id="rId1"/>
  <headerFooter>
    <oddHeader>&amp;C&amp;"Algerian,Normal"&amp;14Banco CONSOLIDADO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Davivienda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cp:lastPrinted>2024-05-17T16:49:55Z</cp:lastPrinted>
  <dcterms:created xsi:type="dcterms:W3CDTF">2024-05-17T16:40:31Z</dcterms:created>
  <dcterms:modified xsi:type="dcterms:W3CDTF">2024-05-17T16:49:57Z</dcterms:modified>
</cp:coreProperties>
</file>