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hidePivotFieldList="1"/>
  <mc:AlternateContent xmlns:mc="http://schemas.openxmlformats.org/markup-compatibility/2006">
    <mc:Choice Requires="x15">
      <x15ac:absPath xmlns:x15ac="http://schemas.microsoft.com/office/spreadsheetml/2010/11/ac" url="https://bancoazulsv-my.sharepoint.com/personal/mardon_bancoazul_com/Documents/bckazul/Banco Azul en Produccion/Tesoreria/Bolsa de Valores/Banco Azul/2024/"/>
    </mc:Choice>
  </mc:AlternateContent>
  <xr:revisionPtr revIDLastSave="56" documentId="8_{72E334D4-4D48-4C12-8026-EA5162D63DA7}" xr6:coauthVersionLast="47" xr6:coauthVersionMax="47" xr10:uidLastSave="{E47B16B6-E7D2-41A9-87C0-9F174070B78F}"/>
  <bookViews>
    <workbookView xWindow="-120" yWindow="-120" windowWidth="29040" windowHeight="15840" xr2:uid="{00000000-000D-0000-FFFF-FFFF00000000}"/>
  </bookViews>
  <sheets>
    <sheet name="ESF" sheetId="10" r:id="rId1"/>
    <sheet name="ERI" sheetId="11" r:id="rId2"/>
  </sheets>
  <definedNames>
    <definedName name="_xlnm.Print_Area" localSheetId="1">ERI!$A$1:$C$76</definedName>
    <definedName name="_xlnm.Print_Area" localSheetId="0">ESF!$A$1:$B$68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" i="10" l="1"/>
  <c r="C50" i="11" l="1"/>
  <c r="C20" i="11" l="1"/>
  <c r="C36" i="11"/>
  <c r="C12" i="11"/>
  <c r="C22" i="11" l="1"/>
  <c r="C31" i="11" s="1"/>
  <c r="C43" i="11" s="1"/>
  <c r="C52" i="11" l="1"/>
  <c r="C56" i="11" s="1"/>
  <c r="C76" i="11" s="1"/>
  <c r="B61" i="10"/>
  <c r="B54" i="10"/>
  <c r="B51" i="10"/>
  <c r="B37" i="10"/>
  <c r="B32" i="10"/>
  <c r="B46" i="10" s="1"/>
  <c r="B14" i="10"/>
  <c r="B8" i="10"/>
  <c r="B66" i="10" l="1"/>
  <c r="B68" i="10" s="1"/>
  <c r="B26" i="10"/>
  <c r="B71" i="10" l="1"/>
</calcChain>
</file>

<file path=xl/sharedStrings.xml><?xml version="1.0" encoding="utf-8"?>
<sst xmlns="http://schemas.openxmlformats.org/spreadsheetml/2006/main" count="122" uniqueCount="117">
  <si>
    <t>Otros Activos</t>
  </si>
  <si>
    <t>Cuentas por pagar</t>
  </si>
  <si>
    <t>Provisiones</t>
  </si>
  <si>
    <t>(Expresado en miles de Dólares de los Estados Unidos de América)</t>
  </si>
  <si>
    <t>Total patrimonio</t>
  </si>
  <si>
    <t>Patrimonio restringido</t>
  </si>
  <si>
    <t>BANCO AZUL DE EL SALVADOR, S.A.</t>
  </si>
  <si>
    <t>Estado de Situación Financiera</t>
  </si>
  <si>
    <t>(Expresado en miles de dólares de los Estados Unidos de América)</t>
  </si>
  <si>
    <t>ACTIVO</t>
  </si>
  <si>
    <t>Efectivo y equivalentes de efectivo</t>
  </si>
  <si>
    <t>Instrumentos financieros de inversión (neto)</t>
  </si>
  <si>
    <t>A Valor razonable con cambios en resultados</t>
  </si>
  <si>
    <t>A Valor razonable con cambios en otro resultado integral (VRORI)</t>
  </si>
  <si>
    <t>A Costo amortizado</t>
  </si>
  <si>
    <t>Derivados financieros para coberturas</t>
  </si>
  <si>
    <t>Instrumentos Financieros Restringidos</t>
  </si>
  <si>
    <t>Cartera de créditos (neta)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</si>
  <si>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</si>
  <si>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</si>
  <si>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</si>
  <si>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</si>
  <si>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</si>
  <si>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PASIVO</t>
  </si>
  <si>
    <t>Pasivos financieros a valor razonable con cambios en resultados (neto)</t>
  </si>
  <si>
    <t>Derivados para cobertura</t>
  </si>
  <si>
    <t>Pasivos financieros a costo amortizado (neto)</t>
  </si>
  <si>
    <t>Obligaciones convertibles en acciones</t>
  </si>
  <si>
    <t>Préstamos convertibles en acciones hasta un año plazo</t>
  </si>
  <si>
    <t>Bonos convertibles en acciones</t>
  </si>
  <si>
    <t>Obligaciones a la vista</t>
  </si>
  <si>
    <t>Otros pasivos</t>
  </si>
  <si>
    <t>Préstamos subordinados</t>
  </si>
  <si>
    <t>PATRIMONIO NETO</t>
  </si>
  <si>
    <t>Capital Social</t>
  </si>
  <si>
    <t>Reservas</t>
  </si>
  <si>
    <t>De capital</t>
  </si>
  <si>
    <t>Otras reservas</t>
  </si>
  <si>
    <t>Resultados por aplicar</t>
  </si>
  <si>
    <t>Utilidades (Pérdidas) de ejercicios anteriores</t>
  </si>
  <si>
    <t>Utilidades (Pérdidas) del presente ejercicio</t>
  </si>
  <si>
    <t>Primas sobre acciones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</si>
  <si>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</si>
  <si>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</si>
  <si>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</si>
  <si>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</si>
  <si>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</si>
  <si>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</si>
  <si>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</si>
  <si>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</si>
  <si>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</si>
  <si>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   (Estimación de pérdida por deterioro)</t>
  </si>
  <si>
    <t xml:space="preserve">   Depósitos</t>
  </si>
  <si>
    <t xml:space="preserve">   Operaciones con pacto de retrocompra</t>
  </si>
  <si>
    <t xml:space="preserve">   Préstamos</t>
  </si>
  <si>
    <t xml:space="preserve">   Títulos de emisión propia</t>
  </si>
  <si>
    <t>Estado de Resultados Integral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</si>
  <si>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</si>
  <si>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</si>
  <si>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</si>
  <si>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</si>
  <si>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>Cartera de préstamos</t>
  </si>
  <si>
    <t>Otros ingresos por intereses</t>
  </si>
  <si>
    <t>(Gastos por intereses)</t>
  </si>
  <si>
    <t>(Depósitos)</t>
  </si>
  <si>
    <t>(Pasivos financieros a valor razonable con cambios en resultados)</t>
  </si>
  <si>
    <t>(Títulos de emisión propia)</t>
  </si>
  <si>
    <t>(Préstamos)</t>
  </si>
  <si>
    <t>(Otros gastos por intereses)</t>
  </si>
  <si>
    <t>INGRESOS POR INTERESES NETOS</t>
  </si>
  <si>
    <t>Ganancia (Pérdida) por cambios en el valor razonable de activos y pasivos financieros, Neta</t>
  </si>
  <si>
    <t>Ganancia (Pérdida) deterioro de activos financieros distintos a los activos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</si>
  <si>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</si>
  <si>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</si>
  <si>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</si>
  <si>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 xml:space="preserve">Ingresos por comisiones y honorarios </t>
  </si>
  <si>
    <t>(Gastos por comisiones y honorarios)</t>
  </si>
  <si>
    <t>INGRESOS POR COMISIONES Y HONORARIOS, NETOS</t>
  </si>
  <si>
    <t>Ganancias (Pérdidas) por ventas o desapropiación de instrumentos financieros a costo amortizado, neto</t>
  </si>
  <si>
    <t>Ganancia (Pérdida) por ventas de activos y Operaciones discontinuadas</t>
  </si>
  <si>
    <t>Ganancias (pérdidas) generadas por entidades registradas bajo el método de la participación</t>
  </si>
  <si>
    <t>Otros ingresos (gastos) financieros</t>
  </si>
  <si>
    <t>TOTAL INGRESOS NETOS</t>
  </si>
  <si>
    <t>(Gastos de administración)</t>
  </si>
  <si>
    <t>(Gastos de funcionarios y empleados)</t>
  </si>
  <si>
    <t>(Gastos generales)</t>
  </si>
  <si>
    <t>(Gastos de depreciación y amortización)</t>
  </si>
  <si>
    <t>(Gastos por provisiones)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</si>
  <si>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</si>
  <si>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</si>
  <si>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</si>
  <si>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</si>
  <si>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</si>
  <si>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</si>
  <si>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</si>
  <si>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</si>
  <si>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</si>
  <si>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</si>
  <si>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</si>
  <si>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</si>
  <si>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</si>
  <si>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</si>
  <si>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</si>
  <si>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</si>
  <si>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</si>
  <si>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</si>
  <si>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</si>
  <si>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>Básica</t>
  </si>
  <si>
    <t>Diluida</t>
  </si>
  <si>
    <t>Ganancia por Acción de las operaciones discontinuadas atribuible a los accionistas de la matriz durante el año (expresada en ___por acción):</t>
  </si>
  <si>
    <t>Total activos</t>
  </si>
  <si>
    <t>Total pasivos</t>
  </si>
  <si>
    <t>Total pasivo y patrimonio</t>
  </si>
  <si>
    <t>INGRESOS POR INTERESES, DESPUÉS DE CARGOS POR DETERIORO</t>
  </si>
  <si>
    <t>Ganancia (Pérdida) por deterioro de activos financieros de riesgo crediticio, neta</t>
  </si>
  <si>
    <t>Al 30 de abril de 2024</t>
  </si>
  <si>
    <t>Periodo que terminó al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</si>
</sst>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_-* #,##0.0_-;\-* #,##0.0_-;_-* &quot;-&quot;?_-;_-@_-"/>
    <numFmt numFmtId="167" formatCode="_-&quot;$&quot;* #,##0.0_-;\-&quot;$&quot;* #,##0.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top"/>
    </xf>
    <xf numFmtId="0" fontId="6" fillId="2" borderId="4" xfId="0" applyFont="1" applyFill="1" applyBorder="1" applyAlignment="1">
      <alignment horizontal="left"/>
    </xf>
    <xf numFmtId="0" fontId="8" fillId="0" borderId="0" xfId="0" applyFont="1"/>
    <xf numFmtId="0" fontId="7" fillId="0" borderId="0" xfId="0" applyFont="1"/>
    <xf numFmtId="0" fontId="9" fillId="0" borderId="1" xfId="0" applyFont="1" applyBorder="1"/>
    <xf numFmtId="0" fontId="0" fillId="0" borderId="1" xfId="0" applyBorder="1"/>
    <xf numFmtId="165" fontId="7" fillId="0" borderId="0" xfId="2" applyNumberFormat="1" applyFont="1" applyFill="1" applyBorder="1"/>
    <xf numFmtId="0" fontId="0" fillId="0" borderId="0" xfId="0" applyAlignment="1">
      <alignment horizontal="left" indent="1"/>
    </xf>
    <xf numFmtId="165" fontId="1" fillId="0" borderId="0" xfId="2" applyNumberFormat="1" applyFont="1" applyFill="1" applyBorder="1"/>
    <xf numFmtId="165" fontId="7" fillId="0" borderId="1" xfId="2" applyNumberFormat="1" applyFont="1" applyFill="1" applyBorder="1"/>
    <xf numFmtId="166" fontId="0" fillId="0" borderId="0" xfId="0" applyNumberFormat="1"/>
    <xf numFmtId="0" fontId="0" fillId="0" borderId="0" xfId="0" applyAlignment="1">
      <alignment horizontal="left" indent="2"/>
    </xf>
    <xf numFmtId="165" fontId="1" fillId="0" borderId="1" xfId="2" applyNumberFormat="1" applyFont="1" applyFill="1" applyBorder="1"/>
    <xf numFmtId="0" fontId="9" fillId="0" borderId="0" xfId="0" applyFont="1" applyAlignment="1">
      <alignment horizontal="left" indent="1"/>
    </xf>
    <xf numFmtId="165" fontId="9" fillId="0" borderId="0" xfId="2" applyNumberFormat="1" applyFont="1" applyFill="1" applyBorder="1"/>
    <xf numFmtId="0" fontId="9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165" fontId="7" fillId="0" borderId="2" xfId="2" applyNumberFormat="1" applyFont="1" applyFill="1" applyBorder="1"/>
    <xf numFmtId="167" fontId="7" fillId="0" borderId="5" xfId="3" applyNumberFormat="1" applyFont="1" applyFill="1" applyBorder="1"/>
    <xf numFmtId="167" fontId="7" fillId="0" borderId="1" xfId="3" applyNumberFormat="1" applyFont="1" applyFill="1" applyBorder="1"/>
    <xf numFmtId="167" fontId="7" fillId="0" borderId="3" xfId="3" applyNumberFormat="1" applyFont="1" applyFill="1" applyBorder="1"/>
  </cellXfs>
  <cellStyles count="4">
    <cellStyle name="Millares 2 3" xfId="2" xr:uid="{A92C54A1-6BBC-459D-9780-872E63034A11}"/>
    <cellStyle name="Moneda" xfId="3" builtinId="4"/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3723137</xdr:colOff>
      <xdr:row>0</xdr:row>
      <xdr:rowOff>16566</xdr:rowOff>
    </xdr:from>
    <xdr:to>
      <xdr:col>2</xdr:col>
      <xdr:colOff>28057</xdr:colOff>
      <xdr:row>3</xdr:row>
      <xdr:rowOff>63156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3B41E8-3E27-4D31-9F50-B08763F2A4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3137" y="16566"/>
          <a:ext cx="1903963" cy="7506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5135563</xdr:colOff>
      <xdr:row>0</xdr:row>
      <xdr:rowOff>0</xdr:rowOff>
    </xdr:from>
    <xdr:to>
      <xdr:col>2</xdr:col>
      <xdr:colOff>832401</xdr:colOff>
      <xdr:row>3</xdr:row>
      <xdr:rowOff>166690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30DFC4-1D42-4429-A26F-363CEF353D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563" y="0"/>
          <a:ext cx="1903963" cy="7858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54D8B-384C-43F5-BFE4-7977D055435F}">
  <sheetPr>
    <pageSetUpPr fitToPage="1"/>
  </sheetPr>
  <dimension ref="A1:B71"/>
  <sheetViews>
    <sheetView showGridLines="0" tabSelected="1" zoomScale="115" zoomScaleNormal="115" workbookViewId="0"/>
  </sheetViews>
  <sheetFormatPr baseColWidth="10" defaultRowHeight="15" outlineLevelRow="2" x14ac:dyDescent="0.25"/>
  <cols>
    <col min="1" max="1" width="67.85546875" customWidth="1"/>
    <col min="2" max="2" width="16.140625" customWidth="1"/>
  </cols>
  <sheetData>
    <row r="1" spans="1:2" ht="20.25" x14ac:dyDescent="0.3">
      <c r="A1" s="2" t="s">
        <v>6</v>
      </c>
    </row>
    <row r="2" spans="1:2" ht="17.25" customHeight="1" x14ac:dyDescent="0.25">
      <c r="A2" s="3" t="s">
        <v>7</v>
      </c>
    </row>
    <row r="3" spans="1:2" ht="18" x14ac:dyDescent="0.25">
      <c r="A3" s="1" t="s">
        <v>115</v>
      </c>
    </row>
    <row r="4" spans="1:2" ht="19.5" customHeight="1" x14ac:dyDescent="0.25">
      <c r="A4" s="4" t="s">
        <v>3</v>
      </c>
      <c r="B4" s="4"/>
    </row>
    <row r="5" spans="1:2" ht="6.75" customHeight="1" x14ac:dyDescent="0.25"/>
    <row r="6" spans="1:2" x14ac:dyDescent="0.25">
      <c r="A6" s="6" t="s">
        <v>9</v>
      </c>
    </row>
    <row r="7" spans="1:2" x14ac:dyDescent="0.25">
      <c r="A7" t="s">
        <v>10</v>
      </c>
      <c r="B7" s="11">
        <v>109315.61025</v>
      </c>
    </row>
    <row r="8" spans="1:2" x14ac:dyDescent="0.25">
      <c r="A8" t="s">
        <v>11</v>
      </c>
      <c r="B8" s="11">
        <f>SUM(B9:B11)</f>
        <v>117505.50577000002</v>
      </c>
    </row>
    <row r="9" spans="1:2" hidden="1" outlineLevel="1" x14ac:dyDescent="0.25">
      <c r="A9" s="10" t="s">
        <v>12</v>
      </c>
      <c r="B9" s="11">
        <v>0</v>
      </c>
    </row>
    <row r="10" spans="1:2" hidden="1" outlineLevel="1" x14ac:dyDescent="0.25">
      <c r="A10" s="10" t="s">
        <v>13</v>
      </c>
      <c r="B10" s="11">
        <v>0</v>
      </c>
    </row>
    <row r="11" spans="1:2" hidden="1" outlineLevel="1" x14ac:dyDescent="0.25">
      <c r="A11" s="10" t="s">
        <v>14</v>
      </c>
      <c r="B11" s="11">
        <v>117505.50577000002</v>
      </c>
    </row>
    <row r="12" spans="1:2" hidden="1" collapsed="1" x14ac:dyDescent="0.25">
      <c r="A12" t="s">
        <v>15</v>
      </c>
      <c r="B12" s="11">
        <v>0</v>
      </c>
    </row>
    <row r="13" spans="1:2" x14ac:dyDescent="0.25">
      <c r="A13" t="s">
        <v>16</v>
      </c>
      <c r="B13" s="11">
        <v>30664.051780000002</v>
      </c>
    </row>
    <row r="14" spans="1:2" x14ac:dyDescent="0.25">
      <c r="A14" t="s">
        <v>17</v>
      </c>
      <c r="B14" s="11">
        <f>SUM(B15:B18)</f>
        <v>608403.88376</v>
      </c>
    </row>
    <row r="15" spans="1:2" s="18" customFormat="1" outlineLevel="1" x14ac:dyDescent="0.25">
      <c r="A15" s="16" t="s">
        <v>48</v>
      </c>
      <c r="B15" s="17">
        <v>108537.38142999999</v>
      </c>
    </row>
    <row r="16" spans="1:2" s="18" customFormat="1" outlineLevel="1" x14ac:dyDescent="0.25">
      <c r="A16" s="16" t="s">
        <v>49</v>
      </c>
      <c r="B16" s="17">
        <v>503714.80777000007</v>
      </c>
    </row>
    <row r="17" spans="1:2" s="18" customFormat="1" outlineLevel="1" x14ac:dyDescent="0.25">
      <c r="A17" s="16" t="s">
        <v>50</v>
      </c>
      <c r="B17" s="17">
        <v>16897.048110000003</v>
      </c>
    </row>
    <row r="18" spans="1:2" s="18" customFormat="1" outlineLevel="1" x14ac:dyDescent="0.25">
      <c r="A18" s="16" t="s">
        <v>51</v>
      </c>
      <c r="B18" s="17">
        <v>-20745.35355</v>
      </c>
    </row>
    <row r="19" spans="1:2" x14ac:dyDescent="0.25">
      <c r="A19" t="s">
        <v>18</v>
      </c>
      <c r="B19" s="11">
        <v>6886.9751699999988</v>
      </c>
    </row>
    <row r="20" spans="1:2" x14ac:dyDescent="0.25">
      <c r="A20" t="s">
        <v>19</v>
      </c>
      <c r="B20" s="11">
        <v>25904.735030000003</v>
      </c>
    </row>
    <row r="21" spans="1:2" x14ac:dyDescent="0.25">
      <c r="A21" t="s">
        <v>20</v>
      </c>
      <c r="B21" s="11">
        <v>718.11696999999958</v>
      </c>
    </row>
    <row r="22" spans="1:2" hidden="1" outlineLevel="1" x14ac:dyDescent="0.25">
      <c r="A22" t="s">
        <v>21</v>
      </c>
      <c r="B22" s="11">
        <v>0</v>
      </c>
    </row>
    <row r="23" spans="1:2" hidden="1" outlineLevel="1" x14ac:dyDescent="0.25">
      <c r="A23" t="s">
        <v>22</v>
      </c>
      <c r="B23" s="11">
        <v>0</v>
      </c>
    </row>
    <row r="24" spans="1:2" collapsed="1" x14ac:dyDescent="0.25">
      <c r="A24" t="s">
        <v>0</v>
      </c>
      <c r="B24" s="15">
        <v>2395.2261100000001</v>
      </c>
    </row>
    <row r="25" spans="1:2" ht="3" customHeight="1" x14ac:dyDescent="0.25">
      <c r="B25" s="11"/>
    </row>
    <row r="26" spans="1:2" ht="15.75" thickBot="1" x14ac:dyDescent="0.3">
      <c r="A26" s="6" t="s">
        <v>110</v>
      </c>
      <c r="B26" s="22">
        <f>B7+B8+B13+B14+B19+B20+B21+B24</f>
        <v>901794.10484000004</v>
      </c>
    </row>
    <row r="27" spans="1:2" ht="3" customHeight="1" thickTop="1" x14ac:dyDescent="0.25">
      <c r="B27" s="11"/>
    </row>
    <row r="28" spans="1:2" ht="12.75" customHeight="1" x14ac:dyDescent="0.25">
      <c r="B28" s="11"/>
    </row>
    <row r="29" spans="1:2" x14ac:dyDescent="0.25">
      <c r="A29" s="6" t="s">
        <v>23</v>
      </c>
      <c r="B29" s="11"/>
    </row>
    <row r="30" spans="1:2" hidden="1" x14ac:dyDescent="0.25">
      <c r="A30" s="6" t="s">
        <v>24</v>
      </c>
      <c r="B30" s="9">
        <v>0</v>
      </c>
    </row>
    <row r="31" spans="1:2" hidden="1" x14ac:dyDescent="0.25">
      <c r="A31" s="6" t="s">
        <v>25</v>
      </c>
      <c r="B31" s="9">
        <v>0</v>
      </c>
    </row>
    <row r="32" spans="1:2" x14ac:dyDescent="0.25">
      <c r="A32" t="s">
        <v>26</v>
      </c>
      <c r="B32" s="11">
        <f>SUM(B33:B36)</f>
        <v>794504.5942200002</v>
      </c>
    </row>
    <row r="33" spans="1:2" s="18" customFormat="1" outlineLevel="1" x14ac:dyDescent="0.25">
      <c r="A33" s="16" t="s">
        <v>52</v>
      </c>
      <c r="B33" s="17">
        <v>607587.52816000022</v>
      </c>
    </row>
    <row r="34" spans="1:2" s="18" customFormat="1" outlineLevel="1" x14ac:dyDescent="0.25">
      <c r="A34" s="16" t="s">
        <v>53</v>
      </c>
      <c r="B34" s="17">
        <v>30664.051780000002</v>
      </c>
    </row>
    <row r="35" spans="1:2" s="18" customFormat="1" outlineLevel="1" x14ac:dyDescent="0.25">
      <c r="A35" s="16" t="s">
        <v>54</v>
      </c>
      <c r="B35" s="17">
        <v>106380.00397999999</v>
      </c>
    </row>
    <row r="36" spans="1:2" s="18" customFormat="1" outlineLevel="1" x14ac:dyDescent="0.25">
      <c r="A36" s="16" t="s">
        <v>55</v>
      </c>
      <c r="B36" s="17">
        <v>49873.010299999994</v>
      </c>
    </row>
    <row r="37" spans="1:2" hidden="1" outlineLevel="1" x14ac:dyDescent="0.25">
      <c r="A37" s="10" t="s">
        <v>27</v>
      </c>
      <c r="B37" s="11">
        <f>SUM(B38:B39)</f>
        <v>0</v>
      </c>
    </row>
    <row r="38" spans="1:2" hidden="1" outlineLevel="2" x14ac:dyDescent="0.25">
      <c r="A38" s="14" t="s">
        <v>28</v>
      </c>
      <c r="B38" s="11">
        <v>0</v>
      </c>
    </row>
    <row r="39" spans="1:2" hidden="1" outlineLevel="2" x14ac:dyDescent="0.25">
      <c r="A39" s="14" t="s">
        <v>29</v>
      </c>
      <c r="B39" s="11">
        <v>0</v>
      </c>
    </row>
    <row r="40" spans="1:2" x14ac:dyDescent="0.25">
      <c r="A40" t="s">
        <v>30</v>
      </c>
      <c r="B40" s="11">
        <v>2537.20318</v>
      </c>
    </row>
    <row r="41" spans="1:2" x14ac:dyDescent="0.25">
      <c r="A41" t="s">
        <v>1</v>
      </c>
      <c r="B41" s="11">
        <v>8994.4244699999999</v>
      </c>
    </row>
    <row r="42" spans="1:2" x14ac:dyDescent="0.25">
      <c r="A42" t="s">
        <v>2</v>
      </c>
      <c r="B42" s="11">
        <v>341.65551999999997</v>
      </c>
    </row>
    <row r="43" spans="1:2" x14ac:dyDescent="0.25">
      <c r="A43" t="s">
        <v>31</v>
      </c>
      <c r="B43" s="15">
        <v>1509.7090900000001</v>
      </c>
    </row>
    <row r="44" spans="1:2" hidden="1" x14ac:dyDescent="0.25">
      <c r="A44" t="s">
        <v>32</v>
      </c>
      <c r="B44" s="12">
        <v>0</v>
      </c>
    </row>
    <row r="45" spans="1:2" ht="3" customHeight="1" x14ac:dyDescent="0.25">
      <c r="B45" s="11"/>
    </row>
    <row r="46" spans="1:2" x14ac:dyDescent="0.25">
      <c r="A46" s="6" t="s">
        <v>111</v>
      </c>
      <c r="B46" s="23">
        <f>B32+B40+B41+B42+B43</f>
        <v>807887.58648000017</v>
      </c>
    </row>
    <row r="47" spans="1:2" ht="3" customHeight="1" x14ac:dyDescent="0.25">
      <c r="B47" s="11"/>
    </row>
    <row r="48" spans="1:2" ht="13.5" customHeight="1" x14ac:dyDescent="0.25">
      <c r="B48" s="11"/>
    </row>
    <row r="49" spans="1:2" x14ac:dyDescent="0.25">
      <c r="A49" s="6" t="s">
        <v>33</v>
      </c>
      <c r="B49" s="11"/>
    </row>
    <row r="50" spans="1:2" x14ac:dyDescent="0.25">
      <c r="A50" t="s">
        <v>34</v>
      </c>
      <c r="B50" s="11">
        <v>80000</v>
      </c>
    </row>
    <row r="51" spans="1:2" x14ac:dyDescent="0.25">
      <c r="A51" t="s">
        <v>35</v>
      </c>
      <c r="B51" s="11">
        <f>SUM(B52:B53)</f>
        <v>5115.4547899999998</v>
      </c>
    </row>
    <row r="52" spans="1:2" hidden="1" outlineLevel="1" x14ac:dyDescent="0.25">
      <c r="A52" s="10" t="s">
        <v>36</v>
      </c>
      <c r="B52" s="11">
        <v>5115.4547899999998</v>
      </c>
    </row>
    <row r="53" spans="1:2" hidden="1" outlineLevel="1" x14ac:dyDescent="0.25">
      <c r="A53" s="10" t="s">
        <v>37</v>
      </c>
      <c r="B53" s="11">
        <v>0</v>
      </c>
    </row>
    <row r="54" spans="1:2" collapsed="1" x14ac:dyDescent="0.25">
      <c r="A54" t="s">
        <v>38</v>
      </c>
      <c r="B54" s="11">
        <f>SUM(B55:B56)</f>
        <v>2443.1270399999921</v>
      </c>
    </row>
    <row r="55" spans="1:2" hidden="1" outlineLevel="1" x14ac:dyDescent="0.25">
      <c r="A55" s="10" t="s">
        <v>39</v>
      </c>
      <c r="B55" s="11">
        <v>196.47233</v>
      </c>
    </row>
    <row r="56" spans="1:2" hidden="1" outlineLevel="1" x14ac:dyDescent="0.25">
      <c r="A56" s="10" t="s">
        <v>40</v>
      </c>
      <c r="B56" s="11">
        <v>2246.6547099999921</v>
      </c>
    </row>
    <row r="57" spans="1:2" hidden="1" collapsed="1" x14ac:dyDescent="0.25">
      <c r="A57" t="s">
        <v>41</v>
      </c>
      <c r="B57" s="11">
        <v>0</v>
      </c>
    </row>
    <row r="58" spans="1:2" x14ac:dyDescent="0.25">
      <c r="A58" t="s">
        <v>5</v>
      </c>
      <c r="B58" s="15">
        <f>SUM(B59:B60)</f>
        <v>6347.9365299999999</v>
      </c>
    </row>
    <row r="59" spans="1:2" hidden="1" outlineLevel="1" x14ac:dyDescent="0.25">
      <c r="A59" s="10" t="s">
        <v>42</v>
      </c>
      <c r="B59" s="11">
        <v>6347.9365299999999</v>
      </c>
    </row>
    <row r="60" spans="1:2" hidden="1" outlineLevel="1" x14ac:dyDescent="0.25">
      <c r="A60" s="10" t="s">
        <v>43</v>
      </c>
      <c r="B60" s="11">
        <v>0</v>
      </c>
    </row>
    <row r="61" spans="1:2" hidden="1" collapsed="1" x14ac:dyDescent="0.25">
      <c r="A61" t="s">
        <v>44</v>
      </c>
      <c r="B61" s="9">
        <f>SUM(B62:B63)</f>
        <v>0</v>
      </c>
    </row>
    <row r="62" spans="1:2" hidden="1" outlineLevel="1" x14ac:dyDescent="0.25">
      <c r="A62" s="10" t="s">
        <v>45</v>
      </c>
      <c r="B62" s="11">
        <v>0</v>
      </c>
    </row>
    <row r="63" spans="1:2" hidden="1" outlineLevel="1" x14ac:dyDescent="0.25">
      <c r="A63" s="10" t="s">
        <v>46</v>
      </c>
      <c r="B63" s="11">
        <v>0</v>
      </c>
    </row>
    <row r="64" spans="1:2" hidden="1" collapsed="1" x14ac:dyDescent="0.25">
      <c r="A64" t="s">
        <v>47</v>
      </c>
      <c r="B64" s="12">
        <v>0</v>
      </c>
    </row>
    <row r="65" spans="1:2" ht="3" customHeight="1" x14ac:dyDescent="0.25">
      <c r="B65" s="11"/>
    </row>
    <row r="66" spans="1:2" x14ac:dyDescent="0.25">
      <c r="A66" s="6" t="s">
        <v>4</v>
      </c>
      <c r="B66" s="23">
        <f>B50+B51+B54+B57+B58+B61+B64</f>
        <v>93906.518360000002</v>
      </c>
    </row>
    <row r="67" spans="1:2" ht="3" customHeight="1" x14ac:dyDescent="0.25">
      <c r="B67" s="11"/>
    </row>
    <row r="68" spans="1:2" ht="15.75" thickBot="1" x14ac:dyDescent="0.3">
      <c r="A68" s="6" t="s">
        <v>112</v>
      </c>
      <c r="B68" s="22">
        <f>B46+B66</f>
        <v>901794.10484000016</v>
      </c>
    </row>
    <row r="69" spans="1:2" ht="15.75" thickTop="1" x14ac:dyDescent="0.25"/>
    <row r="71" spans="1:2" x14ac:dyDescent="0.25">
      <c r="B71" s="13">
        <f>B26-B68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8:B10 B37 B54 B61 B12 B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F6CD8-709A-454A-8B50-228FFF61C03A}">
  <dimension ref="A1:C83"/>
  <sheetViews>
    <sheetView showGridLines="0" zoomScale="120" zoomScaleNormal="120" workbookViewId="0"/>
  </sheetViews>
  <sheetFormatPr baseColWidth="10" defaultRowHeight="15" x14ac:dyDescent="0.25"/>
  <cols>
    <col min="1" max="1" width="91.42578125" customWidth="1"/>
    <col min="2" max="2" width="1.7109375" customWidth="1"/>
    <col min="3" max="3" width="12.7109375" customWidth="1"/>
    <col min="4" max="4" width="1.7109375" customWidth="1"/>
  </cols>
  <sheetData>
    <row r="1" spans="1:3" ht="18.75" x14ac:dyDescent="0.3">
      <c r="A1" s="5" t="s">
        <v>6</v>
      </c>
      <c r="B1" s="5"/>
    </row>
    <row r="2" spans="1:3" x14ac:dyDescent="0.25">
      <c r="A2" t="s">
        <v>56</v>
      </c>
      <c r="B2" s="6"/>
    </row>
    <row r="3" spans="1:3" x14ac:dyDescent="0.25">
      <c r="A3" s="6" t="s">
        <v>116</v>
      </c>
      <c r="B3" s="6"/>
    </row>
    <row r="4" spans="1:3" x14ac:dyDescent="0.25">
      <c r="A4" s="7" t="s">
        <v>8</v>
      </c>
      <c r="B4" s="7"/>
      <c r="C4" s="8"/>
    </row>
    <row r="6" spans="1:3" x14ac:dyDescent="0.25">
      <c r="A6" s="6" t="s">
        <v>57</v>
      </c>
    </row>
    <row r="7" spans="1:3" hidden="1" x14ac:dyDescent="0.25">
      <c r="A7" t="s">
        <v>58</v>
      </c>
      <c r="C7" s="11">
        <v>0</v>
      </c>
    </row>
    <row r="8" spans="1:3" hidden="1" x14ac:dyDescent="0.25">
      <c r="A8" t="s">
        <v>59</v>
      </c>
      <c r="C8" s="11">
        <v>0</v>
      </c>
    </row>
    <row r="9" spans="1:3" x14ac:dyDescent="0.25">
      <c r="A9" t="s">
        <v>60</v>
      </c>
      <c r="C9" s="11">
        <v>4463.91608</v>
      </c>
    </row>
    <row r="10" spans="1:3" x14ac:dyDescent="0.25">
      <c r="A10" t="s">
        <v>61</v>
      </c>
      <c r="C10" s="11">
        <v>19099.652649999993</v>
      </c>
    </row>
    <row r="11" spans="1:3" hidden="1" x14ac:dyDescent="0.25">
      <c r="A11" t="s">
        <v>62</v>
      </c>
      <c r="C11" s="11">
        <v>0</v>
      </c>
    </row>
    <row r="12" spans="1:3" x14ac:dyDescent="0.25">
      <c r="B12" s="6"/>
      <c r="C12" s="21">
        <f>SUM(C7:C11)</f>
        <v>23563.568729999992</v>
      </c>
    </row>
    <row r="13" spans="1:3" ht="9.75" customHeight="1" x14ac:dyDescent="0.25">
      <c r="C13" s="11"/>
    </row>
    <row r="14" spans="1:3" x14ac:dyDescent="0.25">
      <c r="A14" s="6" t="s">
        <v>63</v>
      </c>
      <c r="B14" s="6"/>
    </row>
    <row r="15" spans="1:3" x14ac:dyDescent="0.25">
      <c r="A15" t="s">
        <v>64</v>
      </c>
      <c r="C15" s="11">
        <v>-9816.1467299999986</v>
      </c>
    </row>
    <row r="16" spans="1:3" hidden="1" x14ac:dyDescent="0.25">
      <c r="A16" t="s">
        <v>65</v>
      </c>
      <c r="C16" s="11">
        <v>0</v>
      </c>
    </row>
    <row r="17" spans="1:3" x14ac:dyDescent="0.25">
      <c r="A17" t="s">
        <v>66</v>
      </c>
      <c r="C17" s="11">
        <v>-1202.6325900000002</v>
      </c>
    </row>
    <row r="18" spans="1:3" x14ac:dyDescent="0.25">
      <c r="A18" t="s">
        <v>67</v>
      </c>
      <c r="C18" s="11">
        <v>-2486.7274299999999</v>
      </c>
    </row>
    <row r="19" spans="1:3" x14ac:dyDescent="0.25">
      <c r="A19" t="s">
        <v>68</v>
      </c>
      <c r="C19" s="15">
        <v>-162.56748000000002</v>
      </c>
    </row>
    <row r="20" spans="1:3" x14ac:dyDescent="0.25">
      <c r="C20" s="9">
        <f>SUM(C15:C19)</f>
        <v>-13668.074229999997</v>
      </c>
    </row>
    <row r="21" spans="1:3" ht="7.5" customHeight="1" x14ac:dyDescent="0.25">
      <c r="C21" s="11"/>
    </row>
    <row r="22" spans="1:3" x14ac:dyDescent="0.25">
      <c r="A22" s="6" t="s">
        <v>69</v>
      </c>
      <c r="B22" s="6"/>
      <c r="C22" s="12">
        <f>C12+C20</f>
        <v>9895.4944999999952</v>
      </c>
    </row>
    <row r="23" spans="1:3" ht="10.5" customHeight="1" x14ac:dyDescent="0.25">
      <c r="A23" s="6"/>
      <c r="B23" s="6"/>
      <c r="C23" s="9"/>
    </row>
    <row r="24" spans="1:3" hidden="1" x14ac:dyDescent="0.25">
      <c r="A24" t="s">
        <v>70</v>
      </c>
      <c r="C24" s="11">
        <v>0</v>
      </c>
    </row>
    <row r="25" spans="1:3" hidden="1" x14ac:dyDescent="0.25">
      <c r="A25" t="s">
        <v>71</v>
      </c>
      <c r="C25" s="11">
        <v>0</v>
      </c>
    </row>
    <row r="26" spans="1:3" x14ac:dyDescent="0.25">
      <c r="A26" s="19" t="s">
        <v>114</v>
      </c>
      <c r="B26" s="19"/>
      <c r="C26" s="15">
        <v>-2668.0206399999997</v>
      </c>
    </row>
    <row r="27" spans="1:3" hidden="1" x14ac:dyDescent="0.25">
      <c r="A27" s="19" t="s">
        <v>72</v>
      </c>
      <c r="B27" s="19"/>
      <c r="C27" s="11">
        <v>0</v>
      </c>
    </row>
    <row r="28" spans="1:3" hidden="1" x14ac:dyDescent="0.25">
      <c r="A28" s="19" t="s">
        <v>73</v>
      </c>
      <c r="B28" s="19"/>
      <c r="C28" s="11">
        <v>0</v>
      </c>
    </row>
    <row r="29" spans="1:3" hidden="1" x14ac:dyDescent="0.25">
      <c r="A29" s="19" t="s">
        <v>74</v>
      </c>
      <c r="B29" s="19"/>
      <c r="C29" s="11">
        <v>0</v>
      </c>
    </row>
    <row r="30" spans="1:3" ht="9.75" customHeight="1" x14ac:dyDescent="0.25">
      <c r="A30" s="19"/>
      <c r="B30" s="19"/>
      <c r="C30" s="11"/>
    </row>
    <row r="31" spans="1:3" x14ac:dyDescent="0.25">
      <c r="A31" s="6" t="s">
        <v>113</v>
      </c>
      <c r="B31" s="6"/>
      <c r="C31" s="12">
        <f>C22+C24+C25+C26+C27+C28+C29</f>
        <v>7227.4738599999955</v>
      </c>
    </row>
    <row r="32" spans="1:3" ht="8.25" customHeight="1" x14ac:dyDescent="0.25">
      <c r="C32" s="11"/>
    </row>
    <row r="33" spans="1:3" x14ac:dyDescent="0.25">
      <c r="A33" t="s">
        <v>75</v>
      </c>
      <c r="C33" s="11">
        <v>2511.4062899999999</v>
      </c>
    </row>
    <row r="34" spans="1:3" x14ac:dyDescent="0.25">
      <c r="A34" t="s">
        <v>76</v>
      </c>
      <c r="C34" s="15">
        <v>-912.5312100000001</v>
      </c>
    </row>
    <row r="35" spans="1:3" ht="6" customHeight="1" x14ac:dyDescent="0.25">
      <c r="C35" s="11"/>
    </row>
    <row r="36" spans="1:3" x14ac:dyDescent="0.25">
      <c r="A36" s="6" t="s">
        <v>77</v>
      </c>
      <c r="B36" s="6"/>
      <c r="C36" s="12">
        <f>C33+C34</f>
        <v>1598.8750799999998</v>
      </c>
    </row>
    <row r="37" spans="1:3" ht="8.25" customHeight="1" x14ac:dyDescent="0.25">
      <c r="C37" s="11"/>
    </row>
    <row r="38" spans="1:3" x14ac:dyDescent="0.25">
      <c r="A38" t="s">
        <v>78</v>
      </c>
      <c r="C38" s="11">
        <v>2719.4555300000002</v>
      </c>
    </row>
    <row r="39" spans="1:3" x14ac:dyDescent="0.25">
      <c r="A39" t="s">
        <v>79</v>
      </c>
      <c r="C39" s="11">
        <v>18.643889999999999</v>
      </c>
    </row>
    <row r="40" spans="1:3" hidden="1" x14ac:dyDescent="0.25">
      <c r="A40" t="s">
        <v>80</v>
      </c>
      <c r="C40" s="11">
        <v>0</v>
      </c>
    </row>
    <row r="41" spans="1:3" x14ac:dyDescent="0.25">
      <c r="A41" t="s">
        <v>81</v>
      </c>
      <c r="C41" s="15">
        <v>-156.02907999999994</v>
      </c>
    </row>
    <row r="42" spans="1:3" ht="5.25" customHeight="1" x14ac:dyDescent="0.25">
      <c r="C42" s="11"/>
    </row>
    <row r="43" spans="1:3" ht="15.75" thickBot="1" x14ac:dyDescent="0.3">
      <c r="A43" s="6" t="s">
        <v>82</v>
      </c>
      <c r="B43" s="6"/>
      <c r="C43" s="24">
        <f>C31+C36+C38+C39+C40+C41</f>
        <v>11408.419279999995</v>
      </c>
    </row>
    <row r="44" spans="1:3" ht="9" customHeight="1" thickTop="1" x14ac:dyDescent="0.25">
      <c r="C44" s="11"/>
    </row>
    <row r="45" spans="1:3" hidden="1" x14ac:dyDescent="0.25">
      <c r="A45" t="s">
        <v>83</v>
      </c>
      <c r="C45" s="11">
        <v>0</v>
      </c>
    </row>
    <row r="46" spans="1:3" x14ac:dyDescent="0.25">
      <c r="A46" t="s">
        <v>84</v>
      </c>
      <c r="C46" s="11">
        <v>-4027.7025199999989</v>
      </c>
    </row>
    <row r="47" spans="1:3" x14ac:dyDescent="0.25">
      <c r="A47" s="19" t="s">
        <v>85</v>
      </c>
      <c r="B47" s="19"/>
      <c r="C47" s="11">
        <v>-2973.8034900000002</v>
      </c>
    </row>
    <row r="48" spans="1:3" x14ac:dyDescent="0.25">
      <c r="A48" s="19" t="s">
        <v>86</v>
      </c>
      <c r="B48" s="19"/>
      <c r="C48" s="11">
        <v>-1937.4628499999999</v>
      </c>
    </row>
    <row r="49" spans="1:3" x14ac:dyDescent="0.25">
      <c r="A49" s="19" t="s">
        <v>87</v>
      </c>
      <c r="B49" s="19"/>
      <c r="C49" s="15">
        <v>-222.79570999999999</v>
      </c>
    </row>
    <row r="50" spans="1:3" x14ac:dyDescent="0.25">
      <c r="A50" s="19"/>
      <c r="B50" s="19"/>
      <c r="C50" s="9">
        <f>SUM(C46:C49)</f>
        <v>-9161.7645699999994</v>
      </c>
    </row>
    <row r="51" spans="1:3" ht="5.25" customHeight="1" x14ac:dyDescent="0.25">
      <c r="A51" s="19"/>
      <c r="B51" s="19"/>
      <c r="C51" s="11"/>
    </row>
    <row r="52" spans="1:3" x14ac:dyDescent="0.25">
      <c r="A52" s="20" t="s">
        <v>88</v>
      </c>
      <c r="B52" s="20"/>
      <c r="C52" s="12">
        <f>C43+C50</f>
        <v>2246.6547099999952</v>
      </c>
    </row>
    <row r="53" spans="1:3" ht="3" customHeight="1" x14ac:dyDescent="0.25">
      <c r="A53" s="19"/>
      <c r="B53" s="19"/>
      <c r="C53" s="11"/>
    </row>
    <row r="54" spans="1:3" x14ac:dyDescent="0.25">
      <c r="A54" s="19" t="s">
        <v>89</v>
      </c>
      <c r="B54" s="19"/>
      <c r="C54" s="11">
        <v>0</v>
      </c>
    </row>
    <row r="55" spans="1:3" ht="3" customHeight="1" x14ac:dyDescent="0.25">
      <c r="A55" s="19"/>
      <c r="B55" s="19"/>
      <c r="C55" s="11"/>
    </row>
    <row r="56" spans="1:3" x14ac:dyDescent="0.25">
      <c r="A56" s="20" t="s">
        <v>90</v>
      </c>
      <c r="B56" s="20"/>
      <c r="C56" s="12">
        <f>C52+C54</f>
        <v>2246.6547099999952</v>
      </c>
    </row>
    <row r="57" spans="1:3" ht="3" customHeight="1" x14ac:dyDescent="0.25">
      <c r="A57" s="19"/>
      <c r="B57" s="19"/>
      <c r="C57" s="11"/>
    </row>
    <row r="58" spans="1:3" hidden="1" x14ac:dyDescent="0.25">
      <c r="A58" s="20" t="s">
        <v>91</v>
      </c>
      <c r="B58" s="20"/>
      <c r="C58" s="9">
        <v>0</v>
      </c>
    </row>
    <row r="59" spans="1:3" ht="3" customHeight="1" x14ac:dyDescent="0.25">
      <c r="A59" s="19"/>
      <c r="B59" s="19"/>
      <c r="C59" s="11"/>
    </row>
    <row r="60" spans="1:3" hidden="1" x14ac:dyDescent="0.25">
      <c r="A60" t="s">
        <v>92</v>
      </c>
      <c r="C60" s="11">
        <v>0</v>
      </c>
    </row>
    <row r="61" spans="1:3" hidden="1" x14ac:dyDescent="0.25">
      <c r="A61" t="s">
        <v>93</v>
      </c>
      <c r="C61" s="11">
        <v>0</v>
      </c>
    </row>
    <row r="62" spans="1:3" hidden="1" x14ac:dyDescent="0.25">
      <c r="A62" t="s">
        <v>94</v>
      </c>
      <c r="C62" s="11">
        <v>0</v>
      </c>
    </row>
    <row r="63" spans="1:3" hidden="1" x14ac:dyDescent="0.25">
      <c r="A63" t="s">
        <v>95</v>
      </c>
      <c r="C63" s="11">
        <v>0</v>
      </c>
    </row>
    <row r="64" spans="1:3" hidden="1" x14ac:dyDescent="0.25">
      <c r="A64" t="s">
        <v>96</v>
      </c>
      <c r="C64" s="11">
        <v>0</v>
      </c>
    </row>
    <row r="65" spans="1:3" hidden="1" x14ac:dyDescent="0.25">
      <c r="A65" t="s">
        <v>97</v>
      </c>
      <c r="C65" s="11">
        <v>0</v>
      </c>
    </row>
    <row r="66" spans="1:3" hidden="1" x14ac:dyDescent="0.25">
      <c r="A66" t="s">
        <v>98</v>
      </c>
      <c r="C66" s="11">
        <v>0</v>
      </c>
    </row>
    <row r="67" spans="1:3" hidden="1" x14ac:dyDescent="0.25">
      <c r="A67" t="s">
        <v>99</v>
      </c>
      <c r="C67" s="11">
        <v>0</v>
      </c>
    </row>
    <row r="68" spans="1:3" hidden="1" x14ac:dyDescent="0.25">
      <c r="A68" t="s">
        <v>100</v>
      </c>
      <c r="C68" s="11">
        <v>0</v>
      </c>
    </row>
    <row r="69" spans="1:3" hidden="1" x14ac:dyDescent="0.25">
      <c r="A69" s="19" t="s">
        <v>101</v>
      </c>
      <c r="B69" s="19"/>
      <c r="C69" s="11">
        <v>0</v>
      </c>
    </row>
    <row r="70" spans="1:3" hidden="1" x14ac:dyDescent="0.25">
      <c r="A70" s="19" t="s">
        <v>95</v>
      </c>
      <c r="B70" s="19"/>
      <c r="C70" s="11">
        <v>0</v>
      </c>
    </row>
    <row r="71" spans="1:3" hidden="1" x14ac:dyDescent="0.25">
      <c r="A71" t="s">
        <v>102</v>
      </c>
      <c r="C71" s="11">
        <v>0</v>
      </c>
    </row>
    <row r="72" spans="1:3" hidden="1" x14ac:dyDescent="0.25">
      <c r="A72" s="19" t="s">
        <v>96</v>
      </c>
      <c r="B72" s="19"/>
      <c r="C72" s="11">
        <v>0</v>
      </c>
    </row>
    <row r="73" spans="1:3" hidden="1" x14ac:dyDescent="0.25">
      <c r="A73" s="19" t="s">
        <v>103</v>
      </c>
      <c r="B73" s="19"/>
      <c r="C73" s="11">
        <v>0</v>
      </c>
    </row>
    <row r="74" spans="1:3" hidden="1" x14ac:dyDescent="0.25">
      <c r="A74" t="s">
        <v>104</v>
      </c>
      <c r="C74" s="11">
        <v>0</v>
      </c>
    </row>
    <row r="75" spans="1:3" ht="3" customHeight="1" x14ac:dyDescent="0.25">
      <c r="C75" s="11"/>
    </row>
    <row r="76" spans="1:3" ht="15.75" thickBot="1" x14ac:dyDescent="0.3">
      <c r="A76" s="6" t="s">
        <v>105</v>
      </c>
      <c r="B76" s="6"/>
      <c r="C76" s="24">
        <f>C56</f>
        <v>2246.6547099999952</v>
      </c>
    </row>
    <row r="77" spans="1:3" ht="3" customHeight="1" thickTop="1" x14ac:dyDescent="0.25">
      <c r="C77" s="11"/>
    </row>
    <row r="78" spans="1:3" hidden="1" x14ac:dyDescent="0.25">
      <c r="A78" s="19" t="s">
        <v>106</v>
      </c>
      <c r="B78" s="19"/>
      <c r="C78" s="11">
        <v>0</v>
      </c>
    </row>
    <row r="79" spans="1:3" hidden="1" x14ac:dyDescent="0.25">
      <c r="A79" s="19" t="s">
        <v>107</v>
      </c>
      <c r="B79" s="19"/>
      <c r="C79" s="11">
        <v>0</v>
      </c>
    </row>
    <row r="80" spans="1:3" hidden="1" x14ac:dyDescent="0.25">
      <c r="A80" t="s">
        <v>108</v>
      </c>
      <c r="C80" s="11">
        <v>0</v>
      </c>
    </row>
    <row r="81" spans="1:3" hidden="1" x14ac:dyDescent="0.25">
      <c r="A81" s="19" t="s">
        <v>109</v>
      </c>
      <c r="B81" s="19"/>
      <c r="C81" s="11">
        <v>0</v>
      </c>
    </row>
    <row r="82" spans="1:3" hidden="1" x14ac:dyDescent="0.25">
      <c r="A82" s="19" t="s">
        <v>107</v>
      </c>
      <c r="B82" s="19"/>
      <c r="C82" s="11">
        <v>0</v>
      </c>
    </row>
    <row r="83" spans="1:3" hidden="1" x14ac:dyDescent="0.25">
      <c r="A83" t="s">
        <v>108</v>
      </c>
      <c r="C83" s="11">
        <v>0</v>
      </c>
    </row>
  </sheetData>
  <pageMargins left="0.7" right="0.7" top="0.75" bottom="0.75" header="0.3" footer="0.3"/>
  <pageSetup scale="85" orientation="portrait" r:id="rId1"/>
  <ignoredErrors>
    <ignoredError sqref="C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ESF</vt:lpstr>
      <vt:lpstr>ERI</vt:lpstr>
      <vt:lpstr>ERI!Área_de_impresión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Ardon</dc:creator>
  <cp:lastModifiedBy>Marcos Esteban Ardon Rojas</cp:lastModifiedBy>
  <cp:lastPrinted>2024-05-13T23:13:05Z</cp:lastPrinted>
  <dcterms:created xsi:type="dcterms:W3CDTF">2015-01-08T22:22:21Z</dcterms:created>
  <dcterms:modified xsi:type="dcterms:W3CDTF">2024-05-13T23:14:57Z</dcterms:modified>
</cp:coreProperties>
</file>