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fpcrecersv-my.sharepoint.com/personal/cgalindo_crecer_com_sv/Documents/Escritorio/"/>
    </mc:Choice>
  </mc:AlternateContent>
  <xr:revisionPtr revIDLastSave="0" documentId="8_{E3A3C112-10C9-4DA4-BE3D-F22411DDE5BE}" xr6:coauthVersionLast="47" xr6:coauthVersionMax="47" xr10:uidLastSave="{00000000-0000-0000-0000-000000000000}"/>
  <bookViews>
    <workbookView xWindow="-110" yWindow="-110" windowWidth="19420" windowHeight="11620" activeTab="1" xr2:uid="{1D52381C-B4D0-499E-A80F-3FDD3032E130}"/>
  </bookViews>
  <sheets>
    <sheet name="Estado de Resultados" sheetId="1" r:id="rId1"/>
    <sheet name="Balance Genera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2" l="1"/>
  <c r="E41" i="2"/>
  <c r="G32" i="2"/>
  <c r="G33" i="2" s="1"/>
  <c r="E32" i="2"/>
  <c r="E33" i="2" s="1"/>
  <c r="G27" i="2"/>
  <c r="G29" i="2" s="1"/>
  <c r="G34" i="2" s="1"/>
  <c r="G42" i="2" s="1"/>
  <c r="E27" i="2"/>
  <c r="G21" i="2"/>
  <c r="E21" i="2"/>
  <c r="G14" i="2"/>
  <c r="G22" i="2" s="1"/>
  <c r="E14" i="2"/>
  <c r="E22" i="2" s="1"/>
  <c r="E29" i="2" l="1"/>
  <c r="E34" i="2" l="1"/>
  <c r="E42" i="2" l="1"/>
</calcChain>
</file>

<file path=xl/sharedStrings.xml><?xml version="1.0" encoding="utf-8"?>
<sst xmlns="http://schemas.openxmlformats.org/spreadsheetml/2006/main" count="83" uniqueCount="70">
  <si>
    <t>ADMINISTRADORA DE FONDOS DE PENSIONES CRECER. S.A</t>
  </si>
  <si>
    <t>ESTADO DE RESULTADOS DEL 1 DE ENERO AL 30 DE ABRIL</t>
  </si>
  <si>
    <t>(Expresados en dólares de los Estados Unidos de América)</t>
  </si>
  <si>
    <t>DESCRIPCION</t>
  </si>
  <si>
    <t>INGRESOS POR ADMINISTRACIÓN DE FONDOS</t>
  </si>
  <si>
    <t>INGRESOS POR COMISIONES POR ADMINISTRACIÓN DE FONDOS</t>
  </si>
  <si>
    <t xml:space="preserve">                                                                      </t>
  </si>
  <si>
    <t>GASTOS POR ADMINISTRACIÓN DE FONDOS DE PENSIONES</t>
  </si>
  <si>
    <t>PRIMAS DE SEGUROS</t>
  </si>
  <si>
    <t>SUELDOS, COMISIONES Y PRESTACIONES A AGENTES DE SERVICIOS PREV.</t>
  </si>
  <si>
    <t>OTROS COSTOS DIRECTOS POR ADMINISTRACIÓN DE FONDOS</t>
  </si>
  <si>
    <t>UTILIDAD BRUTA</t>
  </si>
  <si>
    <t xml:space="preserve">OPERACION                                                             </t>
  </si>
  <si>
    <t xml:space="preserve">GASTOS DE PERSONAL Y ADMINISTRATIVOS                                  </t>
  </si>
  <si>
    <t xml:space="preserve">DEPRECIACION AMORTIZACION Y DESVALORIZACION DE ACTIVOS                </t>
  </si>
  <si>
    <t xml:space="preserve">PROV. P/INCOBRABILIDAD DE CTAS. Y DOCUMENTOS POR COBRAR               </t>
  </si>
  <si>
    <t xml:space="preserve">FINANCIEROS                                                           </t>
  </si>
  <si>
    <t xml:space="preserve">GASTOS FINANCIEROS                                                    </t>
  </si>
  <si>
    <t xml:space="preserve">INGRESOS FINANCIEROS                                                  </t>
  </si>
  <si>
    <t xml:space="preserve">OTROS                                                                 </t>
  </si>
  <si>
    <t xml:space="preserve">OTROS GASTOS                                                          </t>
  </si>
  <si>
    <t xml:space="preserve">OTROS INGRESOS                                                        </t>
  </si>
  <si>
    <t xml:space="preserve">GASTOS DE EJERCICIOS ANTERIORES                                       </t>
  </si>
  <si>
    <t xml:space="preserve">INGRESOS DE EJERCICIOS ANTERIORES                                     </t>
  </si>
  <si>
    <t xml:space="preserve">UTILIDAD DE OPERACION                                                 </t>
  </si>
  <si>
    <t xml:space="preserve">IMPUESTO SOBRE LA RENTA                                               </t>
  </si>
  <si>
    <t xml:space="preserve">UTILIDAD DE LAS ACTIVIDADES ORDINARIAS                                </t>
  </si>
  <si>
    <t xml:space="preserve">INGRESOS EXTRAORDINARIOS                                              </t>
  </si>
  <si>
    <t>-</t>
  </si>
  <si>
    <t xml:space="preserve">UTILIDAD NETA DEL EJERCICIO                                           </t>
  </si>
  <si>
    <t>UTILIDAD POR ACCION</t>
  </si>
  <si>
    <t>RUTH DEL CASTILLO DE SOLORZANO</t>
  </si>
  <si>
    <t>ROLANDO CISNEROS PINEDA</t>
  </si>
  <si>
    <t>GERMAN ENRIQUE BARRERA</t>
  </si>
  <si>
    <t>PRESIDENTA EJECUTIVA
Y REPRESENTANTE LEGAL</t>
  </si>
  <si>
    <t>DIRECTOR DE GESTION HUMANA
Y FINANZAS</t>
  </si>
  <si>
    <t>CONTADOR GENERAL</t>
  </si>
  <si>
    <t>BALANCE GENERAL AL 30 DE ABRIL DE 2024 Y 31 DE DICIEMBRE DE 2023</t>
  </si>
  <si>
    <t xml:space="preserve">ACTIVOS                                                               </t>
  </si>
  <si>
    <t xml:space="preserve">ACTIVOS CORRIENTES                                                    </t>
  </si>
  <si>
    <t xml:space="preserve">DISPONIBLE                                                            </t>
  </si>
  <si>
    <t xml:space="preserve">INVERSIONES FINANCIERAS                                               </t>
  </si>
  <si>
    <t xml:space="preserve">CUENTAS Y DOCUMENTOS POR COBRAR NETO DE PROVISIONES                   </t>
  </si>
  <si>
    <t xml:space="preserve">GASTOS PAGADOS POR ANTICIPADO                                         </t>
  </si>
  <si>
    <t xml:space="preserve">TOTAL ACTIVO CORRIENTE                                                </t>
  </si>
  <si>
    <t xml:space="preserve">ACTIVOS NO CORRIENTES                                                 </t>
  </si>
  <si>
    <t xml:space="preserve">INVERSIONES EN CUOTAS DEL FONDO DE PENSIONES                          </t>
  </si>
  <si>
    <t xml:space="preserve">PROPIEDAD, PLANTA Y EQUIPO (NETO)                                     </t>
  </si>
  <si>
    <t xml:space="preserve">OTROS ACTIVOS E INTANGIBLES (NETO)                                    </t>
  </si>
  <si>
    <t xml:space="preserve">ACTIVO POR IMPUESTO DIFERIDO                                          </t>
  </si>
  <si>
    <t xml:space="preserve">TOTAL ACTIVO NO CORRIENTE                                             </t>
  </si>
  <si>
    <t xml:space="preserve">TOTAL DE ACTIVOS                                                      </t>
  </si>
  <si>
    <t xml:space="preserve">PASIVO Y PATRIMONIO                                                   </t>
  </si>
  <si>
    <t xml:space="preserve">PASIVOS CORRIENTES                                                    </t>
  </si>
  <si>
    <t xml:space="preserve">CUENTAS Y DOCUMENTOS POR PAGAR                                        </t>
  </si>
  <si>
    <t xml:space="preserve">OBLIGACIONES POR IMPUESTOS Y CONTRIBUCIONES                           </t>
  </si>
  <si>
    <t xml:space="preserve">TOTAL PASIVO CORRIENTE                                                </t>
  </si>
  <si>
    <t xml:space="preserve">PASIVOS NO CORRIENTES                                                 </t>
  </si>
  <si>
    <t xml:space="preserve">PROVISIONES                                                           </t>
  </si>
  <si>
    <t xml:space="preserve">TOTAL PASIVO NO CORRIENTE                                             </t>
  </si>
  <si>
    <t xml:space="preserve">TOTAL DE PASIVOS                                                      </t>
  </si>
  <si>
    <t xml:space="preserve">PATRIMONIO                                                            </t>
  </si>
  <si>
    <t xml:space="preserve">CAPITAL SOCIAL PAGADO                                                 </t>
  </si>
  <si>
    <t xml:space="preserve">RESERVAS DE CAPITAL                                                   </t>
  </si>
  <si>
    <t xml:space="preserve">REVALUACION                                                           </t>
  </si>
  <si>
    <t xml:space="preserve">RESULTADOS DEL PRESENTE EJERCICIO                                     </t>
  </si>
  <si>
    <t xml:space="preserve">TOTAL PATRIMONIO                                                      </t>
  </si>
  <si>
    <t xml:space="preserve">TOTAL PASIVO Y PATRIMONIO                                             </t>
  </si>
  <si>
    <t xml:space="preserve">CUENTAS CONTINGENTES Y COMPROMISOS                                    </t>
  </si>
  <si>
    <t xml:space="preserve">CUENTAS DE CONTROL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</si>
</sst>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000"/>
    <numFmt numFmtId="165" formatCode="_-* #,##0_-;\-* #,##0_-;_-* &quot;-&quot;??_-;_-@_-"/>
  </numFmts>
  <fonts count="10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0" xfId="0" applyFont="1" applyFill="1" applyAlignment="1">
      <alignment horizontal="center"/>
    </xf>
    <xf numFmtId="0" fontId="2" fillId="3" borderId="0" xfId="0" applyFont="1" applyFill="1"/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49" fontId="1" fillId="3" borderId="0" xfId="0" applyNumberFormat="1" applyFont="1" applyFill="1"/>
    <xf numFmtId="0" fontId="1" fillId="3" borderId="0" xfId="0" applyFont="1" applyFill="1" applyAlignment="1">
      <alignment horizontal="center"/>
    </xf>
    <xf numFmtId="49" fontId="4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/>
    </xf>
    <xf numFmtId="49" fontId="1" fillId="3" borderId="0" xfId="0" applyNumberFormat="1" applyFont="1" applyFill="1" applyAlignment="1">
      <alignment horizontal="left"/>
    </xf>
    <xf numFmtId="38" fontId="1" fillId="3" borderId="0" xfId="0" applyNumberFormat="1" applyFont="1" applyFill="1" applyAlignment="1">
      <alignment horizontal="right"/>
    </xf>
    <xf numFmtId="0" fontId="1" fillId="3" borderId="0" xfId="0" applyFont="1" applyFill="1" applyAlignment="1">
      <alignment horizontal="right"/>
    </xf>
    <xf numFmtId="49" fontId="4" fillId="3" borderId="0" xfId="0" applyNumberFormat="1" applyFont="1" applyFill="1" applyAlignment="1">
      <alignment horizontal="left"/>
    </xf>
    <xf numFmtId="49" fontId="6" fillId="3" borderId="0" xfId="0" applyNumberFormat="1" applyFont="1" applyFill="1" applyAlignment="1">
      <alignment horizontal="left"/>
    </xf>
    <xf numFmtId="0" fontId="6" fillId="3" borderId="0" xfId="0" applyFont="1" applyFill="1" applyAlignment="1">
      <alignment horizontal="right"/>
    </xf>
    <xf numFmtId="38" fontId="6" fillId="3" borderId="0" xfId="0" applyNumberFormat="1" applyFont="1" applyFill="1" applyAlignment="1">
      <alignment horizontal="right"/>
    </xf>
    <xf numFmtId="38" fontId="4" fillId="3" borderId="0" xfId="0" applyNumberFormat="1" applyFont="1" applyFill="1" applyAlignment="1">
      <alignment horizontal="right"/>
    </xf>
    <xf numFmtId="37" fontId="1" fillId="3" borderId="0" xfId="0" applyNumberFormat="1" applyFont="1" applyFill="1" applyAlignment="1">
      <alignment horizontal="right"/>
    </xf>
    <xf numFmtId="0" fontId="7" fillId="3" borderId="0" xfId="0" applyFont="1" applyFill="1"/>
    <xf numFmtId="38" fontId="4" fillId="3" borderId="1" xfId="0" applyNumberFormat="1" applyFont="1" applyFill="1" applyBorder="1"/>
    <xf numFmtId="38" fontId="4" fillId="3" borderId="0" xfId="0" applyNumberFormat="1" applyFont="1" applyFill="1"/>
    <xf numFmtId="38" fontId="4" fillId="4" borderId="0" xfId="0" applyNumberFormat="1" applyFont="1" applyFill="1" applyAlignment="1">
      <alignment horizontal="right"/>
    </xf>
    <xf numFmtId="49" fontId="1" fillId="3" borderId="0" xfId="0" applyNumberFormat="1" applyFont="1" applyFill="1" applyAlignment="1">
      <alignment horizontal="left"/>
    </xf>
    <xf numFmtId="37" fontId="6" fillId="3" borderId="0" xfId="0" applyNumberFormat="1" applyFont="1" applyFill="1" applyAlignment="1">
      <alignment horizontal="right"/>
    </xf>
    <xf numFmtId="37" fontId="4" fillId="4" borderId="0" xfId="0" applyNumberFormat="1" applyFont="1" applyFill="1" applyAlignment="1">
      <alignment horizontal="right"/>
    </xf>
    <xf numFmtId="37" fontId="3" fillId="3" borderId="0" xfId="0" applyNumberFormat="1" applyFont="1" applyFill="1" applyAlignment="1">
      <alignment horizontal="right"/>
    </xf>
    <xf numFmtId="37" fontId="6" fillId="4" borderId="0" xfId="0" applyNumberFormat="1" applyFont="1" applyFill="1" applyAlignment="1">
      <alignment horizontal="right"/>
    </xf>
    <xf numFmtId="37" fontId="4" fillId="3" borderId="0" xfId="0" applyNumberFormat="1" applyFont="1" applyFill="1" applyAlignment="1">
      <alignment horizontal="right"/>
    </xf>
    <xf numFmtId="49" fontId="4" fillId="3" borderId="0" xfId="0" applyNumberFormat="1" applyFont="1" applyFill="1" applyAlignment="1">
      <alignment horizontal="left"/>
    </xf>
    <xf numFmtId="49" fontId="3" fillId="3" borderId="0" xfId="0" applyNumberFormat="1" applyFont="1" applyFill="1"/>
    <xf numFmtId="164" fontId="4" fillId="3" borderId="0" xfId="0" applyNumberFormat="1" applyFont="1" applyFill="1" applyAlignment="1">
      <alignment horizontal="right"/>
    </xf>
    <xf numFmtId="49" fontId="2" fillId="3" borderId="0" xfId="0" applyNumberFormat="1" applyFont="1" applyFill="1"/>
    <xf numFmtId="38" fontId="2" fillId="3" borderId="0" xfId="0" applyNumberFormat="1" applyFont="1" applyFill="1"/>
    <xf numFmtId="0" fontId="2" fillId="3" borderId="0" xfId="0" applyFont="1" applyFill="1" applyAlignment="1">
      <alignment horizontal="right"/>
    </xf>
    <xf numFmtId="49" fontId="8" fillId="3" borderId="0" xfId="0" applyNumberFormat="1" applyFont="1" applyFill="1"/>
    <xf numFmtId="49" fontId="8" fillId="3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49" fontId="1" fillId="3" borderId="2" xfId="0" applyNumberFormat="1" applyFont="1" applyFill="1" applyBorder="1"/>
    <xf numFmtId="0" fontId="1" fillId="3" borderId="2" xfId="0" applyFont="1" applyFill="1" applyBorder="1" applyAlignment="1">
      <alignment horizontal="center"/>
    </xf>
    <xf numFmtId="49" fontId="9" fillId="3" borderId="0" xfId="0" applyNumberFormat="1" applyFont="1" applyFill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49" fontId="8" fillId="3" borderId="0" xfId="0" applyNumberFormat="1" applyFont="1" applyFill="1" applyAlignment="1">
      <alignment horizontal="center" vertical="top" wrapText="1"/>
    </xf>
    <xf numFmtId="0" fontId="8" fillId="3" borderId="0" xfId="0" applyFont="1" applyFill="1" applyAlignment="1">
      <alignment horizontal="center" vertical="top" wrapText="1"/>
    </xf>
    <xf numFmtId="0" fontId="2" fillId="5" borderId="0" xfId="0" applyFont="1" applyFill="1"/>
    <xf numFmtId="165" fontId="2" fillId="3" borderId="0" xfId="1" applyNumberFormat="1" applyFont="1" applyFill="1"/>
    <xf numFmtId="38" fontId="1" fillId="3" borderId="0" xfId="0" applyNumberFormat="1" applyFont="1" applyFill="1"/>
    <xf numFmtId="38" fontId="6" fillId="3" borderId="0" xfId="0" applyNumberFormat="1" applyFont="1" applyFill="1"/>
    <xf numFmtId="165" fontId="6" fillId="3" borderId="0" xfId="1" applyNumberFormat="1" applyFont="1" applyFill="1" applyAlignment="1">
      <alignment horizontal="right"/>
    </xf>
    <xf numFmtId="49" fontId="3" fillId="3" borderId="0" xfId="0" applyNumberFormat="1" applyFont="1" applyFill="1" applyAlignment="1">
      <alignment horizontal="left"/>
    </xf>
    <xf numFmtId="38" fontId="3" fillId="3" borderId="0" xfId="0" applyNumberFormat="1" applyFont="1" applyFill="1"/>
    <xf numFmtId="38" fontId="1" fillId="3" borderId="3" xfId="0" applyNumberFormat="1" applyFont="1" applyFill="1" applyBorder="1"/>
    <xf numFmtId="0" fontId="1" fillId="3" borderId="2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</cellXfs>
  <cellStyles count="3">
    <cellStyle name="Millares 2" xfId="1" xr:uid="{3733CE41-3DD7-4A71-8558-19EE90BE4A3B}"/>
    <cellStyle name="Normal" xfId="0" builtinId="0"/>
    <cellStyle name="Porcentaje 2" xfId="2" xr:uid="{571A1DFD-4945-4372-9474-933759C6AF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85724</xdr:rowOff>
    </xdr:from>
    <xdr:to>
      <xdr:col>3</xdr:col>
      <xdr:colOff>1752600</xdr:colOff>
      <xdr:row>0</xdr:row>
      <xdr:rowOff>628649</xdr:rowOff>
    </xdr:to>
    <xdr:pic>
      <xdr:nvPicPr>
        <xdr:cNvPr id="2" name="2 Imagen" descr="\\hades\Aplicaciones WEB\HISTORIAL_LABORAL\IMAGENES\jpg\Logo2.jpg">
          <a:extLst>
            <a:ext uri="{FF2B5EF4-FFF2-40B4-BE49-F238E27FC236}">
              <a16:creationId xmlns:a16="http://schemas.microsoft.com/office/drawing/2014/main" id="{E1AB896B-D701-4C94-8CF7-1C07DEC343D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99" r="4938"/>
        <a:stretch/>
      </xdr:blipFill>
      <xdr:spPr bwMode="auto">
        <a:xfrm>
          <a:off x="2930525" y="85724"/>
          <a:ext cx="1457325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38100</xdr:rowOff>
    </xdr:from>
    <xdr:to>
      <xdr:col>3</xdr:col>
      <xdr:colOff>1666875</xdr:colOff>
      <xdr:row>0</xdr:row>
      <xdr:rowOff>616293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8BE53436-3CD2-4F55-91CB-38F0BD1B74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440" r="3915"/>
        <a:stretch/>
      </xdr:blipFill>
      <xdr:spPr>
        <a:xfrm>
          <a:off x="2825750" y="38100"/>
          <a:ext cx="1476375" cy="578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C81EE-C114-4024-97B2-39841EC82907}">
  <dimension ref="A1:G59"/>
  <sheetViews>
    <sheetView topLeftCell="B1" zoomScaleNormal="100" workbookViewId="0">
      <selection activeCell="B1" sqref="A1:XFD1048576"/>
    </sheetView>
  </sheetViews>
  <sheetFormatPr baseColWidth="10" defaultColWidth="11.453125" defaultRowHeight="0" customHeight="1" zeroHeight="1" x14ac:dyDescent="0.2"/>
  <cols>
    <col min="1" max="1" width="1.7265625" style="32" customWidth="1"/>
    <col min="2" max="2" width="32.1796875" style="32" customWidth="1"/>
    <col min="3" max="3" width="3.81640625" style="32" customWidth="1"/>
    <col min="4" max="4" width="32.1796875" style="32" customWidth="1"/>
    <col min="5" max="5" width="15.1796875" style="33" customWidth="1"/>
    <col min="6" max="6" width="3.26953125" style="34" customWidth="1"/>
    <col min="7" max="7" width="15.1796875" style="33" customWidth="1"/>
    <col min="8" max="16382" width="11.453125" style="2"/>
    <col min="16383" max="16384" width="7.90625" style="2" customWidth="1"/>
  </cols>
  <sheetData>
    <row r="1" spans="1:7" ht="52.5" customHeight="1" x14ac:dyDescent="0.2">
      <c r="A1" s="1"/>
      <c r="B1" s="1"/>
      <c r="C1" s="1"/>
      <c r="D1" s="1"/>
      <c r="E1" s="1"/>
      <c r="F1" s="1"/>
      <c r="G1" s="1"/>
    </row>
    <row r="2" spans="1:7" ht="13" x14ac:dyDescent="0.3">
      <c r="A2" s="3" t="s">
        <v>0</v>
      </c>
      <c r="B2" s="3"/>
      <c r="C2" s="3"/>
      <c r="D2" s="3"/>
      <c r="E2" s="3"/>
      <c r="F2" s="3"/>
      <c r="G2" s="3"/>
    </row>
    <row r="3" spans="1:7" ht="12.75" customHeight="1" x14ac:dyDescent="0.3">
      <c r="A3" s="3" t="s">
        <v>1</v>
      </c>
      <c r="B3" s="3"/>
      <c r="C3" s="3"/>
      <c r="D3" s="3"/>
      <c r="E3" s="3"/>
      <c r="F3" s="3"/>
      <c r="G3" s="3"/>
    </row>
    <row r="4" spans="1:7" ht="15" customHeight="1" x14ac:dyDescent="0.2">
      <c r="A4" s="4" t="s">
        <v>2</v>
      </c>
      <c r="B4" s="4"/>
      <c r="C4" s="4"/>
      <c r="D4" s="4"/>
      <c r="E4" s="4"/>
      <c r="F4" s="4"/>
      <c r="G4" s="4"/>
    </row>
    <row r="5" spans="1:7" ht="12.5" x14ac:dyDescent="0.25">
      <c r="A5" s="5"/>
      <c r="B5" s="6"/>
      <c r="C5" s="6"/>
      <c r="D5" s="6"/>
      <c r="E5" s="6"/>
      <c r="F5" s="6"/>
      <c r="G5" s="6"/>
    </row>
    <row r="6" spans="1:7" ht="13.5" thickBot="1" x14ac:dyDescent="0.35">
      <c r="A6" s="5"/>
      <c r="B6" s="7" t="s">
        <v>3</v>
      </c>
      <c r="C6" s="7"/>
      <c r="D6" s="7"/>
      <c r="E6" s="8">
        <v>2024</v>
      </c>
      <c r="F6" s="8"/>
      <c r="G6" s="9">
        <v>2023</v>
      </c>
    </row>
    <row r="7" spans="1:7" ht="13" thickTop="1" x14ac:dyDescent="0.25">
      <c r="A7" s="5"/>
      <c r="B7" s="10"/>
      <c r="C7" s="10"/>
      <c r="D7" s="10"/>
      <c r="E7" s="11"/>
      <c r="F7" s="12"/>
      <c r="G7" s="11"/>
    </row>
    <row r="8" spans="1:7" ht="13" x14ac:dyDescent="0.3">
      <c r="A8" s="5"/>
      <c r="B8" s="13" t="s">
        <v>4</v>
      </c>
      <c r="C8" s="14"/>
      <c r="D8" s="14"/>
      <c r="E8" s="15"/>
      <c r="F8" s="15"/>
      <c r="G8" s="15"/>
    </row>
    <row r="9" spans="1:7" ht="13" x14ac:dyDescent="0.3">
      <c r="A9" s="5"/>
      <c r="B9" s="14" t="s">
        <v>5</v>
      </c>
      <c r="C9" s="14"/>
      <c r="D9" s="14"/>
      <c r="E9" s="16">
        <v>17024612</v>
      </c>
      <c r="F9" s="16"/>
      <c r="G9" s="16">
        <v>17799972</v>
      </c>
    </row>
    <row r="10" spans="1:7" ht="13" x14ac:dyDescent="0.3">
      <c r="A10" s="5"/>
      <c r="B10" s="13" t="s">
        <v>6</v>
      </c>
      <c r="C10" s="14"/>
      <c r="D10" s="14"/>
      <c r="E10" s="17">
        <v>17024612</v>
      </c>
      <c r="F10" s="17"/>
      <c r="G10" s="17">
        <v>17799972</v>
      </c>
    </row>
    <row r="11" spans="1:7" ht="12.5" x14ac:dyDescent="0.25">
      <c r="A11" s="5"/>
      <c r="B11" s="10"/>
      <c r="C11" s="10"/>
      <c r="D11" s="10"/>
      <c r="E11" s="18"/>
      <c r="F11" s="18"/>
      <c r="G11" s="18"/>
    </row>
    <row r="12" spans="1:7" ht="13" x14ac:dyDescent="0.3">
      <c r="A12" s="5"/>
      <c r="B12" s="13" t="s">
        <v>7</v>
      </c>
      <c r="C12" s="14"/>
      <c r="D12" s="14"/>
      <c r="E12" s="17"/>
      <c r="F12" s="17"/>
      <c r="G12" s="17"/>
    </row>
    <row r="13" spans="1:7" ht="13" x14ac:dyDescent="0.3">
      <c r="A13" s="5"/>
      <c r="B13" s="14" t="s">
        <v>8</v>
      </c>
      <c r="C13" s="14"/>
      <c r="D13" s="14"/>
      <c r="E13" s="16">
        <v>57603</v>
      </c>
      <c r="F13" s="16"/>
      <c r="G13" s="16">
        <v>3647857</v>
      </c>
    </row>
    <row r="14" spans="1:7" ht="13" x14ac:dyDescent="0.3">
      <c r="A14" s="5"/>
      <c r="B14" s="14" t="s">
        <v>9</v>
      </c>
      <c r="C14" s="14"/>
      <c r="D14" s="14"/>
      <c r="E14" s="16">
        <v>543265</v>
      </c>
      <c r="F14" s="16"/>
      <c r="G14" s="16">
        <v>502297</v>
      </c>
    </row>
    <row r="15" spans="1:7" ht="13" x14ac:dyDescent="0.3">
      <c r="A15" s="5"/>
      <c r="B15" s="14" t="s">
        <v>10</v>
      </c>
      <c r="C15" s="14"/>
      <c r="D15" s="14"/>
      <c r="E15" s="16">
        <v>679701</v>
      </c>
      <c r="F15" s="16"/>
      <c r="G15" s="16">
        <v>822017</v>
      </c>
    </row>
    <row r="16" spans="1:7" ht="13" x14ac:dyDescent="0.3">
      <c r="A16" s="5"/>
      <c r="B16" s="13" t="s">
        <v>6</v>
      </c>
      <c r="C16" s="14"/>
      <c r="D16" s="14"/>
      <c r="E16" s="17">
        <v>1280569</v>
      </c>
      <c r="F16" s="17"/>
      <c r="G16" s="17">
        <v>4972171</v>
      </c>
    </row>
    <row r="17" spans="1:7" ht="12.5" hidden="1" x14ac:dyDescent="0.25">
      <c r="A17" s="5"/>
      <c r="B17" s="19"/>
      <c r="C17" s="19"/>
      <c r="D17" s="19"/>
      <c r="E17" s="11"/>
      <c r="F17" s="11"/>
      <c r="G17" s="11"/>
    </row>
    <row r="18" spans="1:7" ht="13.5" thickBot="1" x14ac:dyDescent="0.35">
      <c r="A18" s="5"/>
      <c r="B18" s="13" t="s">
        <v>11</v>
      </c>
      <c r="C18" s="14"/>
      <c r="D18" s="14"/>
      <c r="E18" s="20">
        <v>15744043</v>
      </c>
      <c r="F18" s="21"/>
      <c r="G18" s="20">
        <v>12827801</v>
      </c>
    </row>
    <row r="19" spans="1:7" ht="13" thickTop="1" x14ac:dyDescent="0.25">
      <c r="A19" s="5"/>
      <c r="B19" s="10"/>
      <c r="C19" s="10"/>
      <c r="D19" s="10"/>
      <c r="E19" s="18"/>
      <c r="F19" s="18"/>
      <c r="G19" s="18"/>
    </row>
    <row r="20" spans="1:7" ht="13" x14ac:dyDescent="0.3">
      <c r="A20" s="5"/>
      <c r="B20" s="13" t="s">
        <v>12</v>
      </c>
      <c r="C20" s="14"/>
      <c r="D20" s="14"/>
      <c r="E20" s="15"/>
      <c r="F20" s="17"/>
      <c r="G20" s="15"/>
    </row>
    <row r="21" spans="1:7" ht="13" x14ac:dyDescent="0.3">
      <c r="A21" s="5"/>
      <c r="B21" s="14" t="s">
        <v>13</v>
      </c>
      <c r="C21" s="14"/>
      <c r="D21" s="14"/>
      <c r="E21" s="16">
        <v>5705025</v>
      </c>
      <c r="F21" s="16"/>
      <c r="G21" s="16">
        <v>4920459</v>
      </c>
    </row>
    <row r="22" spans="1:7" ht="13" x14ac:dyDescent="0.3">
      <c r="A22" s="5"/>
      <c r="B22" s="14" t="s">
        <v>14</v>
      </c>
      <c r="C22" s="14"/>
      <c r="D22" s="14"/>
      <c r="E22" s="16">
        <v>709460</v>
      </c>
      <c r="F22" s="16"/>
      <c r="G22" s="16">
        <v>525448</v>
      </c>
    </row>
    <row r="23" spans="1:7" ht="13" x14ac:dyDescent="0.3">
      <c r="A23" s="5"/>
      <c r="B23" s="14" t="s">
        <v>15</v>
      </c>
      <c r="C23" s="14"/>
      <c r="D23" s="14"/>
      <c r="E23" s="16">
        <v>55</v>
      </c>
      <c r="F23" s="16"/>
      <c r="G23" s="16">
        <v>4296</v>
      </c>
    </row>
    <row r="24" spans="1:7" ht="13" x14ac:dyDescent="0.3">
      <c r="A24" s="5"/>
      <c r="B24" s="13" t="s">
        <v>6</v>
      </c>
      <c r="C24" s="14"/>
      <c r="D24" s="14"/>
      <c r="E24" s="22">
        <v>6414540</v>
      </c>
      <c r="F24" s="22"/>
      <c r="G24" s="22">
        <v>5450203</v>
      </c>
    </row>
    <row r="25" spans="1:7" ht="12.5" x14ac:dyDescent="0.25">
      <c r="A25" s="5"/>
      <c r="B25" s="23"/>
      <c r="C25" s="23"/>
      <c r="D25" s="23"/>
      <c r="E25" s="11"/>
      <c r="F25" s="11"/>
      <c r="G25" s="11"/>
    </row>
    <row r="26" spans="1:7" ht="13" x14ac:dyDescent="0.3">
      <c r="A26" s="5"/>
      <c r="B26" s="13" t="s">
        <v>16</v>
      </c>
      <c r="C26" s="14"/>
      <c r="D26" s="14"/>
      <c r="E26" s="17"/>
      <c r="F26" s="17"/>
      <c r="G26" s="17"/>
    </row>
    <row r="27" spans="1:7" ht="13" x14ac:dyDescent="0.3">
      <c r="A27" s="5"/>
      <c r="B27" s="14" t="s">
        <v>17</v>
      </c>
      <c r="C27" s="14"/>
      <c r="D27" s="14"/>
      <c r="E27" s="16">
        <v>51</v>
      </c>
      <c r="F27" s="16"/>
      <c r="G27" s="16">
        <v>293</v>
      </c>
    </row>
    <row r="28" spans="1:7" ht="13" x14ac:dyDescent="0.3">
      <c r="A28" s="5"/>
      <c r="B28" s="14" t="s">
        <v>18</v>
      </c>
      <c r="C28" s="14"/>
      <c r="D28" s="14"/>
      <c r="E28" s="24">
        <v>-541444</v>
      </c>
      <c r="F28" s="24"/>
      <c r="G28" s="24">
        <v>-403691</v>
      </c>
    </row>
    <row r="29" spans="1:7" ht="13" x14ac:dyDescent="0.3">
      <c r="A29" s="5"/>
      <c r="B29" s="13" t="s">
        <v>6</v>
      </c>
      <c r="C29" s="14"/>
      <c r="D29" s="14"/>
      <c r="E29" s="25">
        <v>-541393</v>
      </c>
      <c r="F29" s="25"/>
      <c r="G29" s="25">
        <v>-403398</v>
      </c>
    </row>
    <row r="30" spans="1:7" ht="12.5" x14ac:dyDescent="0.25">
      <c r="A30" s="5"/>
      <c r="B30" s="23"/>
      <c r="C30" s="23"/>
      <c r="D30" s="23"/>
      <c r="E30" s="18"/>
      <c r="F30" s="18"/>
      <c r="G30" s="18"/>
    </row>
    <row r="31" spans="1:7" ht="13" x14ac:dyDescent="0.3">
      <c r="A31" s="5"/>
      <c r="B31" s="13" t="s">
        <v>19</v>
      </c>
      <c r="C31" s="14"/>
      <c r="D31" s="14"/>
      <c r="E31" s="17"/>
      <c r="F31" s="26"/>
      <c r="G31" s="17"/>
    </row>
    <row r="32" spans="1:7" ht="13" x14ac:dyDescent="0.3">
      <c r="A32" s="5"/>
      <c r="B32" s="14" t="s">
        <v>20</v>
      </c>
      <c r="C32" s="14"/>
      <c r="D32" s="14"/>
      <c r="E32" s="24">
        <v>96549</v>
      </c>
      <c r="F32" s="18"/>
      <c r="G32" s="24">
        <v>15782</v>
      </c>
    </row>
    <row r="33" spans="1:7" ht="13" x14ac:dyDescent="0.3">
      <c r="A33" s="5"/>
      <c r="B33" s="14" t="s">
        <v>21</v>
      </c>
      <c r="C33" s="14"/>
      <c r="D33" s="14"/>
      <c r="E33" s="24">
        <v>-408442</v>
      </c>
      <c r="F33" s="18"/>
      <c r="G33" s="24">
        <v>-929</v>
      </c>
    </row>
    <row r="34" spans="1:7" ht="13" x14ac:dyDescent="0.3">
      <c r="A34" s="5"/>
      <c r="B34" s="14" t="s">
        <v>22</v>
      </c>
      <c r="C34" s="14"/>
      <c r="D34" s="14"/>
      <c r="E34" s="27">
        <v>30840</v>
      </c>
      <c r="F34" s="18"/>
      <c r="G34" s="27">
        <v>32470</v>
      </c>
    </row>
    <row r="35" spans="1:7" ht="13" x14ac:dyDescent="0.3">
      <c r="A35" s="5"/>
      <c r="B35" s="14" t="s">
        <v>23</v>
      </c>
      <c r="C35" s="14"/>
      <c r="D35" s="14"/>
      <c r="E35" s="27">
        <v>-47071</v>
      </c>
      <c r="F35" s="18"/>
      <c r="G35" s="27">
        <v>-25204</v>
      </c>
    </row>
    <row r="36" spans="1:7" ht="13" x14ac:dyDescent="0.3">
      <c r="A36" s="5"/>
      <c r="B36" s="13" t="s">
        <v>6</v>
      </c>
      <c r="C36" s="14"/>
      <c r="D36" s="14"/>
      <c r="E36" s="25">
        <v>-328124</v>
      </c>
      <c r="F36" s="25"/>
      <c r="G36" s="25">
        <v>22119</v>
      </c>
    </row>
    <row r="37" spans="1:7" ht="12.5" x14ac:dyDescent="0.25">
      <c r="A37" s="5"/>
      <c r="B37" s="23"/>
      <c r="C37" s="23"/>
      <c r="D37" s="23"/>
      <c r="E37" s="11"/>
      <c r="F37" s="11"/>
      <c r="G37" s="11"/>
    </row>
    <row r="38" spans="1:7" ht="13.5" thickBot="1" x14ac:dyDescent="0.35">
      <c r="A38" s="5"/>
      <c r="B38" s="13" t="s">
        <v>24</v>
      </c>
      <c r="C38" s="14"/>
      <c r="D38" s="14"/>
      <c r="E38" s="20">
        <v>10199020</v>
      </c>
      <c r="F38" s="25"/>
      <c r="G38" s="20">
        <v>7758877</v>
      </c>
    </row>
    <row r="39" spans="1:7" ht="13" thickTop="1" x14ac:dyDescent="0.25">
      <c r="A39" s="5"/>
      <c r="B39" s="23"/>
      <c r="C39" s="23"/>
      <c r="D39" s="23"/>
      <c r="E39" s="18"/>
      <c r="F39" s="18"/>
      <c r="G39" s="18"/>
    </row>
    <row r="40" spans="1:7" ht="13" x14ac:dyDescent="0.3">
      <c r="A40" s="5"/>
      <c r="B40" s="14" t="s">
        <v>25</v>
      </c>
      <c r="C40" s="14"/>
      <c r="D40" s="14"/>
      <c r="E40" s="16">
        <v>2622333</v>
      </c>
      <c r="F40" s="25"/>
      <c r="G40" s="16">
        <v>2115308</v>
      </c>
    </row>
    <row r="41" spans="1:7" ht="13" x14ac:dyDescent="0.3">
      <c r="A41" s="5"/>
      <c r="B41" s="13" t="s">
        <v>26</v>
      </c>
      <c r="C41" s="14"/>
      <c r="D41" s="14"/>
      <c r="E41" s="28">
        <v>7576687</v>
      </c>
      <c r="F41" s="25"/>
      <c r="G41" s="28">
        <v>5643569</v>
      </c>
    </row>
    <row r="42" spans="1:7" ht="13" x14ac:dyDescent="0.3">
      <c r="A42" s="5"/>
      <c r="B42" s="14"/>
      <c r="C42" s="14"/>
      <c r="D42" s="14"/>
      <c r="E42" s="16"/>
      <c r="F42" s="25"/>
      <c r="G42" s="16"/>
    </row>
    <row r="43" spans="1:7" ht="13" x14ac:dyDescent="0.3">
      <c r="A43" s="5"/>
      <c r="B43" s="13" t="s">
        <v>27</v>
      </c>
      <c r="C43" s="14"/>
      <c r="D43" s="14"/>
      <c r="E43" s="27">
        <v>-379</v>
      </c>
      <c r="F43" s="25"/>
      <c r="G43" s="17" t="s">
        <v>28</v>
      </c>
    </row>
    <row r="44" spans="1:7" ht="13" x14ac:dyDescent="0.3">
      <c r="A44" s="5"/>
      <c r="B44" s="14"/>
      <c r="C44" s="14"/>
      <c r="D44" s="14"/>
      <c r="E44" s="16"/>
      <c r="F44" s="25"/>
      <c r="G44" s="16"/>
    </row>
    <row r="45" spans="1:7" ht="13.5" thickBot="1" x14ac:dyDescent="0.35">
      <c r="A45" s="5"/>
      <c r="B45" s="29" t="s">
        <v>29</v>
      </c>
      <c r="C45" s="29"/>
      <c r="D45" s="29"/>
      <c r="E45" s="20">
        <v>7577066</v>
      </c>
      <c r="F45" s="25"/>
      <c r="G45" s="20">
        <v>5643569</v>
      </c>
    </row>
    <row r="46" spans="1:7" ht="13.5" thickTop="1" x14ac:dyDescent="0.3">
      <c r="A46" s="5"/>
      <c r="B46" s="14"/>
      <c r="C46" s="14"/>
      <c r="D46" s="14"/>
      <c r="E46" s="16"/>
      <c r="F46" s="25"/>
      <c r="G46" s="16"/>
    </row>
    <row r="47" spans="1:7" ht="13" x14ac:dyDescent="0.3">
      <c r="A47" s="30"/>
      <c r="B47" s="13" t="s">
        <v>30</v>
      </c>
      <c r="C47" s="14"/>
      <c r="D47" s="14"/>
      <c r="E47" s="31">
        <v>7.5770660000000003</v>
      </c>
      <c r="F47" s="25"/>
      <c r="G47" s="31">
        <v>5.6435690000000003</v>
      </c>
    </row>
    <row r="48" spans="1:7" ht="12.5" x14ac:dyDescent="0.25">
      <c r="A48" s="5"/>
      <c r="B48" s="10"/>
      <c r="C48" s="10"/>
      <c r="D48" s="10"/>
      <c r="E48" s="11"/>
      <c r="F48" s="12"/>
      <c r="G48" s="11"/>
    </row>
    <row r="49" spans="1:7" ht="12.5" x14ac:dyDescent="0.25">
      <c r="A49" s="5"/>
      <c r="B49" s="10"/>
      <c r="C49" s="10"/>
      <c r="D49" s="10"/>
      <c r="E49" s="11"/>
      <c r="F49" s="12"/>
      <c r="G49" s="11"/>
    </row>
    <row r="50" spans="1:7" ht="10" x14ac:dyDescent="0.2"/>
    <row r="51" spans="1:7" ht="10" x14ac:dyDescent="0.2"/>
    <row r="52" spans="1:7" ht="10" x14ac:dyDescent="0.2"/>
    <row r="53" spans="1:7" ht="11.5" x14ac:dyDescent="0.25">
      <c r="A53" s="35"/>
      <c r="B53" s="36"/>
      <c r="C53" s="35"/>
      <c r="D53" s="36"/>
      <c r="E53" s="37"/>
      <c r="F53" s="37"/>
      <c r="G53" s="37"/>
    </row>
    <row r="54" spans="1:7" ht="12.5" x14ac:dyDescent="0.25">
      <c r="A54" s="5"/>
      <c r="B54" s="38"/>
      <c r="C54" s="5"/>
      <c r="D54" s="38"/>
      <c r="E54" s="39"/>
      <c r="F54" s="39"/>
      <c r="G54" s="39"/>
    </row>
    <row r="55" spans="1:7" ht="11.5" x14ac:dyDescent="0.25">
      <c r="A55" s="35"/>
      <c r="B55" s="40" t="s">
        <v>31</v>
      </c>
      <c r="C55" s="35"/>
      <c r="D55" s="40" t="s">
        <v>32</v>
      </c>
      <c r="E55" s="41" t="s">
        <v>33</v>
      </c>
      <c r="F55" s="41"/>
      <c r="G55" s="41"/>
    </row>
    <row r="56" spans="1:7" ht="23" x14ac:dyDescent="0.25">
      <c r="A56" s="35"/>
      <c r="B56" s="42" t="s">
        <v>34</v>
      </c>
      <c r="C56" s="35"/>
      <c r="D56" s="42" t="s">
        <v>35</v>
      </c>
      <c r="E56" s="43" t="s">
        <v>36</v>
      </c>
      <c r="F56" s="43"/>
      <c r="G56" s="43"/>
    </row>
    <row r="57" spans="1:7" ht="10" x14ac:dyDescent="0.2"/>
    <row r="59" spans="1:7" ht="10" x14ac:dyDescent="0.2"/>
  </sheetData>
  <sheetProtection algorithmName="SHA-512" hashValue="htWrB5l/fSFhsJo9Galrau3obSJndgMFVBjpNBl+SvL6nV1e8BWvKi2ZlBNqHqtA8krok9DTNT+ue2RhyPch0g==" saltValue="tJ3TgeZ0Z6ffkFrMCB8erw==" spinCount="100000" sheet="1" objects="1" scenarios="1"/>
  <mergeCells count="16">
    <mergeCell ref="E53:G53"/>
    <mergeCell ref="E54:G54"/>
    <mergeCell ref="E55:G55"/>
    <mergeCell ref="E56:G56"/>
    <mergeCell ref="B7:D7"/>
    <mergeCell ref="B11:D11"/>
    <mergeCell ref="B19:D19"/>
    <mergeCell ref="B45:D45"/>
    <mergeCell ref="B48:D48"/>
    <mergeCell ref="B49:D49"/>
    <mergeCell ref="A1:G1"/>
    <mergeCell ref="A2:G2"/>
    <mergeCell ref="A3:G3"/>
    <mergeCell ref="A4:G4"/>
    <mergeCell ref="B5:G5"/>
    <mergeCell ref="B6:D6"/>
  </mergeCells>
  <printOptions horizontalCentered="1"/>
  <pageMargins left="0.43307086614173229" right="0.51181102362204722" top="0.55118110236220474" bottom="0.39370078740157483" header="0" footer="0"/>
  <pageSetup scale="90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2A22B-0EF4-49AC-8178-E2C10B752BCD}">
  <dimension ref="A1:K56"/>
  <sheetViews>
    <sheetView tabSelected="1" workbookViewId="0">
      <selection activeCell="K7" sqref="K7"/>
    </sheetView>
  </sheetViews>
  <sheetFormatPr baseColWidth="10" defaultColWidth="11.453125" defaultRowHeight="0" customHeight="1" zeroHeight="1" x14ac:dyDescent="0.2"/>
  <cols>
    <col min="1" max="1" width="1.7265625" style="32" customWidth="1"/>
    <col min="2" max="2" width="32.1796875" style="32" customWidth="1"/>
    <col min="3" max="3" width="3.81640625" style="32" customWidth="1"/>
    <col min="4" max="4" width="32.1796875" style="32" customWidth="1"/>
    <col min="5" max="5" width="15.1796875" style="33" customWidth="1"/>
    <col min="6" max="6" width="2.90625" style="33" customWidth="1"/>
    <col min="7" max="7" width="15.1796875" style="33" customWidth="1"/>
    <col min="8" max="8" width="2.1796875" style="2" customWidth="1"/>
    <col min="9" max="9" width="11.453125" style="2" customWidth="1"/>
    <col min="10" max="11" width="11.453125" style="45"/>
    <col min="12" max="16382" width="11.453125" style="2"/>
    <col min="16383" max="16384" width="2.1796875" style="2" customWidth="1"/>
  </cols>
  <sheetData>
    <row r="1" spans="1:9" ht="52.5" customHeight="1" x14ac:dyDescent="0.2">
      <c r="A1" s="1"/>
      <c r="B1" s="1"/>
      <c r="C1" s="1"/>
      <c r="D1" s="1"/>
      <c r="E1" s="1"/>
      <c r="F1" s="1"/>
      <c r="G1" s="1"/>
      <c r="H1" s="44"/>
    </row>
    <row r="2" spans="1:9" ht="13" x14ac:dyDescent="0.3">
      <c r="A2" s="3" t="s">
        <v>0</v>
      </c>
      <c r="B2" s="3"/>
      <c r="C2" s="3"/>
      <c r="D2" s="3"/>
      <c r="E2" s="3"/>
      <c r="F2" s="3"/>
      <c r="G2" s="3"/>
      <c r="H2" s="44"/>
    </row>
    <row r="3" spans="1:9" ht="12.75" customHeight="1" x14ac:dyDescent="0.3">
      <c r="A3" s="3" t="s">
        <v>37</v>
      </c>
      <c r="B3" s="3"/>
      <c r="C3" s="3"/>
      <c r="D3" s="3"/>
      <c r="E3" s="3"/>
      <c r="F3" s="3"/>
      <c r="G3" s="3"/>
      <c r="H3" s="44"/>
    </row>
    <row r="4" spans="1:9" ht="15" customHeight="1" x14ac:dyDescent="0.2">
      <c r="A4" s="4" t="s">
        <v>2</v>
      </c>
      <c r="B4" s="4"/>
      <c r="C4" s="4"/>
      <c r="D4" s="4"/>
      <c r="E4" s="4"/>
      <c r="F4" s="4"/>
      <c r="G4" s="4"/>
      <c r="H4" s="44"/>
    </row>
    <row r="5" spans="1:9" ht="12.5" x14ac:dyDescent="0.25">
      <c r="A5" s="5"/>
      <c r="B5" s="6"/>
      <c r="C5" s="6"/>
      <c r="D5" s="6"/>
      <c r="E5" s="6"/>
      <c r="F5" s="6"/>
      <c r="G5" s="6"/>
    </row>
    <row r="6" spans="1:9" ht="13.5" thickBot="1" x14ac:dyDescent="0.35">
      <c r="A6" s="9"/>
      <c r="B6" s="9" t="s">
        <v>3</v>
      </c>
      <c r="C6" s="9"/>
      <c r="D6" s="8"/>
      <c r="E6" s="8">
        <v>2024</v>
      </c>
      <c r="F6" s="9"/>
      <c r="G6" s="9">
        <v>2023</v>
      </c>
    </row>
    <row r="7" spans="1:9" ht="13" thickTop="1" x14ac:dyDescent="0.25">
      <c r="A7" s="5"/>
      <c r="B7" s="10"/>
      <c r="C7" s="10"/>
      <c r="D7" s="10"/>
      <c r="E7" s="46"/>
      <c r="F7" s="46"/>
      <c r="G7" s="46"/>
    </row>
    <row r="8" spans="1:9" ht="13" x14ac:dyDescent="0.3">
      <c r="A8" s="5"/>
      <c r="B8" s="14" t="s">
        <v>38</v>
      </c>
      <c r="C8" s="14"/>
      <c r="D8" s="14"/>
      <c r="E8" s="15"/>
      <c r="F8" s="15"/>
      <c r="G8" s="15"/>
    </row>
    <row r="9" spans="1:9" ht="13" x14ac:dyDescent="0.3">
      <c r="A9" s="5"/>
      <c r="B9" s="14" t="s">
        <v>39</v>
      </c>
      <c r="C9" s="14"/>
      <c r="D9" s="14"/>
      <c r="E9" s="15"/>
      <c r="F9" s="15"/>
      <c r="G9" s="15"/>
    </row>
    <row r="10" spans="1:9" ht="13" x14ac:dyDescent="0.3">
      <c r="A10" s="5"/>
      <c r="B10" s="14" t="s">
        <v>40</v>
      </c>
      <c r="C10" s="14"/>
      <c r="D10" s="14"/>
      <c r="E10" s="47">
        <v>4193107</v>
      </c>
      <c r="F10" s="47"/>
      <c r="G10" s="47">
        <v>11990904</v>
      </c>
      <c r="I10" s="45"/>
    </row>
    <row r="11" spans="1:9" ht="13" x14ac:dyDescent="0.3">
      <c r="A11" s="5"/>
      <c r="B11" s="14" t="s">
        <v>41</v>
      </c>
      <c r="C11" s="14"/>
      <c r="D11" s="14"/>
      <c r="E11" s="47">
        <v>387455</v>
      </c>
      <c r="F11" s="47"/>
      <c r="G11" s="47">
        <v>7625910</v>
      </c>
      <c r="I11" s="45"/>
    </row>
    <row r="12" spans="1:9" ht="13" x14ac:dyDescent="0.3">
      <c r="A12" s="5"/>
      <c r="B12" s="14" t="s">
        <v>42</v>
      </c>
      <c r="C12" s="14"/>
      <c r="D12" s="14"/>
      <c r="E12" s="47">
        <v>15869361</v>
      </c>
      <c r="F12" s="47"/>
      <c r="G12" s="47">
        <v>15752376</v>
      </c>
      <c r="I12" s="45"/>
    </row>
    <row r="13" spans="1:9" ht="13" x14ac:dyDescent="0.3">
      <c r="A13" s="5"/>
      <c r="B13" s="14" t="s">
        <v>43</v>
      </c>
      <c r="C13" s="14"/>
      <c r="D13" s="14"/>
      <c r="E13" s="47">
        <v>186164</v>
      </c>
      <c r="F13" s="47"/>
      <c r="G13" s="47">
        <v>13898</v>
      </c>
      <c r="I13" s="45"/>
    </row>
    <row r="14" spans="1:9" ht="13" x14ac:dyDescent="0.3">
      <c r="A14" s="5"/>
      <c r="B14" s="13" t="s">
        <v>44</v>
      </c>
      <c r="C14" s="14"/>
      <c r="D14" s="14"/>
      <c r="E14" s="21">
        <f>SUM(E10:E13)</f>
        <v>20636087</v>
      </c>
      <c r="F14" s="21"/>
      <c r="G14" s="21">
        <f>SUM(G10:G13)</f>
        <v>35383088</v>
      </c>
      <c r="I14" s="45"/>
    </row>
    <row r="15" spans="1:9" ht="12.5" x14ac:dyDescent="0.25">
      <c r="A15" s="5"/>
      <c r="B15" s="10"/>
      <c r="C15" s="10"/>
      <c r="D15" s="10"/>
      <c r="E15" s="46"/>
      <c r="F15" s="46"/>
      <c r="G15" s="46"/>
      <c r="I15" s="45"/>
    </row>
    <row r="16" spans="1:9" ht="13" x14ac:dyDescent="0.3">
      <c r="A16" s="5"/>
      <c r="B16" s="14" t="s">
        <v>45</v>
      </c>
      <c r="C16" s="14"/>
      <c r="D16" s="14"/>
      <c r="E16" s="15"/>
      <c r="F16" s="15"/>
      <c r="G16" s="15"/>
      <c r="H16" s="15"/>
      <c r="I16" s="45"/>
    </row>
    <row r="17" spans="1:9" ht="13" x14ac:dyDescent="0.3">
      <c r="A17" s="5"/>
      <c r="B17" s="14" t="s">
        <v>46</v>
      </c>
      <c r="C17" s="14"/>
      <c r="D17" s="14"/>
      <c r="E17" s="47">
        <v>4754</v>
      </c>
      <c r="F17" s="47"/>
      <c r="G17" s="47">
        <v>2358</v>
      </c>
      <c r="H17" s="48"/>
      <c r="I17" s="45"/>
    </row>
    <row r="18" spans="1:9" ht="13" x14ac:dyDescent="0.3">
      <c r="A18" s="5"/>
      <c r="B18" s="14" t="s">
        <v>47</v>
      </c>
      <c r="C18" s="14"/>
      <c r="D18" s="14"/>
      <c r="E18" s="47">
        <v>988564</v>
      </c>
      <c r="F18" s="47"/>
      <c r="G18" s="47">
        <v>1092367</v>
      </c>
      <c r="H18" s="48"/>
      <c r="I18" s="45"/>
    </row>
    <row r="19" spans="1:9" ht="13" x14ac:dyDescent="0.3">
      <c r="A19" s="5"/>
      <c r="B19" s="14" t="s">
        <v>48</v>
      </c>
      <c r="C19" s="14"/>
      <c r="D19" s="14"/>
      <c r="E19" s="47">
        <v>4199114</v>
      </c>
      <c r="F19" s="47"/>
      <c r="G19" s="47">
        <v>4019505</v>
      </c>
      <c r="H19" s="48"/>
      <c r="I19" s="45"/>
    </row>
    <row r="20" spans="1:9" ht="13" x14ac:dyDescent="0.3">
      <c r="A20" s="5"/>
      <c r="B20" s="14" t="s">
        <v>49</v>
      </c>
      <c r="C20" s="14"/>
      <c r="D20" s="14"/>
      <c r="E20" s="47">
        <v>894241</v>
      </c>
      <c r="F20" s="47"/>
      <c r="G20" s="47">
        <v>964886</v>
      </c>
      <c r="H20" s="48"/>
      <c r="I20" s="45"/>
    </row>
    <row r="21" spans="1:9" ht="13" x14ac:dyDescent="0.3">
      <c r="A21" s="5"/>
      <c r="B21" s="14" t="s">
        <v>50</v>
      </c>
      <c r="C21" s="14"/>
      <c r="D21" s="14"/>
      <c r="E21" s="21">
        <f>SUM(E17:E20)</f>
        <v>6086673</v>
      </c>
      <c r="F21" s="21"/>
      <c r="G21" s="21">
        <f>SUM(G17:G20)</f>
        <v>6079116</v>
      </c>
      <c r="H21" s="48"/>
      <c r="I21" s="45"/>
    </row>
    <row r="22" spans="1:9" ht="13.5" thickBot="1" x14ac:dyDescent="0.35">
      <c r="A22" s="5"/>
      <c r="B22" s="13" t="s">
        <v>51</v>
      </c>
      <c r="C22" s="14"/>
      <c r="D22" s="14"/>
      <c r="E22" s="20">
        <f>E14+E21</f>
        <v>26722760</v>
      </c>
      <c r="F22" s="21"/>
      <c r="G22" s="20">
        <f>G14+G21</f>
        <v>41462204</v>
      </c>
      <c r="H22" s="48"/>
      <c r="I22" s="45"/>
    </row>
    <row r="23" spans="1:9" ht="13.5" thickTop="1" x14ac:dyDescent="0.3">
      <c r="A23" s="5"/>
      <c r="B23" s="23"/>
      <c r="C23" s="23"/>
      <c r="D23" s="23"/>
      <c r="E23" s="46"/>
      <c r="F23" s="46"/>
      <c r="G23" s="46"/>
      <c r="H23" s="48"/>
      <c r="I23" s="45"/>
    </row>
    <row r="24" spans="1:9" ht="13" x14ac:dyDescent="0.3">
      <c r="A24" s="5"/>
      <c r="B24" s="14" t="s">
        <v>52</v>
      </c>
      <c r="C24" s="14"/>
      <c r="D24" s="14"/>
      <c r="E24" s="12"/>
      <c r="F24" s="15"/>
      <c r="G24" s="12"/>
      <c r="I24" s="45"/>
    </row>
    <row r="25" spans="1:9" ht="13" x14ac:dyDescent="0.3">
      <c r="A25" s="5"/>
      <c r="B25" s="14"/>
      <c r="C25" s="14"/>
      <c r="D25" s="14"/>
      <c r="E25" s="12"/>
      <c r="F25" s="15"/>
      <c r="G25" s="12"/>
      <c r="I25" s="45"/>
    </row>
    <row r="26" spans="1:9" ht="13" x14ac:dyDescent="0.3">
      <c r="A26" s="5"/>
      <c r="B26" s="14" t="s">
        <v>53</v>
      </c>
      <c r="C26" s="49"/>
      <c r="D26" s="49"/>
      <c r="E26" s="50"/>
      <c r="F26" s="15"/>
      <c r="G26" s="50"/>
      <c r="I26" s="45"/>
    </row>
    <row r="27" spans="1:9" ht="13" x14ac:dyDescent="0.3">
      <c r="A27" s="5"/>
      <c r="B27" s="14" t="s">
        <v>54</v>
      </c>
      <c r="C27" s="23"/>
      <c r="D27" s="23"/>
      <c r="E27" s="47">
        <f>2418916+480000</f>
        <v>2898916</v>
      </c>
      <c r="F27" s="15"/>
      <c r="G27" s="47">
        <f>2201138+480000</f>
        <v>2681138</v>
      </c>
      <c r="I27" s="45"/>
    </row>
    <row r="28" spans="1:9" ht="13" x14ac:dyDescent="0.3">
      <c r="A28" s="5"/>
      <c r="B28" s="14" t="s">
        <v>55</v>
      </c>
      <c r="C28" s="49"/>
      <c r="D28" s="49"/>
      <c r="E28" s="47">
        <v>3180376</v>
      </c>
      <c r="F28" s="15"/>
      <c r="G28" s="47">
        <v>7510790</v>
      </c>
      <c r="I28" s="45"/>
    </row>
    <row r="29" spans="1:9" ht="13" x14ac:dyDescent="0.3">
      <c r="A29" s="5"/>
      <c r="B29" s="13" t="s">
        <v>56</v>
      </c>
      <c r="C29" s="49"/>
      <c r="D29" s="49"/>
      <c r="E29" s="21">
        <f>SUM(E27:E28)</f>
        <v>6079292</v>
      </c>
      <c r="F29" s="15"/>
      <c r="G29" s="21">
        <f>SUM(G27:G28)</f>
        <v>10191928</v>
      </c>
      <c r="I29" s="45"/>
    </row>
    <row r="30" spans="1:9" ht="12.5" x14ac:dyDescent="0.25">
      <c r="A30" s="5"/>
      <c r="B30" s="23"/>
      <c r="C30" s="23"/>
      <c r="D30" s="23"/>
      <c r="E30" s="46"/>
      <c r="F30" s="46"/>
      <c r="G30" s="46"/>
      <c r="I30" s="45"/>
    </row>
    <row r="31" spans="1:9" ht="13" x14ac:dyDescent="0.3">
      <c r="A31" s="5"/>
      <c r="B31" s="14" t="s">
        <v>57</v>
      </c>
      <c r="C31" s="49"/>
      <c r="D31" s="49"/>
      <c r="E31" s="50"/>
      <c r="F31" s="15"/>
      <c r="G31" s="50"/>
      <c r="I31" s="45"/>
    </row>
    <row r="32" spans="1:9" ht="13" x14ac:dyDescent="0.3">
      <c r="A32" s="5"/>
      <c r="B32" s="14" t="s">
        <v>58</v>
      </c>
      <c r="C32" s="23"/>
      <c r="D32" s="23"/>
      <c r="E32" s="47">
        <f>1546402-480000</f>
        <v>1066402</v>
      </c>
      <c r="F32" s="15"/>
      <c r="G32" s="47">
        <f>1562455-480000</f>
        <v>1082455</v>
      </c>
      <c r="I32" s="45"/>
    </row>
    <row r="33" spans="1:9" ht="13" x14ac:dyDescent="0.3">
      <c r="A33" s="5"/>
      <c r="B33" s="14" t="s">
        <v>59</v>
      </c>
      <c r="C33" s="49"/>
      <c r="D33" s="49"/>
      <c r="E33" s="47">
        <f>SUM(E32)</f>
        <v>1066402</v>
      </c>
      <c r="F33" s="15"/>
      <c r="G33" s="47">
        <f>SUM(G32)</f>
        <v>1082455</v>
      </c>
      <c r="I33" s="45"/>
    </row>
    <row r="34" spans="1:9" ht="13" x14ac:dyDescent="0.3">
      <c r="A34" s="5"/>
      <c r="B34" s="13" t="s">
        <v>60</v>
      </c>
      <c r="C34" s="49"/>
      <c r="D34" s="49"/>
      <c r="E34" s="21">
        <f>E29+E33</f>
        <v>7145694</v>
      </c>
      <c r="F34" s="15"/>
      <c r="G34" s="21">
        <f>G29+G33</f>
        <v>11274383</v>
      </c>
      <c r="I34" s="45"/>
    </row>
    <row r="35" spans="1:9" ht="12.5" x14ac:dyDescent="0.25">
      <c r="A35" s="5"/>
      <c r="B35" s="23"/>
      <c r="C35" s="23"/>
      <c r="D35" s="23"/>
      <c r="E35" s="46"/>
      <c r="F35" s="46"/>
      <c r="G35" s="46"/>
      <c r="I35" s="45"/>
    </row>
    <row r="36" spans="1:9" ht="13" x14ac:dyDescent="0.3">
      <c r="A36" s="5"/>
      <c r="B36" s="14" t="s">
        <v>61</v>
      </c>
      <c r="C36" s="23"/>
      <c r="D36" s="23"/>
      <c r="E36" s="47"/>
      <c r="F36" s="15"/>
      <c r="G36" s="12"/>
      <c r="I36" s="45"/>
    </row>
    <row r="37" spans="1:9" ht="13" x14ac:dyDescent="0.3">
      <c r="A37" s="5"/>
      <c r="B37" s="14" t="s">
        <v>62</v>
      </c>
      <c r="C37" s="23"/>
      <c r="D37" s="23"/>
      <c r="E37" s="47">
        <v>10000000</v>
      </c>
      <c r="F37" s="15"/>
      <c r="G37" s="47">
        <v>10000000</v>
      </c>
      <c r="I37" s="45"/>
    </row>
    <row r="38" spans="1:9" ht="13" x14ac:dyDescent="0.3">
      <c r="A38" s="5"/>
      <c r="B38" s="14" t="s">
        <v>63</v>
      </c>
      <c r="C38" s="23"/>
      <c r="D38" s="23"/>
      <c r="E38" s="16">
        <v>2000000</v>
      </c>
      <c r="F38" s="15"/>
      <c r="G38" s="47">
        <v>2000000</v>
      </c>
      <c r="I38" s="45"/>
    </row>
    <row r="39" spans="1:9" ht="13" x14ac:dyDescent="0.3">
      <c r="A39" s="5"/>
      <c r="B39" s="14" t="s">
        <v>64</v>
      </c>
      <c r="C39" s="23"/>
      <c r="D39" s="23"/>
      <c r="E39" s="47">
        <v>0</v>
      </c>
      <c r="F39" s="15"/>
      <c r="G39" s="47">
        <v>3643</v>
      </c>
      <c r="I39" s="45"/>
    </row>
    <row r="40" spans="1:9" ht="13" x14ac:dyDescent="0.3">
      <c r="A40" s="5"/>
      <c r="B40" s="14" t="s">
        <v>65</v>
      </c>
      <c r="C40" s="23"/>
      <c r="D40" s="23"/>
      <c r="E40" s="47">
        <v>7577066</v>
      </c>
      <c r="F40" s="15"/>
      <c r="G40" s="16">
        <v>18184178</v>
      </c>
      <c r="I40" s="45"/>
    </row>
    <row r="41" spans="1:9" ht="13" x14ac:dyDescent="0.3">
      <c r="A41" s="5"/>
      <c r="B41" s="14" t="s">
        <v>66</v>
      </c>
      <c r="C41" s="23"/>
      <c r="D41" s="14"/>
      <c r="E41" s="21">
        <f>SUM(E37:E40)</f>
        <v>19577066</v>
      </c>
      <c r="F41" s="15"/>
      <c r="G41" s="47">
        <f>SUM(G37:G40)</f>
        <v>30187821</v>
      </c>
      <c r="I41" s="45"/>
    </row>
    <row r="42" spans="1:9" ht="13.5" thickBot="1" x14ac:dyDescent="0.35">
      <c r="A42" s="5"/>
      <c r="B42" s="13" t="s">
        <v>67</v>
      </c>
      <c r="C42" s="23"/>
      <c r="D42" s="14"/>
      <c r="E42" s="20">
        <f>E34+E41</f>
        <v>26722760</v>
      </c>
      <c r="F42" s="15"/>
      <c r="G42" s="20">
        <f>G34+G41</f>
        <v>41462204</v>
      </c>
      <c r="I42" s="45"/>
    </row>
    <row r="43" spans="1:9" ht="13" thickTop="1" x14ac:dyDescent="0.25">
      <c r="A43" s="5"/>
      <c r="B43" s="23"/>
      <c r="C43" s="23"/>
      <c r="D43" s="23"/>
      <c r="E43" s="46"/>
      <c r="F43" s="46"/>
      <c r="G43" s="46"/>
      <c r="I43" s="45"/>
    </row>
    <row r="44" spans="1:9" ht="13" x14ac:dyDescent="0.3">
      <c r="A44" s="5"/>
      <c r="B44" s="13" t="s">
        <v>68</v>
      </c>
      <c r="C44" s="23"/>
      <c r="D44" s="23"/>
      <c r="E44" s="21">
        <v>3717217</v>
      </c>
      <c r="F44" s="15"/>
      <c r="G44" s="21">
        <v>5572720</v>
      </c>
      <c r="I44" s="45"/>
    </row>
    <row r="45" spans="1:9" ht="13" x14ac:dyDescent="0.3">
      <c r="A45" s="5"/>
      <c r="B45" s="13"/>
      <c r="C45" s="23"/>
      <c r="D45" s="23"/>
      <c r="E45" s="12"/>
      <c r="F45" s="15"/>
      <c r="G45" s="46"/>
      <c r="I45" s="45"/>
    </row>
    <row r="46" spans="1:9" ht="13.5" thickBot="1" x14ac:dyDescent="0.35">
      <c r="A46" s="5"/>
      <c r="B46" s="13" t="s">
        <v>69</v>
      </c>
      <c r="C46" s="23"/>
      <c r="D46" s="23"/>
      <c r="E46" s="21">
        <v>103953</v>
      </c>
      <c r="F46" s="15"/>
      <c r="G46" s="21">
        <v>852604</v>
      </c>
      <c r="I46" s="45"/>
    </row>
    <row r="47" spans="1:9" ht="13" thickTop="1" x14ac:dyDescent="0.25">
      <c r="A47" s="5"/>
      <c r="B47" s="23"/>
      <c r="C47" s="23"/>
      <c r="D47" s="23"/>
      <c r="E47" s="51"/>
      <c r="F47" s="46"/>
      <c r="G47" s="51"/>
    </row>
    <row r="48" spans="1:9" ht="10" x14ac:dyDescent="0.2"/>
    <row r="49" spans="1:7" ht="10" x14ac:dyDescent="0.2"/>
    <row r="50" spans="1:7" ht="10" x14ac:dyDescent="0.2"/>
    <row r="51" spans="1:7" ht="12.5" x14ac:dyDescent="0.25">
      <c r="A51" s="5"/>
      <c r="B51" s="10"/>
      <c r="C51" s="10"/>
      <c r="D51" s="10"/>
      <c r="E51" s="46"/>
      <c r="F51" s="46"/>
      <c r="G51" s="46"/>
    </row>
    <row r="52" spans="1:7" ht="10" x14ac:dyDescent="0.2"/>
    <row r="53" spans="1:7" ht="12.5" x14ac:dyDescent="0.25">
      <c r="A53" s="5"/>
      <c r="B53" s="38"/>
      <c r="C53" s="5"/>
      <c r="D53" s="38"/>
      <c r="E53" s="52"/>
      <c r="F53" s="53"/>
      <c r="G53" s="52"/>
    </row>
    <row r="54" spans="1:7" ht="11.5" x14ac:dyDescent="0.25">
      <c r="A54" s="35"/>
      <c r="B54" s="40" t="s">
        <v>31</v>
      </c>
      <c r="C54" s="35"/>
      <c r="D54" s="40" t="s">
        <v>32</v>
      </c>
      <c r="E54" s="41" t="s">
        <v>33</v>
      </c>
      <c r="F54" s="41"/>
      <c r="G54" s="41"/>
    </row>
    <row r="55" spans="1:7" ht="23" x14ac:dyDescent="0.25">
      <c r="A55" s="35"/>
      <c r="B55" s="42" t="s">
        <v>34</v>
      </c>
      <c r="C55" s="35"/>
      <c r="D55" s="42" t="s">
        <v>35</v>
      </c>
      <c r="E55" s="43" t="s">
        <v>36</v>
      </c>
      <c r="F55" s="43"/>
      <c r="G55" s="43"/>
    </row>
    <row r="56" spans="1:7" ht="10" x14ac:dyDescent="0.2"/>
  </sheetData>
  <sheetProtection algorithmName="SHA-512" hashValue="K1lrwDTx5bRUOwu7C8VE47MFPAWORFUrumKmTNnMEPC/ozWp9XdtV5BXWU/X25plSK4gjcw8wXNcKcaHK3F6jQ==" saltValue="SlPWixEt/uKj+LVme4ni2g==" spinCount="100000" sheet="1" objects="1" scenarios="1"/>
  <mergeCells count="10">
    <mergeCell ref="B15:D15"/>
    <mergeCell ref="B51:D51"/>
    <mergeCell ref="E54:G54"/>
    <mergeCell ref="E55:G55"/>
    <mergeCell ref="A1:G1"/>
    <mergeCell ref="A2:G2"/>
    <mergeCell ref="A3:G3"/>
    <mergeCell ref="A4:G4"/>
    <mergeCell ref="B5:G5"/>
    <mergeCell ref="B7:D7"/>
  </mergeCells>
  <printOptions horizontalCentered="1"/>
  <pageMargins left="0.43307086614173229" right="0.51181102362204722" top="0.55118110236220474" bottom="0.39370078740157483" header="0" footer="0"/>
  <pageSetup scale="90" fitToHeight="0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Resultados</vt:lpstr>
      <vt:lpstr>Balance 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Galindo</dc:creator>
  <cp:lastModifiedBy>Claudia Galindo</cp:lastModifiedBy>
  <dcterms:created xsi:type="dcterms:W3CDTF">2024-05-09T22:19:08Z</dcterms:created>
  <dcterms:modified xsi:type="dcterms:W3CDTF">2024-05-09T22:21:02Z</dcterms:modified>
</cp:coreProperties>
</file>