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glenda_barrera_aes_com/Documents/bcs.gbarrera.c/FI/SSF Y BV/BV/2024/03.24/"/>
    </mc:Choice>
  </mc:AlternateContent>
  <xr:revisionPtr revIDLastSave="84" documentId="13_ncr:1_{7A4A252D-C933-4826-A703-3AB2B98B1EB2}" xr6:coauthVersionLast="47" xr6:coauthVersionMax="47" xr10:uidLastSave="{6204AF12-7FDC-4DB1-9FE3-D1DFA15F52F6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<sst xmlns="http://schemas.openxmlformats.org/spreadsheetml/2006/main" count="85" uniqueCount="80">
  <si>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</si>
  <si>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</si>
  <si>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</si>
  <si>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</si>
  <si>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</si>
  <si>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</si>
  <si>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</si>
  <si>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</si>
  <si>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</si>
  <si>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</si>
  <si>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</si>
  <si>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</si>
  <si>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</si>
  <si>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</si>
  <si>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</si>
  <si>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</si>
  <si>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</si>
  <si>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</si>
  <si>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</si>
  <si>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</si>
  <si>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</si>
  <si>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</si>
  <si>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</si>
  <si>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</si>
  <si>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</si>
  <si>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</si>
  <si>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</si>
  <si>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</si>
  <si>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</si>
  <si>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</si>
  <si>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</si>
  <si>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</si>
  <si>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</si>
  <si>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</si>
  <si>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</si>
  <si>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</si>
  <si>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</si>
  <si>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</si>
  <si>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</si>
  <si>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</si>
  <si>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</si>
  <si>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</si>
  <si>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</si>
  <si>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</si>
  <si>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</si>
  <si>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</si>
  <si>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</si>
  <si>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</si>
  <si>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</si>
  <si>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</si>
  <si>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</si>
  <si>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</si>
  <si>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</si>
  <si>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</si>
  <si>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</si>
  <si>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</si>
  <si>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</si>
  <si>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</si>
  <si>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</si>
  <si>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</si>
  <si>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</si>
  <si>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</si>
  <si>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</si>
  <si>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</si>
  <si>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</si>
  <si>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</si>
  <si>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</si>
  <si>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</si>
  <si>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</si>
  <si>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</si>
  <si>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</si>
  <si>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</si>
  <si>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</si>
  <si>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</si>
  <si>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</si>
  <si>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Ing. Abraham Abdala Bichara Handal</t>
  </si>
  <si>
    <t>Año: 2024</t>
  </si>
  <si>
    <t>Balance General al 31 de Marzo 2024</t>
  </si>
  <si>
    <t>Marzo</t>
  </si>
  <si>
    <t>Estado de Resultados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</si>
</sst>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44450</xdr:colOff>
      <xdr:row>4</xdr:row>
      <xdr:rowOff>44450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44450</xdr:colOff>
      <xdr:row>5</xdr:row>
      <xdr:rowOff>44450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44450</xdr:colOff>
      <xdr:row>6</xdr:row>
      <xdr:rowOff>44450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44450</xdr:colOff>
      <xdr:row>17</xdr:row>
      <xdr:rowOff>44450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44450</xdr:colOff>
      <xdr:row>19</xdr:row>
      <xdr:rowOff>44450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44450</xdr:colOff>
      <xdr:row>31</xdr:row>
      <xdr:rowOff>44450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44450</xdr:colOff>
      <xdr:row>33</xdr:row>
      <xdr:rowOff>44450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44450</xdr:colOff>
      <xdr:row>35</xdr:row>
      <xdr:rowOff>44450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44450</xdr:colOff>
      <xdr:row>48</xdr:row>
      <xdr:rowOff>44450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44450</xdr:colOff>
      <xdr:row>50</xdr:row>
      <xdr:rowOff>44450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44450</xdr:colOff>
      <xdr:row>59</xdr:row>
      <xdr:rowOff>44450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44450</xdr:colOff>
      <xdr:row>61</xdr:row>
      <xdr:rowOff>44450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44450</xdr:colOff>
      <xdr:row>63</xdr:row>
      <xdr:rowOff>44450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44450</xdr:colOff>
      <xdr:row>72</xdr:row>
      <xdr:rowOff>44450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44450</xdr:colOff>
      <xdr:row>74</xdr:row>
      <xdr:rowOff>44450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44450</xdr:colOff>
      <xdr:row>84</xdr:row>
      <xdr:rowOff>44450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44450</xdr:colOff>
      <xdr:row>87</xdr:row>
      <xdr:rowOff>44450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44450</xdr:colOff>
      <xdr:row>89</xdr:row>
      <xdr:rowOff>44450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44450</xdr:colOff>
      <xdr:row>94</xdr:row>
      <xdr:rowOff>44450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44450</xdr:colOff>
      <xdr:row>97</xdr:row>
      <xdr:rowOff>44450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44450</xdr:colOff>
      <xdr:row>101</xdr:row>
      <xdr:rowOff>44450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44450</xdr:colOff>
      <xdr:row>103</xdr:row>
      <xdr:rowOff>44450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44450</xdr:colOff>
      <xdr:row>107</xdr:row>
      <xdr:rowOff>44450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44450</xdr:colOff>
      <xdr:row>17</xdr:row>
      <xdr:rowOff>44450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44450</xdr:colOff>
      <xdr:row>19</xdr:row>
      <xdr:rowOff>44450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44450</xdr:colOff>
      <xdr:row>31</xdr:row>
      <xdr:rowOff>44450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44450</xdr:colOff>
      <xdr:row>33</xdr:row>
      <xdr:rowOff>44450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44450</xdr:colOff>
      <xdr:row>35</xdr:row>
      <xdr:rowOff>44450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44450</xdr:colOff>
      <xdr:row>48</xdr:row>
      <xdr:rowOff>44450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44450</xdr:colOff>
      <xdr:row>50</xdr:row>
      <xdr:rowOff>44450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44450</xdr:colOff>
      <xdr:row>59</xdr:row>
      <xdr:rowOff>44450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44450</xdr:colOff>
      <xdr:row>61</xdr:row>
      <xdr:rowOff>44450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44450</xdr:colOff>
      <xdr:row>63</xdr:row>
      <xdr:rowOff>44450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44450</xdr:colOff>
      <xdr:row>72</xdr:row>
      <xdr:rowOff>44450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44450</xdr:colOff>
      <xdr:row>74</xdr:row>
      <xdr:rowOff>44450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44450</xdr:colOff>
      <xdr:row>87</xdr:row>
      <xdr:rowOff>44450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44450</xdr:colOff>
      <xdr:row>89</xdr:row>
      <xdr:rowOff>44450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44450</xdr:colOff>
      <xdr:row>94</xdr:row>
      <xdr:rowOff>44450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44450</xdr:colOff>
      <xdr:row>97</xdr:row>
      <xdr:rowOff>44450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44450</xdr:colOff>
      <xdr:row>101</xdr:row>
      <xdr:rowOff>44450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44450</xdr:colOff>
      <xdr:row>103</xdr:row>
      <xdr:rowOff>44450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44450</xdr:colOff>
      <xdr:row>107</xdr:row>
      <xdr:rowOff>44450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44450</xdr:colOff>
      <xdr:row>109</xdr:row>
      <xdr:rowOff>44450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1339850</xdr:colOff>
      <xdr:row>1</xdr:row>
      <xdr:rowOff>2285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30" zoomScaleNormal="130" workbookViewId="0">
      <selection activeCell="E9" sqref="E9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7" customWidth="1"/>
    <col min="5" max="5" width="13.81640625" bestFit="1" customWidth="1"/>
  </cols>
  <sheetData>
    <row r="1" spans="1:5" ht="20.25" customHeight="1" x14ac:dyDescent="0.3">
      <c r="A1" s="4"/>
      <c r="B1" s="9"/>
      <c r="C1" s="14"/>
    </row>
    <row r="2" spans="1:5" ht="12.75" customHeight="1" x14ac:dyDescent="0.3">
      <c r="A2" s="29" t="s">
        <v>77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15" t="s">
        <v>78</v>
      </c>
    </row>
    <row r="5" spans="1:5" ht="13" x14ac:dyDescent="0.3">
      <c r="A5" s="11"/>
      <c r="C5" s="24">
        <v>2024</v>
      </c>
      <c r="D5" s="25"/>
    </row>
    <row r="6" spans="1:5" ht="13" x14ac:dyDescent="0.3">
      <c r="A6" s="1" t="s">
        <v>76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13264</v>
      </c>
      <c r="D8" s="21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53925</v>
      </c>
      <c r="D10" s="21"/>
      <c r="E10" s="8"/>
    </row>
    <row r="11" spans="1:5" x14ac:dyDescent="0.25">
      <c r="A11" s="2" t="s">
        <v>4</v>
      </c>
      <c r="C11" s="18">
        <v>90818</v>
      </c>
      <c r="D11" s="21"/>
      <c r="E11" s="8"/>
    </row>
    <row r="12" spans="1:5" x14ac:dyDescent="0.25">
      <c r="A12" s="2" t="s">
        <v>5</v>
      </c>
      <c r="C12" s="18">
        <v>27902</v>
      </c>
      <c r="D12" s="21"/>
      <c r="E12" s="8"/>
    </row>
    <row r="13" spans="1:5" x14ac:dyDescent="0.25">
      <c r="A13" s="2" t="s">
        <v>71</v>
      </c>
      <c r="C13" s="18">
        <v>0</v>
      </c>
      <c r="D13" s="8"/>
      <c r="E13" s="8"/>
    </row>
    <row r="14" spans="1:5" x14ac:dyDescent="0.25">
      <c r="A14" s="2" t="s">
        <v>58</v>
      </c>
      <c r="C14" s="18">
        <v>1966</v>
      </c>
      <c r="D14" s="21"/>
      <c r="E14" s="8"/>
    </row>
    <row r="15" spans="1:5" x14ac:dyDescent="0.25">
      <c r="A15" s="2" t="s">
        <v>6</v>
      </c>
      <c r="C15" s="18">
        <v>5296</v>
      </c>
      <c r="D15" s="21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3">
        <f>SUM(C8:C18)</f>
        <v>193171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74</v>
      </c>
      <c r="C21" s="18">
        <v>0</v>
      </c>
      <c r="D21" s="8"/>
      <c r="E21" s="8"/>
    </row>
    <row r="22" spans="1:5" x14ac:dyDescent="0.25">
      <c r="A22" s="2" t="s">
        <v>10</v>
      </c>
      <c r="C22" s="18">
        <v>1318</v>
      </c>
      <c r="D22" s="21"/>
      <c r="E22" s="8"/>
    </row>
    <row r="23" spans="1:5" x14ac:dyDescent="0.25">
      <c r="A23" s="2" t="s">
        <v>11</v>
      </c>
      <c r="C23" s="18">
        <v>8800</v>
      </c>
      <c r="D23" s="21"/>
      <c r="E23" s="8"/>
    </row>
    <row r="24" spans="1:5" x14ac:dyDescent="0.25">
      <c r="A24" s="2" t="s">
        <v>66</v>
      </c>
      <c r="C24" s="18">
        <v>0</v>
      </c>
      <c r="D24" s="8"/>
      <c r="E24" s="8"/>
    </row>
    <row r="25" spans="1:5" x14ac:dyDescent="0.25">
      <c r="A25" s="2" t="s">
        <v>61</v>
      </c>
      <c r="C25" s="18">
        <v>11</v>
      </c>
      <c r="D25" s="21"/>
      <c r="E25" s="8"/>
    </row>
    <row r="26" spans="1:5" x14ac:dyDescent="0.25">
      <c r="A26" s="2" t="s">
        <v>12</v>
      </c>
      <c r="C26" s="18">
        <v>104459</v>
      </c>
      <c r="D26" s="21"/>
      <c r="E26" s="8"/>
    </row>
    <row r="27" spans="1:5" x14ac:dyDescent="0.25">
      <c r="A27" s="2" t="s">
        <v>13</v>
      </c>
      <c r="C27" s="18">
        <v>198741</v>
      </c>
      <c r="D27" s="21"/>
      <c r="E27" s="8"/>
    </row>
    <row r="28" spans="1:5" x14ac:dyDescent="0.25">
      <c r="A28" s="2" t="s">
        <v>14</v>
      </c>
      <c r="C28" s="18">
        <v>0</v>
      </c>
      <c r="D28" s="8"/>
      <c r="E28" s="21"/>
    </row>
    <row r="29" spans="1:5" x14ac:dyDescent="0.25">
      <c r="A29" s="2" t="s">
        <v>15</v>
      </c>
      <c r="C29" s="18">
        <v>19417</v>
      </c>
      <c r="D29" s="21"/>
      <c r="E29" s="8"/>
    </row>
    <row r="30" spans="1:5" x14ac:dyDescent="0.25">
      <c r="A30" s="2" t="s">
        <v>59</v>
      </c>
      <c r="C30" s="18">
        <v>5545</v>
      </c>
      <c r="D30" s="21"/>
      <c r="E30" s="8"/>
    </row>
    <row r="31" spans="1:5" ht="12.75" customHeight="1" x14ac:dyDescent="0.25">
      <c r="A31" s="2" t="s">
        <v>16</v>
      </c>
      <c r="C31" s="18">
        <v>3650</v>
      </c>
      <c r="D31" s="21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3">
        <f>SUM(C21:C32)</f>
        <v>341941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3">
        <f>+C19+C33</f>
        <v>535112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75643</v>
      </c>
      <c r="D37" s="21"/>
      <c r="E37" s="8"/>
    </row>
    <row r="38" spans="1:5" x14ac:dyDescent="0.25">
      <c r="A38" s="2" t="s">
        <v>20</v>
      </c>
      <c r="C38" s="18">
        <v>25236</v>
      </c>
      <c r="D38" s="21"/>
      <c r="E38" s="8"/>
    </row>
    <row r="39" spans="1:5" x14ac:dyDescent="0.25">
      <c r="A39" s="2" t="s">
        <v>21</v>
      </c>
      <c r="C39" s="18">
        <v>2981</v>
      </c>
      <c r="D39" s="21"/>
      <c r="E39" s="8"/>
    </row>
    <row r="40" spans="1:5" x14ac:dyDescent="0.25">
      <c r="A40" s="2" t="s">
        <v>22</v>
      </c>
      <c r="C40" s="18">
        <v>1341</v>
      </c>
      <c r="D40" s="21"/>
      <c r="E40" s="8"/>
    </row>
    <row r="41" spans="1:5" x14ac:dyDescent="0.25">
      <c r="A41" s="2" t="s">
        <v>23</v>
      </c>
      <c r="C41" s="18">
        <v>3717</v>
      </c>
      <c r="D41" s="21"/>
      <c r="E41" s="8"/>
    </row>
    <row r="42" spans="1:5" x14ac:dyDescent="0.25">
      <c r="A42" s="2" t="s">
        <v>72</v>
      </c>
      <c r="C42" s="18">
        <v>3000</v>
      </c>
      <c r="D42" s="8"/>
      <c r="E42" s="8"/>
    </row>
    <row r="43" spans="1:5" x14ac:dyDescent="0.25">
      <c r="A43" s="2" t="s">
        <v>24</v>
      </c>
      <c r="C43" s="18">
        <v>2247</v>
      </c>
      <c r="D43" s="21"/>
      <c r="E43" s="8"/>
    </row>
    <row r="44" spans="1:5" x14ac:dyDescent="0.25">
      <c r="A44" s="2" t="s">
        <v>25</v>
      </c>
      <c r="C44" s="17">
        <v>54643</v>
      </c>
      <c r="D44" s="21"/>
      <c r="E44" s="8"/>
    </row>
    <row r="45" spans="1:5" x14ac:dyDescent="0.25">
      <c r="A45" s="2" t="s">
        <v>60</v>
      </c>
      <c r="C45" s="17">
        <v>710</v>
      </c>
      <c r="D45" s="21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92</v>
      </c>
      <c r="D47" s="21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3">
        <f>SUM(C37:C49)</f>
        <v>169610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8">
        <v>170245</v>
      </c>
      <c r="D52" s="21"/>
      <c r="E52" s="8"/>
    </row>
    <row r="53" spans="1:5" x14ac:dyDescent="0.25">
      <c r="A53" s="12" t="s">
        <v>60</v>
      </c>
      <c r="C53" s="18">
        <v>4315</v>
      </c>
      <c r="D53" s="21"/>
      <c r="E53" s="8"/>
    </row>
    <row r="54" spans="1:5" x14ac:dyDescent="0.25">
      <c r="A54" s="2" t="s">
        <v>67</v>
      </c>
      <c r="C54" s="18">
        <v>5713</v>
      </c>
      <c r="D54" s="21"/>
      <c r="E54" s="8"/>
    </row>
    <row r="55" spans="1:5" x14ac:dyDescent="0.25">
      <c r="A55" s="2" t="s">
        <v>29</v>
      </c>
      <c r="C55" s="18">
        <v>2441</v>
      </c>
      <c r="D55" s="21"/>
      <c r="E55" s="8"/>
    </row>
    <row r="56" spans="1:5" x14ac:dyDescent="0.25">
      <c r="A56" s="12" t="s">
        <v>62</v>
      </c>
      <c r="C56" s="18">
        <v>0</v>
      </c>
      <c r="D56" s="8"/>
      <c r="E56" s="8"/>
    </row>
    <row r="57" spans="1:5" x14ac:dyDescent="0.25">
      <c r="A57" s="2" t="s">
        <v>70</v>
      </c>
      <c r="C57" s="18">
        <v>899</v>
      </c>
      <c r="D57" s="21"/>
      <c r="E57" s="8"/>
    </row>
    <row r="58" spans="1:5" x14ac:dyDescent="0.25">
      <c r="A58" s="2" t="s">
        <v>14</v>
      </c>
      <c r="C58" s="18">
        <v>25582</v>
      </c>
      <c r="D58" s="21"/>
      <c r="E58" s="8"/>
    </row>
    <row r="59" spans="1:5" ht="12.75" customHeight="1" x14ac:dyDescent="0.25">
      <c r="A59" s="12" t="s">
        <v>68</v>
      </c>
      <c r="C59" s="18">
        <v>19049</v>
      </c>
      <c r="D59" s="21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3">
        <f>SUM(C52:C60)</f>
        <v>228244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3">
        <f>+C50+C61</f>
        <v>397854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18">
        <v>610</v>
      </c>
      <c r="D65" s="21"/>
      <c r="E65" s="8"/>
    </row>
    <row r="66" spans="1:5" x14ac:dyDescent="0.25">
      <c r="A66" s="6"/>
      <c r="C66" s="18"/>
      <c r="D66" s="8"/>
      <c r="E66" s="8"/>
    </row>
    <row r="67" spans="1:5" x14ac:dyDescent="0.25">
      <c r="A67" s="2" t="s">
        <v>33</v>
      </c>
      <c r="C67" s="18">
        <v>28165</v>
      </c>
      <c r="D67" s="21"/>
      <c r="E67" s="8"/>
    </row>
    <row r="68" spans="1:5" x14ac:dyDescent="0.25">
      <c r="A68" s="2" t="s">
        <v>34</v>
      </c>
      <c r="C68" s="18">
        <v>6246</v>
      </c>
      <c r="D68" s="21"/>
      <c r="E68" s="8"/>
    </row>
    <row r="69" spans="1:5" x14ac:dyDescent="0.25">
      <c r="A69" s="2" t="s">
        <v>35</v>
      </c>
      <c r="C69" s="18">
        <v>40132</v>
      </c>
      <c r="D69" s="21"/>
      <c r="E69" s="8"/>
    </row>
    <row r="70" spans="1:5" x14ac:dyDescent="0.25">
      <c r="A70" s="2" t="s">
        <v>36</v>
      </c>
      <c r="C70" s="18">
        <v>61214</v>
      </c>
      <c r="D70" s="21"/>
      <c r="E70" s="8"/>
    </row>
    <row r="71" spans="1:5" x14ac:dyDescent="0.25">
      <c r="A71" s="2" t="s">
        <v>57</v>
      </c>
      <c r="C71" s="19">
        <v>6263</v>
      </c>
      <c r="D71" s="21"/>
      <c r="E71" s="8"/>
    </row>
    <row r="72" spans="1:5" x14ac:dyDescent="0.25">
      <c r="A72" s="2" t="s">
        <v>63</v>
      </c>
      <c r="C72" s="19">
        <v>-5372</v>
      </c>
      <c r="D72" s="21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3">
        <f>SUM(C67:C73)</f>
        <v>136648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3">
        <f>+C63+C65+C74</f>
        <v>535112</v>
      </c>
    </row>
    <row r="77" spans="1:5" x14ac:dyDescent="0.25">
      <c r="C77" s="20"/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4" ht="12.75" customHeight="1" x14ac:dyDescent="0.3">
      <c r="A81" s="29" t="s">
        <v>79</v>
      </c>
      <c r="B81" s="29"/>
      <c r="C81" s="29"/>
    </row>
    <row r="82" spans="1:4" ht="13" x14ac:dyDescent="0.3">
      <c r="A82" s="29" t="s">
        <v>0</v>
      </c>
      <c r="B82" s="29"/>
      <c r="C82" s="29"/>
    </row>
    <row r="84" spans="1:4" ht="12.75" customHeight="1" x14ac:dyDescent="0.3">
      <c r="A84" s="1" t="s">
        <v>76</v>
      </c>
    </row>
    <row r="85" spans="1:4" x14ac:dyDescent="0.25">
      <c r="A85" s="5"/>
    </row>
    <row r="86" spans="1:4" x14ac:dyDescent="0.25">
      <c r="A86" s="2" t="s">
        <v>40</v>
      </c>
      <c r="C86" s="18">
        <v>111701</v>
      </c>
      <c r="D86" s="22"/>
    </row>
    <row r="87" spans="1:4" ht="12.75" customHeight="1" x14ac:dyDescent="0.25">
      <c r="A87" s="2" t="s">
        <v>41</v>
      </c>
      <c r="C87" s="18">
        <v>4121</v>
      </c>
      <c r="D87" s="22"/>
    </row>
    <row r="88" spans="1:4" x14ac:dyDescent="0.25">
      <c r="A88" s="6"/>
    </row>
    <row r="89" spans="1:4" ht="12.75" customHeight="1" x14ac:dyDescent="0.3">
      <c r="A89" s="3" t="s">
        <v>42</v>
      </c>
      <c r="C89" s="13">
        <f>SUM(C86:C88)</f>
        <v>115822</v>
      </c>
      <c r="D89" s="22"/>
    </row>
    <row r="90" spans="1:4" x14ac:dyDescent="0.25">
      <c r="A90" s="6"/>
    </row>
    <row r="91" spans="1:4" x14ac:dyDescent="0.25">
      <c r="A91" s="2" t="s">
        <v>43</v>
      </c>
      <c r="C91" s="18">
        <v>84597</v>
      </c>
      <c r="D91" s="22"/>
    </row>
    <row r="92" spans="1:4" x14ac:dyDescent="0.25">
      <c r="A92" s="2" t="s">
        <v>44</v>
      </c>
      <c r="C92" s="18">
        <v>12829</v>
      </c>
      <c r="D92" s="22"/>
    </row>
    <row r="93" spans="1:4" x14ac:dyDescent="0.25">
      <c r="A93" s="2" t="s">
        <v>45</v>
      </c>
      <c r="C93" s="18">
        <v>4221</v>
      </c>
      <c r="D93" s="22"/>
    </row>
    <row r="94" spans="1:4" ht="12.75" customHeight="1" x14ac:dyDescent="0.25">
      <c r="A94" s="2" t="s">
        <v>46</v>
      </c>
      <c r="C94" s="18">
        <v>82</v>
      </c>
      <c r="D94" s="22"/>
    </row>
    <row r="95" spans="1:4" x14ac:dyDescent="0.25">
      <c r="A95" s="6"/>
    </row>
    <row r="96" spans="1:4" ht="13" x14ac:dyDescent="0.3">
      <c r="A96" s="3" t="s">
        <v>47</v>
      </c>
      <c r="C96" s="13">
        <f>SUM(C91:C95)</f>
        <v>101729</v>
      </c>
    </row>
    <row r="97" spans="1:5" ht="12.75" customHeight="1" x14ac:dyDescent="0.3">
      <c r="A97" s="3" t="s">
        <v>48</v>
      </c>
      <c r="C97" s="13">
        <f>+C89-C96</f>
        <v>14093</v>
      </c>
    </row>
    <row r="98" spans="1:5" x14ac:dyDescent="0.25">
      <c r="A98" s="6"/>
    </row>
    <row r="99" spans="1:5" x14ac:dyDescent="0.25">
      <c r="A99" s="2" t="s">
        <v>49</v>
      </c>
      <c r="C99" s="18">
        <v>2292</v>
      </c>
      <c r="D99" s="22"/>
      <c r="E99" s="23"/>
    </row>
    <row r="100" spans="1:5" x14ac:dyDescent="0.25">
      <c r="A100" s="2" t="s">
        <v>50</v>
      </c>
      <c r="C100" s="18">
        <v>5274</v>
      </c>
    </row>
    <row r="101" spans="1:5" ht="12.75" customHeight="1" x14ac:dyDescent="0.25">
      <c r="A101" s="2" t="s">
        <v>51</v>
      </c>
      <c r="C101" s="18">
        <v>0</v>
      </c>
    </row>
    <row r="102" spans="1:5" x14ac:dyDescent="0.25">
      <c r="A102" s="6"/>
    </row>
    <row r="103" spans="1:5" ht="12.75" customHeight="1" x14ac:dyDescent="0.3">
      <c r="A103" s="3" t="s">
        <v>52</v>
      </c>
      <c r="C103" s="13">
        <f>+C97+C99-C100+C101</f>
        <v>11111</v>
      </c>
      <c r="E103" s="23"/>
    </row>
    <row r="104" spans="1:5" x14ac:dyDescent="0.25">
      <c r="A104" s="6"/>
    </row>
    <row r="105" spans="1:5" x14ac:dyDescent="0.25">
      <c r="A105" s="2" t="s">
        <v>53</v>
      </c>
      <c r="C105" s="18">
        <v>4848</v>
      </c>
      <c r="D105" s="22"/>
    </row>
    <row r="106" spans="1:5" x14ac:dyDescent="0.25">
      <c r="A106" s="2" t="s">
        <v>54</v>
      </c>
      <c r="C106" s="18">
        <v>0</v>
      </c>
    </row>
    <row r="107" spans="1:5" x14ac:dyDescent="0.25">
      <c r="A107" s="2" t="s">
        <v>55</v>
      </c>
      <c r="C107" s="18">
        <v>0</v>
      </c>
      <c r="D107" s="22"/>
    </row>
    <row r="108" spans="1:5" x14ac:dyDescent="0.25">
      <c r="A108" s="6"/>
    </row>
    <row r="109" spans="1:5" ht="13" x14ac:dyDescent="0.3">
      <c r="A109" s="3" t="s">
        <v>56</v>
      </c>
      <c r="C109" s="13">
        <f>+C103-C105-C107</f>
        <v>6263</v>
      </c>
    </row>
    <row r="112" spans="1:5" x14ac:dyDescent="0.25">
      <c r="A112" s="8"/>
    </row>
    <row r="113" spans="1:3" x14ac:dyDescent="0.25">
      <c r="A113" s="22" t="s">
        <v>75</v>
      </c>
      <c r="B113" s="26" t="s">
        <v>73</v>
      </c>
      <c r="C113" s="27"/>
    </row>
    <row r="114" spans="1:3" x14ac:dyDescent="0.25">
      <c r="A114" t="s">
        <v>64</v>
      </c>
      <c r="B114" s="28" t="s">
        <v>65</v>
      </c>
      <c r="C114" s="28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1655511811023622" bottom="0.55118110236220474" header="0" footer="0"/>
  <pageSetup scale="71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2024-04-30T17:06:55Z</cp:lastPrinted>
  <dcterms:created xsi:type="dcterms:W3CDTF">2008-03-26T01:30:43Z</dcterms:created>
  <dcterms:modified xsi:type="dcterms:W3CDTF">2024-04-30T17:07:04Z</dcterms:modified>
</cp:coreProperties>
</file>