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3. Marzo 2024\4. Junta Directiva Marzo 2024\JD y Bolsa de Valores\"/>
    </mc:Choice>
  </mc:AlternateContent>
  <xr:revisionPtr revIDLastSave="0" documentId="13_ncr:1_{8FB8E27B-DAC8-4571-9727-5DA5A3C6A60C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ER!$B$29</definedName>
    <definedName name="_Hlk153209694" localSheetId="1">ER!$B$35</definedName>
    <definedName name="_xlnm.Print_Area" localSheetId="0">BG!$B$1:$C$71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24" l="1"/>
  <c r="D43" i="24"/>
  <c r="D42" i="24"/>
  <c r="D36" i="24"/>
  <c r="D31" i="24"/>
  <c r="D28" i="24"/>
  <c r="D27" i="24"/>
  <c r="D20" i="24"/>
  <c r="C69" i="19"/>
  <c r="C37" i="19"/>
  <c r="C51" i="19" s="1"/>
  <c r="C71" i="19" s="1"/>
  <c r="C31" i="19"/>
  <c r="C18" i="19"/>
</calcChain>
</file>

<file path=xl/sharedStrings.xml><?xml version="1.0" encoding="utf-8"?>
<sst xmlns="http://schemas.openxmlformats.org/spreadsheetml/2006/main" count="134" uniqueCount="106">
  <si>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</si>
  <si>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</si>
  <si>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</si>
  <si>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</si>
  <si>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</si>
  <si>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</si>
  <si>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</si>
  <si>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</si>
  <si>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</si>
  <si>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</si>
  <si>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</si>
  <si>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</si>
  <si>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</si>
  <si>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</si>
  <si>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</si>
  <si>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</si>
  <si>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</si>
  <si>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</si>
  <si>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</si>
  <si>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</si>
  <si>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</si>
  <si>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</si>
  <si>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</si>
  <si>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</si>
  <si>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</si>
  <si>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</si>
  <si>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</si>
  <si>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</si>
  <si>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</si>
  <si>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</si>
  <si>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 Pasivos por arrendamientos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</si>
  <si>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</si>
  <si>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</si>
  <si>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</si>
  <si>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</si>
  <si>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</si>
  <si>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</si>
  <si>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</si>
  <si>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</si>
  <si>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</si>
  <si>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</si>
  <si>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</si>
  <si>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</si>
  <si>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</si>
  <si>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</si>
  <si>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</si>
  <si>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</si>
  <si>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</si>
  <si>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</si>
  <si>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</si>
  <si>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</si>
  <si>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</si>
  <si>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</si>
  <si>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</si>
  <si>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</si>
  <si>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</si>
  <si>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</si>
  <si>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</si>
  <si>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Activos por arrendamiento operativo (neto)</t>
  </si>
  <si>
    <t>Expresado en miles de dólares de los Estados Unidos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</si>
  <si>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</si>
  <si>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</si>
  <si>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</si>
  <si>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</si>
  <si>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</si>
  <si>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</si>
  <si>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</si>
  <si>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</si>
  <si>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</si>
  <si>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</si>
  <si>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</si>
  <si>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</si>
  <si>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</si>
  <si>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</si>
  <si>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</si>
  <si>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</si>
  <si>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</si>
  <si>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</si>
  <si>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</si>
  <si>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</si>
  <si>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</si>
  <si>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</si>
  <si>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</si>
  <si>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</si>
  <si>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</si>
  <si>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</si>
  <si>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</si>
  <si>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</si>
  <si>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</si>
  <si>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</si>
  <si>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</si>
  <si>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</si>
  <si>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</si>
  <si>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</si>
  <si>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</si>
  <si>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</si>
  <si>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</si>
  <si>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</si>
  <si>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</si>
  <si>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</si>
  <si>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</si>
  <si>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</si>
  <si>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</si>
  <si>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Al 31 de marzo de 2024</t>
  </si>
  <si>
    <t>Del 01 de enero al 31 de marzo de 2024</t>
  </si>
  <si>
    <t>TOTAL INGRESOS NETOS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</si>
</sst>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4324351</xdr:colOff>
      <xdr:row>0</xdr:row>
      <xdr:rowOff>19050</xdr:rowOff>
    </xdr:from>
    <xdr:to>
      <xdr:col>2</xdr:col>
      <xdr:colOff>1023658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1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95250</xdr:rowOff>
    </xdr:from>
    <xdr:to>
      <xdr:col>3</xdr:col>
      <xdr:colOff>838200</xdr:colOff>
      <xdr:row>4</xdr:row>
      <xdr:rowOff>180147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476250"/>
          <a:ext cx="1000125" cy="465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7"/>
  <sheetViews>
    <sheetView topLeftCell="A65" zoomScaleNormal="100" workbookViewId="0">
      <selection activeCell="B1" sqref="B1:C77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103</v>
      </c>
      <c r="C3" s="32"/>
    </row>
    <row r="4" spans="2:3" x14ac:dyDescent="0.25">
      <c r="B4" s="33" t="s">
        <v>1</v>
      </c>
      <c r="C4" s="33"/>
    </row>
    <row r="5" spans="2:3" ht="7.5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/>
    </row>
    <row r="8" spans="2:3" x14ac:dyDescent="0.25">
      <c r="B8" s="3" t="s">
        <v>18</v>
      </c>
      <c r="C8" s="9">
        <v>196301.1</v>
      </c>
    </row>
    <row r="9" spans="2:3" ht="3.75" customHeight="1" x14ac:dyDescent="0.25">
      <c r="C9" s="5"/>
    </row>
    <row r="10" spans="2:3" x14ac:dyDescent="0.25">
      <c r="B10" s="3" t="s">
        <v>39</v>
      </c>
      <c r="C10" s="9">
        <v>173606.39999999999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173606.39999999999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40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955964</v>
      </c>
    </row>
    <row r="19" spans="2:3" ht="14.25" customHeight="1" x14ac:dyDescent="0.25">
      <c r="B19" s="1" t="s">
        <v>14</v>
      </c>
      <c r="C19" s="5">
        <v>303447.7</v>
      </c>
    </row>
    <row r="20" spans="2:3" ht="14.25" customHeight="1" x14ac:dyDescent="0.25">
      <c r="B20" s="1" t="s">
        <v>15</v>
      </c>
      <c r="C20" s="5">
        <v>656229.9</v>
      </c>
    </row>
    <row r="21" spans="2:3" ht="14.25" customHeight="1" x14ac:dyDescent="0.25">
      <c r="B21" s="1" t="s">
        <v>16</v>
      </c>
      <c r="C21" s="5">
        <v>18732.7</v>
      </c>
    </row>
    <row r="22" spans="2:3" x14ac:dyDescent="0.25">
      <c r="B22" s="1" t="s">
        <v>17</v>
      </c>
      <c r="C22" s="6">
        <v>-22446.3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23990.5</v>
      </c>
    </row>
    <row r="25" spans="2:3" x14ac:dyDescent="0.25">
      <c r="B25" s="3" t="s">
        <v>20</v>
      </c>
      <c r="C25" s="9">
        <v>22578.7</v>
      </c>
    </row>
    <row r="26" spans="2:3" x14ac:dyDescent="0.25">
      <c r="B26" s="3" t="s">
        <v>58</v>
      </c>
      <c r="C26" s="9">
        <v>5107.2</v>
      </c>
    </row>
    <row r="27" spans="2:3" x14ac:dyDescent="0.25">
      <c r="B27" s="3" t="s">
        <v>21</v>
      </c>
      <c r="C27" s="9">
        <v>701.4</v>
      </c>
    </row>
    <row r="28" spans="2:3" hidden="1" x14ac:dyDescent="0.25">
      <c r="B28" s="3" t="s">
        <v>22</v>
      </c>
      <c r="C28" s="9">
        <v>0</v>
      </c>
    </row>
    <row r="29" spans="2:3" hidden="1" x14ac:dyDescent="0.25">
      <c r="B29" s="3" t="s">
        <v>23</v>
      </c>
      <c r="C29" s="9">
        <v>0</v>
      </c>
    </row>
    <row r="30" spans="2:3" x14ac:dyDescent="0.25">
      <c r="B30" s="3" t="s">
        <v>24</v>
      </c>
      <c r="C30" s="11">
        <v>8088.1</v>
      </c>
    </row>
    <row r="31" spans="2:3" x14ac:dyDescent="0.25">
      <c r="B31" s="8" t="s">
        <v>2</v>
      </c>
      <c r="C31" s="11">
        <f>+C8+C10+C18+C24+C25+C26+C27+C30</f>
        <v>1386337.4</v>
      </c>
    </row>
    <row r="32" spans="2:3" ht="9" customHeight="1" x14ac:dyDescent="0.25">
      <c r="B32" s="3"/>
      <c r="C32" s="5"/>
    </row>
    <row r="33" spans="2:3" x14ac:dyDescent="0.25">
      <c r="B33" s="2" t="s">
        <v>3</v>
      </c>
    </row>
    <row r="34" spans="2:3" hidden="1" x14ac:dyDescent="0.25">
      <c r="B34" s="3" t="s">
        <v>25</v>
      </c>
      <c r="C34" s="9">
        <v>0</v>
      </c>
    </row>
    <row r="35" spans="2:3" hidden="1" x14ac:dyDescent="0.25">
      <c r="B35" s="3" t="s">
        <v>33</v>
      </c>
      <c r="C35" s="9">
        <v>0</v>
      </c>
    </row>
    <row r="36" spans="2:3" ht="8.25" customHeight="1" x14ac:dyDescent="0.25">
      <c r="B36" s="3"/>
      <c r="C36" s="9"/>
    </row>
    <row r="37" spans="2:3" x14ac:dyDescent="0.25">
      <c r="B37" s="3" t="s">
        <v>34</v>
      </c>
      <c r="C37" s="9">
        <f>SUM(C38:C43)</f>
        <v>1213063.5999999999</v>
      </c>
    </row>
    <row r="38" spans="2:3" x14ac:dyDescent="0.25">
      <c r="B38" s="1" t="s">
        <v>27</v>
      </c>
      <c r="C38" s="5">
        <v>1048231.7</v>
      </c>
    </row>
    <row r="39" spans="2:3" hidden="1" x14ac:dyDescent="0.25">
      <c r="B39" s="1" t="s">
        <v>28</v>
      </c>
      <c r="C39" s="5">
        <v>0</v>
      </c>
    </row>
    <row r="40" spans="2:3" x14ac:dyDescent="0.25">
      <c r="B40" s="1" t="s">
        <v>29</v>
      </c>
      <c r="C40" s="5">
        <v>116569.2</v>
      </c>
    </row>
    <row r="41" spans="2:3" x14ac:dyDescent="0.25">
      <c r="B41" s="1" t="s">
        <v>30</v>
      </c>
      <c r="C41" s="5">
        <v>5168.7</v>
      </c>
    </row>
    <row r="42" spans="2:3" x14ac:dyDescent="0.25">
      <c r="B42" s="1" t="s">
        <v>31</v>
      </c>
      <c r="C42" s="6">
        <v>43094</v>
      </c>
    </row>
    <row r="43" spans="2:3" hidden="1" x14ac:dyDescent="0.25">
      <c r="B43" s="1" t="s">
        <v>32</v>
      </c>
      <c r="C43" s="6">
        <v>0</v>
      </c>
    </row>
    <row r="44" spans="2:3" ht="10.5" customHeight="1" x14ac:dyDescent="0.25">
      <c r="C44" s="5"/>
    </row>
    <row r="45" spans="2:3" x14ac:dyDescent="0.25">
      <c r="B45" s="3" t="s">
        <v>35</v>
      </c>
      <c r="C45" s="5">
        <v>5320.4</v>
      </c>
    </row>
    <row r="46" spans="2:3" x14ac:dyDescent="0.25">
      <c r="B46" s="3" t="s">
        <v>36</v>
      </c>
      <c r="C46" s="5">
        <v>18174</v>
      </c>
    </row>
    <row r="47" spans="2:3" x14ac:dyDescent="0.25">
      <c r="B47" s="3" t="s">
        <v>5</v>
      </c>
      <c r="C47" s="5">
        <v>4122</v>
      </c>
    </row>
    <row r="48" spans="2:3" x14ac:dyDescent="0.25">
      <c r="B48" s="3" t="s">
        <v>4</v>
      </c>
      <c r="C48" s="5">
        <v>2609.5</v>
      </c>
    </row>
    <row r="49" spans="2:3" x14ac:dyDescent="0.25">
      <c r="B49" s="3" t="s">
        <v>37</v>
      </c>
      <c r="C49" s="6">
        <v>30261.4</v>
      </c>
    </row>
    <row r="50" spans="2:3" ht="6" customHeight="1" x14ac:dyDescent="0.25"/>
    <row r="51" spans="2:3" x14ac:dyDescent="0.25">
      <c r="B51" s="8" t="s">
        <v>38</v>
      </c>
      <c r="C51" s="14">
        <f>+C37+C45+C46+C47+C48+C49</f>
        <v>1273550.8999999997</v>
      </c>
    </row>
    <row r="52" spans="2:3" ht="6.75" customHeight="1" x14ac:dyDescent="0.25"/>
    <row r="53" spans="2:3" x14ac:dyDescent="0.25">
      <c r="B53" s="3" t="s">
        <v>41</v>
      </c>
    </row>
    <row r="54" spans="2:3" x14ac:dyDescent="0.25">
      <c r="B54" s="3" t="s">
        <v>42</v>
      </c>
      <c r="C54" s="5">
        <v>70788.899999999994</v>
      </c>
    </row>
    <row r="55" spans="2:3" x14ac:dyDescent="0.25">
      <c r="B55" s="3" t="s">
        <v>43</v>
      </c>
      <c r="C55" s="5"/>
    </row>
    <row r="56" spans="2:3" x14ac:dyDescent="0.25">
      <c r="B56" s="1" t="s">
        <v>44</v>
      </c>
      <c r="C56" s="5">
        <v>17697.2</v>
      </c>
    </row>
    <row r="57" spans="2:3" hidden="1" x14ac:dyDescent="0.25">
      <c r="B57" s="1" t="s">
        <v>45</v>
      </c>
      <c r="C57" s="5">
        <v>0</v>
      </c>
    </row>
    <row r="58" spans="2:3" x14ac:dyDescent="0.25">
      <c r="B58" s="3" t="s">
        <v>46</v>
      </c>
      <c r="C58" s="5"/>
    </row>
    <row r="59" spans="2:3" x14ac:dyDescent="0.25">
      <c r="B59" s="1" t="s">
        <v>47</v>
      </c>
      <c r="C59" s="5">
        <v>8014.5</v>
      </c>
    </row>
    <row r="60" spans="2:3" x14ac:dyDescent="0.25">
      <c r="B60" s="1" t="s">
        <v>48</v>
      </c>
      <c r="C60" s="5">
        <v>1505.2</v>
      </c>
    </row>
    <row r="61" spans="2:3" hidden="1" x14ac:dyDescent="0.25">
      <c r="B61" s="3" t="s">
        <v>49</v>
      </c>
      <c r="C61" s="5">
        <v>0</v>
      </c>
    </row>
    <row r="62" spans="2:3" x14ac:dyDescent="0.25">
      <c r="B62" s="3" t="s">
        <v>50</v>
      </c>
      <c r="C62" s="5"/>
    </row>
    <row r="63" spans="2:3" x14ac:dyDescent="0.25">
      <c r="B63" s="1" t="s">
        <v>51</v>
      </c>
      <c r="C63" s="5">
        <v>15561.9</v>
      </c>
    </row>
    <row r="64" spans="2:3" hidden="1" x14ac:dyDescent="0.25">
      <c r="B64" s="1" t="s">
        <v>52</v>
      </c>
      <c r="C64" s="5">
        <v>0</v>
      </c>
    </row>
    <row r="65" spans="2:3" x14ac:dyDescent="0.25">
      <c r="B65" s="3" t="s">
        <v>53</v>
      </c>
      <c r="C65" s="5"/>
    </row>
    <row r="66" spans="2:3" x14ac:dyDescent="0.25">
      <c r="B66" s="1" t="s">
        <v>54</v>
      </c>
      <c r="C66" s="6">
        <v>-781.2</v>
      </c>
    </row>
    <row r="67" spans="2:3" hidden="1" x14ac:dyDescent="0.25">
      <c r="B67" s="1" t="s">
        <v>55</v>
      </c>
      <c r="C67" s="5">
        <v>0</v>
      </c>
    </row>
    <row r="68" spans="2:3" hidden="1" x14ac:dyDescent="0.25">
      <c r="B68" s="3" t="s">
        <v>56</v>
      </c>
      <c r="C68" s="6">
        <v>0</v>
      </c>
    </row>
    <row r="69" spans="2:3" x14ac:dyDescent="0.25">
      <c r="B69" s="10" t="s">
        <v>57</v>
      </c>
      <c r="C69" s="7">
        <f>+C54+C56+C59+C60+C63+C66</f>
        <v>112786.49999999999</v>
      </c>
    </row>
    <row r="70" spans="2:3" ht="9.75" customHeight="1" x14ac:dyDescent="0.25"/>
    <row r="71" spans="2:3" x14ac:dyDescent="0.25">
      <c r="B71" s="3" t="s">
        <v>6</v>
      </c>
      <c r="C71" s="13">
        <f>+C51+C69</f>
        <v>1386337.3999999997</v>
      </c>
    </row>
    <row r="76" spans="2:3" x14ac:dyDescent="0.25">
      <c r="B76" s="31" t="s">
        <v>98</v>
      </c>
      <c r="C76" s="31"/>
    </row>
    <row r="77" spans="2:3" x14ac:dyDescent="0.25">
      <c r="B77" s="31" t="s">
        <v>99</v>
      </c>
      <c r="C77" s="31"/>
    </row>
  </sheetData>
  <mergeCells count="6">
    <mergeCell ref="B77:C77"/>
    <mergeCell ref="B1:C1"/>
    <mergeCell ref="B2:C2"/>
    <mergeCell ref="B3:C3"/>
    <mergeCell ref="B4:C4"/>
    <mergeCell ref="B76:C76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3:D51"/>
  <sheetViews>
    <sheetView tabSelected="1" topLeftCell="A38" zoomScaleNormal="100" workbookViewId="0">
      <selection activeCell="B3" sqref="B3:E51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3" spans="2:4" x14ac:dyDescent="0.25">
      <c r="B3" s="32" t="s">
        <v>0</v>
      </c>
      <c r="C3" s="32"/>
      <c r="D3" s="32"/>
    </row>
    <row r="4" spans="2:4" x14ac:dyDescent="0.25">
      <c r="B4" s="34" t="s">
        <v>84</v>
      </c>
      <c r="C4" s="34"/>
      <c r="D4" s="34"/>
    </row>
    <row r="5" spans="2:4" x14ac:dyDescent="0.25">
      <c r="B5" s="34" t="s">
        <v>104</v>
      </c>
      <c r="C5" s="34"/>
      <c r="D5" s="34"/>
    </row>
    <row r="6" spans="2:4" x14ac:dyDescent="0.25">
      <c r="B6" s="34" t="s">
        <v>59</v>
      </c>
      <c r="C6" s="34"/>
      <c r="D6" s="34"/>
    </row>
    <row r="7" spans="2:4" ht="13.5" customHeight="1" x14ac:dyDescent="0.25">
      <c r="B7" s="15"/>
      <c r="C7" s="15"/>
      <c r="D7" s="15"/>
    </row>
    <row r="8" spans="2:4" ht="15.75" customHeight="1" x14ac:dyDescent="0.25">
      <c r="B8" s="16" t="s">
        <v>60</v>
      </c>
      <c r="C8" s="15"/>
      <c r="D8" s="15"/>
    </row>
    <row r="9" spans="2:4" ht="20.100000000000001" customHeight="1" x14ac:dyDescent="0.25">
      <c r="B9" s="17" t="s">
        <v>92</v>
      </c>
      <c r="C9" s="18" t="s">
        <v>100</v>
      </c>
      <c r="D9" s="25">
        <v>3653.1</v>
      </c>
    </row>
    <row r="10" spans="2:4" ht="20.100000000000001" hidden="1" customHeight="1" x14ac:dyDescent="0.25">
      <c r="B10" s="19" t="s">
        <v>68</v>
      </c>
      <c r="C10" s="19"/>
      <c r="D10" s="25">
        <v>0</v>
      </c>
    </row>
    <row r="11" spans="2:4" ht="20.100000000000001" customHeight="1" x14ac:dyDescent="0.25">
      <c r="B11" s="19" t="s">
        <v>69</v>
      </c>
      <c r="C11" s="18" t="s">
        <v>100</v>
      </c>
      <c r="D11" s="25">
        <v>925.7</v>
      </c>
    </row>
    <row r="12" spans="2:4" ht="20.100000000000001" customHeight="1" x14ac:dyDescent="0.25">
      <c r="B12" s="19" t="s">
        <v>85</v>
      </c>
      <c r="C12" s="18" t="s">
        <v>100</v>
      </c>
      <c r="D12" s="25">
        <v>25386.400000000001</v>
      </c>
    </row>
    <row r="13" spans="2:4" ht="20.100000000000001" customHeight="1" x14ac:dyDescent="0.25">
      <c r="B13" s="17" t="s">
        <v>93</v>
      </c>
      <c r="C13" s="18" t="s">
        <v>100</v>
      </c>
      <c r="D13" s="25">
        <v>23.5</v>
      </c>
    </row>
    <row r="14" spans="2:4" ht="20.100000000000001" customHeight="1" x14ac:dyDescent="0.25">
      <c r="B14" s="17" t="s">
        <v>61</v>
      </c>
      <c r="C14" s="19"/>
      <c r="D14" s="25"/>
    </row>
    <row r="15" spans="2:4" ht="20.100000000000001" customHeight="1" x14ac:dyDescent="0.25">
      <c r="B15" s="19" t="s">
        <v>87</v>
      </c>
      <c r="C15" s="18" t="s">
        <v>100</v>
      </c>
      <c r="D15" s="25">
        <v>-7551.2</v>
      </c>
    </row>
    <row r="16" spans="2:4" ht="20.100000000000001" hidden="1" customHeight="1" x14ac:dyDescent="0.25">
      <c r="B16" s="19" t="s">
        <v>88</v>
      </c>
      <c r="C16" s="18" t="s">
        <v>100</v>
      </c>
      <c r="D16" s="25">
        <v>0</v>
      </c>
    </row>
    <row r="17" spans="2:4" ht="20.100000000000001" customHeight="1" x14ac:dyDescent="0.25">
      <c r="B17" s="19" t="s">
        <v>89</v>
      </c>
      <c r="C17" s="18" t="s">
        <v>100</v>
      </c>
      <c r="D17" s="25">
        <v>-862.4</v>
      </c>
    </row>
    <row r="18" spans="2:4" ht="20.100000000000001" customHeight="1" x14ac:dyDescent="0.25">
      <c r="B18" s="19" t="s">
        <v>90</v>
      </c>
      <c r="C18" s="18" t="s">
        <v>100</v>
      </c>
      <c r="D18" s="25">
        <v>-3035.7</v>
      </c>
    </row>
    <row r="19" spans="2:4" ht="20.100000000000001" customHeight="1" x14ac:dyDescent="0.25">
      <c r="B19" s="19" t="s">
        <v>70</v>
      </c>
      <c r="C19" s="18" t="s">
        <v>100</v>
      </c>
      <c r="D19" s="26">
        <v>-1995.5</v>
      </c>
    </row>
    <row r="20" spans="2:4" ht="20.100000000000001" customHeight="1" x14ac:dyDescent="0.25">
      <c r="B20" s="20" t="s">
        <v>62</v>
      </c>
      <c r="C20" s="21" t="s">
        <v>100</v>
      </c>
      <c r="D20" s="27">
        <f>SUM(D9:D19)</f>
        <v>16543.899999999998</v>
      </c>
    </row>
    <row r="21" spans="2:4" ht="20.100000000000001" hidden="1" customHeight="1" x14ac:dyDescent="0.25">
      <c r="B21" s="19" t="s">
        <v>71</v>
      </c>
      <c r="C21" s="19"/>
      <c r="D21" s="25">
        <v>0</v>
      </c>
    </row>
    <row r="22" spans="2:4" ht="26.25" hidden="1" x14ac:dyDescent="0.25">
      <c r="B22" s="19" t="s">
        <v>72</v>
      </c>
      <c r="C22" s="19"/>
      <c r="D22" s="25">
        <v>0</v>
      </c>
    </row>
    <row r="23" spans="2:4" ht="27.75" customHeight="1" x14ac:dyDescent="0.25">
      <c r="B23" s="19" t="s">
        <v>73</v>
      </c>
      <c r="C23" s="18" t="s">
        <v>100</v>
      </c>
      <c r="D23" s="25">
        <v>-6139.6</v>
      </c>
    </row>
    <row r="24" spans="2:4" ht="26.25" x14ac:dyDescent="0.25">
      <c r="B24" s="19" t="s">
        <v>74</v>
      </c>
      <c r="C24" s="18" t="s">
        <v>100</v>
      </c>
      <c r="D24" s="26">
        <v>-74</v>
      </c>
    </row>
    <row r="25" spans="2:4" ht="26.25" hidden="1" x14ac:dyDescent="0.25">
      <c r="B25" s="19" t="s">
        <v>75</v>
      </c>
      <c r="C25" s="19"/>
      <c r="D25" s="25">
        <v>0</v>
      </c>
    </row>
    <row r="26" spans="2:4" ht="20.100000000000001" hidden="1" customHeight="1" x14ac:dyDescent="0.25">
      <c r="B26" s="19" t="s">
        <v>76</v>
      </c>
      <c r="C26" s="19"/>
      <c r="D26" s="25">
        <v>0</v>
      </c>
    </row>
    <row r="27" spans="2:4" ht="20.100000000000001" customHeight="1" x14ac:dyDescent="0.25">
      <c r="B27" s="18" t="s">
        <v>91</v>
      </c>
      <c r="C27" s="18" t="s">
        <v>100</v>
      </c>
      <c r="D27" s="26">
        <f>+D23+D24</f>
        <v>-6213.6</v>
      </c>
    </row>
    <row r="28" spans="2:4" ht="20.100000000000001" customHeight="1" x14ac:dyDescent="0.25">
      <c r="B28" s="20" t="s">
        <v>63</v>
      </c>
      <c r="C28" s="21" t="s">
        <v>100</v>
      </c>
      <c r="D28" s="28">
        <f>+D20+D27</f>
        <v>10330.299999999997</v>
      </c>
    </row>
    <row r="29" spans="2:4" ht="20.100000000000001" customHeight="1" x14ac:dyDescent="0.25">
      <c r="B29" s="19" t="s">
        <v>77</v>
      </c>
      <c r="C29" s="18" t="s">
        <v>100</v>
      </c>
      <c r="D29" s="25">
        <v>6686.5</v>
      </c>
    </row>
    <row r="30" spans="2:4" ht="20.100000000000001" customHeight="1" x14ac:dyDescent="0.25">
      <c r="B30" s="19" t="s">
        <v>78</v>
      </c>
      <c r="C30" s="18" t="s">
        <v>100</v>
      </c>
      <c r="D30" s="26">
        <v>-1755.9</v>
      </c>
    </row>
    <row r="31" spans="2:4" ht="20.100000000000001" customHeight="1" x14ac:dyDescent="0.25">
      <c r="B31" s="20" t="s">
        <v>64</v>
      </c>
      <c r="C31" s="21" t="s">
        <v>100</v>
      </c>
      <c r="D31" s="27">
        <f>+D29+D30</f>
        <v>4930.6000000000004</v>
      </c>
    </row>
    <row r="32" spans="2:4" ht="20.100000000000001" hidden="1" customHeight="1" x14ac:dyDescent="0.25">
      <c r="B32" s="19" t="s">
        <v>79</v>
      </c>
      <c r="C32" s="19"/>
      <c r="D32" s="25">
        <v>0</v>
      </c>
    </row>
    <row r="33" spans="2:4" ht="29.25" customHeight="1" x14ac:dyDescent="0.25">
      <c r="B33" s="19" t="s">
        <v>80</v>
      </c>
      <c r="C33" s="18" t="s">
        <v>100</v>
      </c>
      <c r="D33" s="25">
        <v>-126.7</v>
      </c>
    </row>
    <row r="34" spans="2:4" ht="26.25" hidden="1" x14ac:dyDescent="0.25">
      <c r="B34" s="19" t="s">
        <v>81</v>
      </c>
      <c r="C34" s="19"/>
      <c r="D34" s="25">
        <v>0</v>
      </c>
    </row>
    <row r="35" spans="2:4" ht="20.100000000000001" customHeight="1" x14ac:dyDescent="0.25">
      <c r="B35" s="19" t="s">
        <v>82</v>
      </c>
      <c r="C35" s="18" t="s">
        <v>100</v>
      </c>
      <c r="D35" s="25">
        <v>627.79999999999995</v>
      </c>
    </row>
    <row r="36" spans="2:4" ht="20.100000000000001" customHeight="1" x14ac:dyDescent="0.25">
      <c r="B36" s="20" t="s">
        <v>105</v>
      </c>
      <c r="C36" s="21" t="s">
        <v>100</v>
      </c>
      <c r="D36" s="28">
        <f>+D28+D31+D33+D35</f>
        <v>15761.999999999996</v>
      </c>
    </row>
    <row r="37" spans="2:4" ht="20.100000000000001" customHeight="1" x14ac:dyDescent="0.25">
      <c r="B37" s="17" t="s">
        <v>65</v>
      </c>
      <c r="C37" s="19"/>
      <c r="D37" s="25"/>
    </row>
    <row r="38" spans="2:4" ht="20.100000000000001" customHeight="1" x14ac:dyDescent="0.25">
      <c r="B38" s="19" t="s">
        <v>97</v>
      </c>
      <c r="C38" s="18" t="s">
        <v>100</v>
      </c>
      <c r="D38" s="25">
        <v>-6161.6</v>
      </c>
    </row>
    <row r="39" spans="2:4" ht="20.100000000000001" customHeight="1" x14ac:dyDescent="0.25">
      <c r="B39" s="19" t="s">
        <v>94</v>
      </c>
      <c r="C39" s="18" t="s">
        <v>100</v>
      </c>
      <c r="D39" s="25">
        <v>-5881.3</v>
      </c>
    </row>
    <row r="40" spans="2:4" ht="20.100000000000001" customHeight="1" x14ac:dyDescent="0.25">
      <c r="B40" s="19" t="s">
        <v>95</v>
      </c>
      <c r="C40" s="18" t="s">
        <v>100</v>
      </c>
      <c r="D40" s="25">
        <v>-1428</v>
      </c>
    </row>
    <row r="41" spans="2:4" ht="20.100000000000001" customHeight="1" x14ac:dyDescent="0.25">
      <c r="B41" s="19" t="s">
        <v>96</v>
      </c>
      <c r="C41" s="18" t="s">
        <v>100</v>
      </c>
      <c r="D41" s="26">
        <v>-16.3</v>
      </c>
    </row>
    <row r="42" spans="2:4" ht="20.100000000000001" customHeight="1" x14ac:dyDescent="0.25">
      <c r="B42" s="22" t="s">
        <v>86</v>
      </c>
      <c r="C42" s="18" t="s">
        <v>100</v>
      </c>
      <c r="D42" s="29">
        <f>SUM(D38:D41)</f>
        <v>-13487.2</v>
      </c>
    </row>
    <row r="43" spans="2:4" ht="20.100000000000001" customHeight="1" x14ac:dyDescent="0.25">
      <c r="B43" s="20" t="s">
        <v>66</v>
      </c>
      <c r="C43" s="18" t="s">
        <v>100</v>
      </c>
      <c r="D43" s="27">
        <f>+D36+D42</f>
        <v>2274.7999999999956</v>
      </c>
    </row>
    <row r="44" spans="2:4" ht="20.100000000000001" customHeight="1" x14ac:dyDescent="0.25">
      <c r="B44" s="19" t="s">
        <v>83</v>
      </c>
      <c r="C44" s="18" t="s">
        <v>100</v>
      </c>
      <c r="D44" s="30">
        <v>-769.6</v>
      </c>
    </row>
    <row r="45" spans="2:4" ht="20.100000000000001" customHeight="1" x14ac:dyDescent="0.25">
      <c r="B45" s="20" t="s">
        <v>67</v>
      </c>
      <c r="C45" s="21" t="s">
        <v>100</v>
      </c>
      <c r="D45" s="27">
        <f>+D43+D44</f>
        <v>1505.1999999999957</v>
      </c>
    </row>
    <row r="46" spans="2:4" ht="20.100000000000001" customHeight="1" x14ac:dyDescent="0.25">
      <c r="B46" s="20"/>
      <c r="C46" s="20"/>
      <c r="D46" s="23"/>
    </row>
    <row r="48" spans="2:4" x14ac:dyDescent="0.25">
      <c r="D48" s="24"/>
    </row>
    <row r="50" spans="2:3" x14ac:dyDescent="0.25">
      <c r="B50" s="12" t="s">
        <v>101</v>
      </c>
      <c r="C50" s="12"/>
    </row>
    <row r="51" spans="2:3" x14ac:dyDescent="0.25">
      <c r="B51" s="12" t="s">
        <v>102</v>
      </c>
      <c r="C51" s="12"/>
    </row>
  </sheetData>
  <mergeCells count="4">
    <mergeCell ref="B3:D3"/>
    <mergeCell ref="B4:D4"/>
    <mergeCell ref="B5:D5"/>
    <mergeCell ref="B6:D6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2024-04-29T15:26:40Z</cp:lastPrinted>
  <dcterms:created xsi:type="dcterms:W3CDTF">2017-01-03T21:39:03Z</dcterms:created>
  <dcterms:modified xsi:type="dcterms:W3CDTF">2024-04-29T15:26:42Z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