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tados Financieros SGB 2024\03 Marzo\"/>
    </mc:Choice>
  </mc:AlternateContent>
  <xr:revisionPtr revIDLastSave="0" documentId="13_ncr:1_{23200483-F0CC-43DD-BBB7-E39243CFDF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'!$A$1:$B$58</definedName>
    <definedName name="_xlnm.Print_Area" localSheetId="1">'E.R. ACUMULADO'!$A$1:$B$59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1" l="1"/>
  <c r="B27" i="2" l="1"/>
  <c r="B12" i="2"/>
  <c r="B41" i="2"/>
  <c r="B49" i="2"/>
  <c r="B23" i="1"/>
  <c r="B17" i="1"/>
  <c r="B39" i="1"/>
  <c r="B42" i="1"/>
  <c r="B31" i="2" l="1"/>
  <c r="B16" i="2"/>
  <c r="B25" i="1"/>
  <c r="B33" i="2" l="1"/>
  <c r="B51" i="2" l="1"/>
  <c r="B54" i="2" l="1"/>
  <c r="B48" i="1" l="1"/>
  <c r="B49" i="1" s="1"/>
  <c r="B51" i="1" s="1"/>
  <c r="B53" i="1" s="1"/>
  <c r="E24" i="1" s="1"/>
</calcChain>
</file>

<file path=xl/sharedStrings.xml><?xml version="1.0" encoding="utf-8"?>
<sst xmlns="http://schemas.openxmlformats.org/spreadsheetml/2006/main" count="90" uniqueCount="83">
  <si>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</si>
  <si>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</si>
  <si>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</si>
  <si>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</si>
  <si>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</si>
  <si>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</si>
  <si>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</si>
  <si>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</si>
  <si>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</si>
  <si>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</si>
  <si>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</si>
  <si>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</si>
  <si>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</si>
  <si>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</si>
  <si>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</si>
  <si>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</si>
  <si>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</si>
  <si>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</si>
  <si>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</si>
  <si>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</si>
  <si>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</si>
  <si>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</si>
  <si>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</si>
  <si>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</si>
  <si>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</si>
  <si>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</si>
  <si>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</si>
  <si>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</si>
  <si>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</si>
  <si>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</si>
  <si>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</si>
  <si>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</si>
  <si>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</si>
  <si>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</si>
  <si>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</si>
  <si>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</si>
  <si>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</si>
  <si>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</si>
  <si>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</si>
  <si>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</si>
  <si>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</si>
  <si>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</si>
  <si>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</si>
  <si>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</si>
  <si>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</si>
  <si>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</si>
  <si>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</si>
  <si>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</si>
  <si>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</si>
  <si>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</si>
  <si>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</si>
  <si>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</si>
  <si>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</si>
  <si>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</si>
  <si>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</si>
  <si>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</si>
  <si>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</si>
  <si>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</si>
  <si>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</si>
  <si>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</si>
  <si>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</si>
  <si>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</si>
  <si>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</si>
  <si>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</si>
  <si>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</si>
  <si>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</si>
  <si>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</si>
  <si>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</si>
  <si>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</si>
  <si>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</si>
  <si>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</si>
  <si>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</si>
  <si>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</si>
  <si>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</si>
  <si>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</si>
  <si>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</si>
  <si>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</si>
  <si>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</si>
  <si>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POR CUENTAS Y DOCUMENTOS POR PAGAR</t>
  </si>
  <si>
    <t>PROV. PARA INCOBRABILIDAD Y DESVALORIZACIÓN DE INVERSIONES</t>
  </si>
  <si>
    <t>DIVIDENDOS POR PAGAR</t>
  </si>
  <si>
    <t>Balance General al 31 de Marzo de 2024</t>
  </si>
  <si>
    <t>Estado de Resultados del 01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</si>
</sst>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164" fontId="9" fillId="0" borderId="0" xfId="2" applyFont="1" applyFill="1" applyBorder="1" applyAlignme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1381125</xdr:colOff>
      <xdr:row>3</xdr:row>
      <xdr:rowOff>104070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125" cy="652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1283318</xdr:colOff>
      <xdr:row>3</xdr:row>
      <xdr:rowOff>106257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3318" cy="654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E69"/>
  <sheetViews>
    <sheetView showGridLines="0" tabSelected="1" zoomScaleNormal="100" workbookViewId="0">
      <selection activeCell="D1" sqref="D1"/>
    </sheetView>
  </sheetViews>
  <sheetFormatPr baseColWidth="10" defaultColWidth="11.44140625" defaultRowHeight="14.4" x14ac:dyDescent="0.3"/>
  <cols>
    <col min="1" max="1" width="61.6640625" style="1" customWidth="1"/>
    <col min="2" max="2" width="33.5546875" style="38" customWidth="1"/>
    <col min="3" max="16384" width="11.44140625" style="1"/>
  </cols>
  <sheetData>
    <row r="1" spans="1:4" x14ac:dyDescent="0.3">
      <c r="A1" s="60" t="s">
        <v>61</v>
      </c>
      <c r="B1" s="60"/>
    </row>
    <row r="2" spans="1:4" x14ac:dyDescent="0.3">
      <c r="A2" s="60" t="s">
        <v>62</v>
      </c>
      <c r="B2" s="60"/>
    </row>
    <row r="3" spans="1:4" x14ac:dyDescent="0.3">
      <c r="A3" s="60" t="s">
        <v>63</v>
      </c>
      <c r="B3" s="60"/>
    </row>
    <row r="4" spans="1:4" x14ac:dyDescent="0.3">
      <c r="A4" s="59" t="s">
        <v>81</v>
      </c>
      <c r="B4" s="59"/>
    </row>
    <row r="5" spans="1:4" x14ac:dyDescent="0.3">
      <c r="A5" s="59" t="s">
        <v>64</v>
      </c>
      <c r="B5" s="59"/>
    </row>
    <row r="6" spans="1:4" x14ac:dyDescent="0.3">
      <c r="A6" s="61"/>
      <c r="B6" s="61"/>
    </row>
    <row r="7" spans="1:4" x14ac:dyDescent="0.3">
      <c r="A7" s="3" t="s">
        <v>0</v>
      </c>
      <c r="B7" s="31" t="s">
        <v>1</v>
      </c>
    </row>
    <row r="8" spans="1:4" x14ac:dyDescent="0.3">
      <c r="A8" s="3" t="s">
        <v>2</v>
      </c>
      <c r="B8" s="32"/>
    </row>
    <row r="9" spans="1:4" x14ac:dyDescent="0.3">
      <c r="A9" s="8" t="s">
        <v>3</v>
      </c>
      <c r="B9" s="8">
        <v>0.21750999999999998</v>
      </c>
      <c r="C9" s="49"/>
    </row>
    <row r="10" spans="1:4" x14ac:dyDescent="0.3">
      <c r="A10" s="8" t="s">
        <v>4</v>
      </c>
      <c r="B10" s="8">
        <v>59.388359999999999</v>
      </c>
      <c r="C10" s="49"/>
    </row>
    <row r="11" spans="1:4" x14ac:dyDescent="0.3">
      <c r="A11" s="8" t="s">
        <v>5</v>
      </c>
      <c r="B11" s="8">
        <v>41.825609999999998</v>
      </c>
      <c r="C11" s="49"/>
    </row>
    <row r="12" spans="1:4" x14ac:dyDescent="0.3">
      <c r="A12" s="8" t="s">
        <v>6</v>
      </c>
      <c r="B12" s="8">
        <v>861.92280000000005</v>
      </c>
      <c r="C12" s="49"/>
      <c r="D12" s="49"/>
    </row>
    <row r="13" spans="1:4" x14ac:dyDescent="0.3">
      <c r="A13" s="8" t="s">
        <v>7</v>
      </c>
      <c r="B13" s="8">
        <v>88.692279999999997</v>
      </c>
      <c r="C13" s="49"/>
    </row>
    <row r="14" spans="1:4" x14ac:dyDescent="0.3">
      <c r="A14" s="8" t="s">
        <v>8</v>
      </c>
      <c r="B14" s="8">
        <v>0.71867999999999999</v>
      </c>
      <c r="C14" s="49"/>
    </row>
    <row r="15" spans="1:4" x14ac:dyDescent="0.3">
      <c r="A15" s="8" t="s">
        <v>9</v>
      </c>
      <c r="B15" s="8">
        <v>4.4376899999999999</v>
      </c>
      <c r="C15" s="49"/>
    </row>
    <row r="16" spans="1:4" x14ac:dyDescent="0.3">
      <c r="A16" s="8" t="s">
        <v>10</v>
      </c>
      <c r="B16" s="8">
        <v>43.970129999999997</v>
      </c>
      <c r="C16" s="49"/>
    </row>
    <row r="17" spans="1:5" x14ac:dyDescent="0.3">
      <c r="A17" s="8"/>
      <c r="B17" s="33">
        <f>SUM(B9:B16)</f>
        <v>1101.1730599999999</v>
      </c>
      <c r="C17" s="49"/>
    </row>
    <row r="18" spans="1:5" x14ac:dyDescent="0.3">
      <c r="A18" s="44" t="s">
        <v>11</v>
      </c>
      <c r="B18" s="5"/>
      <c r="C18" s="49"/>
    </row>
    <row r="19" spans="1:5" x14ac:dyDescent="0.3">
      <c r="A19" s="8" t="s">
        <v>12</v>
      </c>
      <c r="B19" s="8">
        <v>113.25133</v>
      </c>
      <c r="C19" s="49"/>
    </row>
    <row r="20" spans="1:5" x14ac:dyDescent="0.3">
      <c r="A20" s="8" t="s">
        <v>13</v>
      </c>
      <c r="B20" s="8">
        <v>55.941879999999998</v>
      </c>
      <c r="C20" s="49"/>
    </row>
    <row r="21" spans="1:5" x14ac:dyDescent="0.3">
      <c r="A21" s="8" t="s">
        <v>14</v>
      </c>
      <c r="B21" s="8">
        <v>89.980639999999994</v>
      </c>
      <c r="C21" s="49"/>
    </row>
    <row r="22" spans="1:5" x14ac:dyDescent="0.3">
      <c r="A22" s="8" t="s">
        <v>15</v>
      </c>
      <c r="B22" s="8">
        <v>894.04186000000004</v>
      </c>
      <c r="C22" s="49"/>
    </row>
    <row r="23" spans="1:5" x14ac:dyDescent="0.3">
      <c r="A23" s="8"/>
      <c r="B23" s="33">
        <f>SUM(B19:B22)</f>
        <v>1153.2157099999999</v>
      </c>
      <c r="C23" s="49"/>
    </row>
    <row r="24" spans="1:5" x14ac:dyDescent="0.3">
      <c r="A24" s="8"/>
      <c r="B24" s="5"/>
      <c r="C24" s="49"/>
      <c r="E24" s="49">
        <f>B25-B53</f>
        <v>0</v>
      </c>
    </row>
    <row r="25" spans="1:5" ht="15" thickBot="1" x14ac:dyDescent="0.35">
      <c r="A25" s="45" t="s">
        <v>16</v>
      </c>
      <c r="B25" s="7">
        <f>+B23+B17</f>
        <v>2254.3887699999996</v>
      </c>
      <c r="C25" s="49"/>
      <c r="D25" s="49"/>
    </row>
    <row r="26" spans="1:5" ht="15" thickTop="1" x14ac:dyDescent="0.3">
      <c r="A26" s="44" t="s">
        <v>17</v>
      </c>
      <c r="B26" s="6"/>
      <c r="C26" s="49"/>
    </row>
    <row r="27" spans="1:5" x14ac:dyDescent="0.3">
      <c r="A27" s="44" t="s">
        <v>2</v>
      </c>
      <c r="B27" s="5"/>
      <c r="C27" s="49"/>
      <c r="D27" s="49"/>
    </row>
    <row r="28" spans="1:5" x14ac:dyDescent="0.3">
      <c r="A28" s="1" t="s">
        <v>71</v>
      </c>
      <c r="B28" s="8">
        <v>16.14254</v>
      </c>
      <c r="C28" s="49"/>
    </row>
    <row r="29" spans="1:5" x14ac:dyDescent="0.3">
      <c r="A29" s="1" t="s">
        <v>18</v>
      </c>
      <c r="B29" s="8">
        <v>182.43373</v>
      </c>
      <c r="C29" s="49"/>
    </row>
    <row r="30" spans="1:5" x14ac:dyDescent="0.3">
      <c r="A30" s="1" t="s">
        <v>72</v>
      </c>
      <c r="B30" s="8">
        <v>0</v>
      </c>
      <c r="C30" s="49"/>
    </row>
    <row r="31" spans="1:5" x14ac:dyDescent="0.3">
      <c r="A31" s="1" t="s">
        <v>19</v>
      </c>
      <c r="B31" s="8">
        <v>109.28252999999999</v>
      </c>
      <c r="C31" s="49"/>
    </row>
    <row r="32" spans="1:5" x14ac:dyDescent="0.3">
      <c r="A32" s="1" t="s">
        <v>80</v>
      </c>
      <c r="B32" s="8">
        <v>72.787000000000006</v>
      </c>
      <c r="C32" s="49"/>
    </row>
    <row r="33" spans="1:4" x14ac:dyDescent="0.3">
      <c r="A33" s="45" t="s">
        <v>20</v>
      </c>
      <c r="B33" s="33">
        <f>SUM(B28:B32)</f>
        <v>380.64580000000001</v>
      </c>
      <c r="C33" s="49"/>
    </row>
    <row r="34" spans="1:4" x14ac:dyDescent="0.3">
      <c r="A34" s="8"/>
      <c r="B34" s="6"/>
      <c r="C34" s="49"/>
    </row>
    <row r="35" spans="1:4" x14ac:dyDescent="0.3">
      <c r="A35" s="44" t="s">
        <v>21</v>
      </c>
      <c r="B35" s="6" t="s">
        <v>1</v>
      </c>
      <c r="C35" s="49"/>
    </row>
    <row r="36" spans="1:4" x14ac:dyDescent="0.3">
      <c r="A36" s="44" t="s">
        <v>22</v>
      </c>
      <c r="B36" s="6"/>
      <c r="C36" s="49"/>
    </row>
    <row r="37" spans="1:4" x14ac:dyDescent="0.3">
      <c r="A37" s="8" t="s">
        <v>23</v>
      </c>
      <c r="B37" s="4">
        <v>702</v>
      </c>
      <c r="C37" s="49"/>
    </row>
    <row r="38" spans="1:4" x14ac:dyDescent="0.3">
      <c r="A38" s="8" t="s">
        <v>24</v>
      </c>
      <c r="B38" s="4">
        <v>654</v>
      </c>
      <c r="C38" s="49"/>
    </row>
    <row r="39" spans="1:4" x14ac:dyDescent="0.3">
      <c r="A39" s="8"/>
      <c r="B39" s="33">
        <f>SUM(B37:B38)</f>
        <v>1356</v>
      </c>
      <c r="C39" s="49"/>
    </row>
    <row r="40" spans="1:4" x14ac:dyDescent="0.3">
      <c r="A40" s="44" t="s">
        <v>25</v>
      </c>
      <c r="B40" s="34"/>
      <c r="C40" s="49"/>
    </row>
    <row r="41" spans="1:4" x14ac:dyDescent="0.3">
      <c r="A41" s="8" t="s">
        <v>26</v>
      </c>
      <c r="B41" s="35">
        <v>277.58178000000004</v>
      </c>
      <c r="C41" s="49"/>
    </row>
    <row r="42" spans="1:4" x14ac:dyDescent="0.3">
      <c r="A42" s="8"/>
      <c r="B42" s="33">
        <f>SUM(B41)</f>
        <v>277.58178000000004</v>
      </c>
      <c r="C42" s="49"/>
    </row>
    <row r="43" spans="1:4" x14ac:dyDescent="0.3">
      <c r="A43" s="8"/>
      <c r="B43" s="5"/>
      <c r="C43" s="49"/>
    </row>
    <row r="44" spans="1:4" x14ac:dyDescent="0.3">
      <c r="A44" s="46" t="s">
        <v>27</v>
      </c>
      <c r="B44" s="8">
        <v>3.6667100000000001</v>
      </c>
      <c r="C44" s="49"/>
    </row>
    <row r="45" spans="1:4" x14ac:dyDescent="0.3">
      <c r="A45" s="8"/>
      <c r="B45" s="5"/>
      <c r="C45" s="49"/>
    </row>
    <row r="46" spans="1:4" x14ac:dyDescent="0.3">
      <c r="A46" s="44" t="s">
        <v>28</v>
      </c>
      <c r="B46" s="5"/>
      <c r="C46" s="49"/>
      <c r="D46" s="49"/>
    </row>
    <row r="47" spans="1:4" x14ac:dyDescent="0.3">
      <c r="A47" s="8" t="s">
        <v>29</v>
      </c>
      <c r="B47" s="8">
        <v>123.6032</v>
      </c>
      <c r="C47" s="49"/>
      <c r="D47" s="49"/>
    </row>
    <row r="48" spans="1:4" x14ac:dyDescent="0.3">
      <c r="A48" s="8" t="s">
        <v>30</v>
      </c>
      <c r="B48" s="8">
        <f>'E.R. ACUMULADO'!B54</f>
        <v>112.89128000000011</v>
      </c>
      <c r="C48" s="49"/>
    </row>
    <row r="49" spans="1:5" x14ac:dyDescent="0.3">
      <c r="A49" s="8"/>
      <c r="B49" s="33">
        <f>SUM(B47:B48)</f>
        <v>236.49448000000012</v>
      </c>
      <c r="C49" s="49"/>
      <c r="E49" s="49"/>
    </row>
    <row r="50" spans="1:5" x14ac:dyDescent="0.3">
      <c r="A50" s="8"/>
      <c r="B50" s="6"/>
      <c r="C50" s="49"/>
    </row>
    <row r="51" spans="1:5" x14ac:dyDescent="0.3">
      <c r="A51" s="45" t="s">
        <v>31</v>
      </c>
      <c r="B51" s="33">
        <f>+B49+B42+B39+B44</f>
        <v>1873.7429700000002</v>
      </c>
      <c r="C51" s="49"/>
    </row>
    <row r="52" spans="1:5" x14ac:dyDescent="0.3">
      <c r="A52" s="46"/>
      <c r="B52" s="36"/>
      <c r="C52" s="49"/>
    </row>
    <row r="53" spans="1:5" ht="15" thickBot="1" x14ac:dyDescent="0.35">
      <c r="A53" s="47" t="s">
        <v>32</v>
      </c>
      <c r="B53" s="7">
        <f>+B51+B33</f>
        <v>2254.3887700000005</v>
      </c>
      <c r="C53" s="49"/>
    </row>
    <row r="54" spans="1:5" ht="15.6" thickTop="1" thickBot="1" x14ac:dyDescent="0.35">
      <c r="B54" s="37"/>
    </row>
    <row r="55" spans="1:5" ht="15" thickTop="1" x14ac:dyDescent="0.3">
      <c r="B55" s="43"/>
    </row>
    <row r="56" spans="1:5" x14ac:dyDescent="0.3">
      <c r="A56" s="9"/>
      <c r="B56" s="32"/>
    </row>
    <row r="57" spans="1:5" x14ac:dyDescent="0.3">
      <c r="A57" s="58" t="s">
        <v>73</v>
      </c>
      <c r="B57" s="58"/>
    </row>
    <row r="58" spans="1:5" x14ac:dyDescent="0.3">
      <c r="A58" s="42" t="s">
        <v>69</v>
      </c>
      <c r="B58" s="42" t="s">
        <v>68</v>
      </c>
    </row>
    <row r="59" spans="1:5" x14ac:dyDescent="0.3">
      <c r="A59" s="9"/>
      <c r="B59" s="32"/>
    </row>
    <row r="60" spans="1:5" x14ac:dyDescent="0.3">
      <c r="A60" s="9"/>
      <c r="B60" s="32"/>
    </row>
    <row r="61" spans="1:5" x14ac:dyDescent="0.3">
      <c r="A61" s="9"/>
      <c r="B61" s="32"/>
    </row>
    <row r="62" spans="1:5" x14ac:dyDescent="0.3">
      <c r="A62" s="2"/>
      <c r="B62" s="31"/>
    </row>
    <row r="63" spans="1:5" x14ac:dyDescent="0.3">
      <c r="A63" s="10"/>
      <c r="B63" s="39"/>
    </row>
    <row r="68" spans="1:2" x14ac:dyDescent="0.3">
      <c r="A68" s="2"/>
      <c r="B68" s="31"/>
    </row>
    <row r="69" spans="1:2" x14ac:dyDescent="0.3">
      <c r="A69" s="10"/>
      <c r="B69" s="39"/>
    </row>
  </sheetData>
  <mergeCells count="7">
    <mergeCell ref="A57:B57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E58"/>
  <sheetViews>
    <sheetView showGridLines="0" zoomScaleNormal="100" workbookViewId="0">
      <selection activeCell="D12" sqref="D12"/>
    </sheetView>
  </sheetViews>
  <sheetFormatPr baseColWidth="10" defaultColWidth="11.44140625" defaultRowHeight="14.4" x14ac:dyDescent="0.3"/>
  <cols>
    <col min="1" max="1" width="67.33203125" style="11" bestFit="1" customWidth="1"/>
    <col min="2" max="2" width="33.33203125" style="8" customWidth="1"/>
    <col min="3" max="16384" width="11.44140625" style="11"/>
  </cols>
  <sheetData>
    <row r="1" spans="1:3" x14ac:dyDescent="0.3">
      <c r="A1" s="62" t="s">
        <v>61</v>
      </c>
      <c r="B1" s="62"/>
    </row>
    <row r="2" spans="1:3" x14ac:dyDescent="0.3">
      <c r="A2" s="62" t="s">
        <v>62</v>
      </c>
      <c r="B2" s="62"/>
    </row>
    <row r="3" spans="1:3" x14ac:dyDescent="0.3">
      <c r="A3" s="62" t="s">
        <v>63</v>
      </c>
      <c r="B3" s="62"/>
    </row>
    <row r="4" spans="1:3" x14ac:dyDescent="0.3">
      <c r="A4" s="63" t="s">
        <v>82</v>
      </c>
      <c r="B4" s="63"/>
    </row>
    <row r="5" spans="1:3" x14ac:dyDescent="0.3">
      <c r="A5" s="63" t="s">
        <v>65</v>
      </c>
      <c r="B5" s="63"/>
    </row>
    <row r="6" spans="1:3" x14ac:dyDescent="0.3">
      <c r="A6" s="41"/>
      <c r="B6" s="41"/>
    </row>
    <row r="7" spans="1:3" x14ac:dyDescent="0.3">
      <c r="A7" s="14" t="s">
        <v>33</v>
      </c>
      <c r="B7" s="24"/>
    </row>
    <row r="8" spans="1:3" x14ac:dyDescent="0.3">
      <c r="A8" s="15" t="s">
        <v>34</v>
      </c>
      <c r="B8" s="12">
        <v>181.05579</v>
      </c>
      <c r="C8" s="50"/>
    </row>
    <row r="9" spans="1:3" x14ac:dyDescent="0.3">
      <c r="A9" s="15" t="s">
        <v>35</v>
      </c>
      <c r="B9" s="12">
        <v>17.192450000000001</v>
      </c>
      <c r="C9" s="50"/>
    </row>
    <row r="10" spans="1:3" x14ac:dyDescent="0.3">
      <c r="A10" s="15" t="s">
        <v>36</v>
      </c>
      <c r="B10" s="12">
        <v>24.529630000000001</v>
      </c>
      <c r="C10" s="50"/>
    </row>
    <row r="11" spans="1:3" x14ac:dyDescent="0.3">
      <c r="A11" s="15" t="s">
        <v>37</v>
      </c>
      <c r="B11" s="12">
        <v>59.523429999999998</v>
      </c>
      <c r="C11" s="50"/>
    </row>
    <row r="12" spans="1:3" x14ac:dyDescent="0.3">
      <c r="A12" s="14"/>
      <c r="B12" s="25">
        <f>SUM(B8:B11)</f>
        <v>282.30130000000003</v>
      </c>
      <c r="C12" s="50"/>
    </row>
    <row r="13" spans="1:3" x14ac:dyDescent="0.3">
      <c r="A13" s="15"/>
      <c r="B13" s="26"/>
      <c r="C13" s="50"/>
    </row>
    <row r="14" spans="1:3" x14ac:dyDescent="0.3">
      <c r="A14" s="16" t="s">
        <v>38</v>
      </c>
      <c r="B14" s="23">
        <v>197.93228999999999</v>
      </c>
      <c r="C14" s="50"/>
    </row>
    <row r="15" spans="1:3" x14ac:dyDescent="0.3">
      <c r="A15" s="16"/>
      <c r="B15" s="27"/>
      <c r="C15" s="50"/>
    </row>
    <row r="16" spans="1:3" ht="15" thickBot="1" x14ac:dyDescent="0.35">
      <c r="A16" s="17" t="s">
        <v>39</v>
      </c>
      <c r="B16" s="28">
        <f>+B12+B14</f>
        <v>480.23359000000005</v>
      </c>
      <c r="C16" s="50"/>
    </row>
    <row r="17" spans="1:3" x14ac:dyDescent="0.3">
      <c r="A17" s="18"/>
      <c r="B17" s="26"/>
      <c r="C17" s="50"/>
    </row>
    <row r="18" spans="1:3" s="1" customFormat="1" x14ac:dyDescent="0.3">
      <c r="A18" s="19" t="s">
        <v>40</v>
      </c>
      <c r="B18" s="29">
        <v>0</v>
      </c>
      <c r="C18" s="50"/>
    </row>
    <row r="19" spans="1:3" x14ac:dyDescent="0.3">
      <c r="A19" s="19" t="s">
        <v>41</v>
      </c>
      <c r="B19" s="29">
        <v>0</v>
      </c>
      <c r="C19" s="50"/>
    </row>
    <row r="20" spans="1:3" x14ac:dyDescent="0.3">
      <c r="A20" s="14" t="s">
        <v>42</v>
      </c>
      <c r="B20" s="26"/>
      <c r="C20" s="50"/>
    </row>
    <row r="21" spans="1:3" x14ac:dyDescent="0.3">
      <c r="A21" s="16" t="s">
        <v>43</v>
      </c>
      <c r="B21" s="23">
        <v>274.57850999999999</v>
      </c>
      <c r="C21" s="50"/>
    </row>
    <row r="22" spans="1:3" x14ac:dyDescent="0.3">
      <c r="A22" s="16" t="s">
        <v>44</v>
      </c>
      <c r="B22" s="23">
        <v>6.2756999999999996</v>
      </c>
      <c r="C22" s="50"/>
    </row>
    <row r="23" spans="1:3" x14ac:dyDescent="0.3">
      <c r="A23" s="16" t="s">
        <v>45</v>
      </c>
      <c r="B23" s="23">
        <v>72.325519999999997</v>
      </c>
      <c r="C23" s="50"/>
    </row>
    <row r="24" spans="1:3" x14ac:dyDescent="0.3">
      <c r="A24" s="16" t="s">
        <v>46</v>
      </c>
      <c r="B24" s="23">
        <v>5.4254600000000002</v>
      </c>
      <c r="C24" s="50"/>
    </row>
    <row r="25" spans="1:3" x14ac:dyDescent="0.3">
      <c r="A25" s="16" t="s">
        <v>47</v>
      </c>
      <c r="B25" s="23">
        <v>15.81456</v>
      </c>
      <c r="C25" s="50"/>
    </row>
    <row r="26" spans="1:3" x14ac:dyDescent="0.3">
      <c r="A26" s="16" t="s">
        <v>48</v>
      </c>
      <c r="B26" s="23">
        <v>17.667990000000003</v>
      </c>
      <c r="C26" s="50"/>
    </row>
    <row r="27" spans="1:3" x14ac:dyDescent="0.3">
      <c r="A27" s="16"/>
      <c r="B27" s="51">
        <f>SUM(B21:B26)</f>
        <v>392.08773999999994</v>
      </c>
      <c r="C27" s="50"/>
    </row>
    <row r="28" spans="1:3" x14ac:dyDescent="0.3">
      <c r="A28" s="16"/>
      <c r="B28" s="27"/>
      <c r="C28" s="50"/>
    </row>
    <row r="29" spans="1:3" x14ac:dyDescent="0.3">
      <c r="A29" s="16" t="s">
        <v>49</v>
      </c>
      <c r="B29" s="12">
        <v>10.817410000000001</v>
      </c>
      <c r="C29" s="50"/>
    </row>
    <row r="30" spans="1:3" x14ac:dyDescent="0.3">
      <c r="A30" s="16"/>
      <c r="B30" s="27"/>
      <c r="C30" s="50"/>
    </row>
    <row r="31" spans="1:3" ht="15" thickBot="1" x14ac:dyDescent="0.35">
      <c r="A31" s="17" t="s">
        <v>50</v>
      </c>
      <c r="B31" s="28">
        <f>+B29+B27</f>
        <v>402.90514999999994</v>
      </c>
      <c r="C31" s="50"/>
    </row>
    <row r="32" spans="1:3" x14ac:dyDescent="0.3">
      <c r="A32" s="15"/>
      <c r="B32" s="26"/>
      <c r="C32" s="50"/>
    </row>
    <row r="33" spans="1:5" x14ac:dyDescent="0.3">
      <c r="A33" s="20" t="s">
        <v>51</v>
      </c>
      <c r="B33" s="52">
        <f>+B16-B31</f>
        <v>77.328440000000114</v>
      </c>
      <c r="C33" s="50"/>
    </row>
    <row r="34" spans="1:5" x14ac:dyDescent="0.3">
      <c r="A34" s="21"/>
      <c r="B34" s="26"/>
      <c r="C34" s="50"/>
    </row>
    <row r="35" spans="1:5" x14ac:dyDescent="0.3">
      <c r="A35" s="13" t="s">
        <v>52</v>
      </c>
      <c r="B35" s="26"/>
      <c r="C35" s="50"/>
    </row>
    <row r="36" spans="1:5" x14ac:dyDescent="0.3">
      <c r="A36" s="16" t="s">
        <v>53</v>
      </c>
      <c r="B36" s="12">
        <v>26.402189999999997</v>
      </c>
      <c r="C36" s="50"/>
    </row>
    <row r="37" spans="1:5" x14ac:dyDescent="0.3">
      <c r="A37" s="40" t="s">
        <v>67</v>
      </c>
      <c r="B37" s="12">
        <v>10.083830000000001</v>
      </c>
      <c r="C37" s="50"/>
    </row>
    <row r="38" spans="1:5" x14ac:dyDescent="0.3">
      <c r="A38" s="40"/>
      <c r="B38" s="26"/>
      <c r="C38" s="50"/>
    </row>
    <row r="39" spans="1:5" s="1" customFormat="1" x14ac:dyDescent="0.3">
      <c r="A39" s="22" t="s">
        <v>38</v>
      </c>
      <c r="B39" s="29"/>
      <c r="C39" s="50"/>
    </row>
    <row r="40" spans="1:5" s="1" customFormat="1" x14ac:dyDescent="0.3">
      <c r="A40" s="19" t="s">
        <v>54</v>
      </c>
      <c r="B40" s="12">
        <v>0.88397000000000003</v>
      </c>
      <c r="C40" s="50"/>
    </row>
    <row r="41" spans="1:5" x14ac:dyDescent="0.3">
      <c r="A41" s="14" t="s">
        <v>55</v>
      </c>
      <c r="B41" s="25">
        <f>+B36+B37+B40</f>
        <v>37.369989999999994</v>
      </c>
      <c r="C41" s="50"/>
    </row>
    <row r="42" spans="1:5" x14ac:dyDescent="0.3">
      <c r="A42" s="21"/>
      <c r="B42" s="26"/>
      <c r="C42" s="50"/>
    </row>
    <row r="43" spans="1:5" x14ac:dyDescent="0.3">
      <c r="A43" s="13" t="s">
        <v>56</v>
      </c>
      <c r="B43" s="26"/>
      <c r="C43" s="50"/>
    </row>
    <row r="44" spans="1:5" x14ac:dyDescent="0.3">
      <c r="A44" s="16" t="s">
        <v>57</v>
      </c>
      <c r="B44" s="12">
        <v>9.017E-2</v>
      </c>
      <c r="C44" s="50"/>
      <c r="E44" s="50"/>
    </row>
    <row r="45" spans="1:5" x14ac:dyDescent="0.3">
      <c r="A45" s="16" t="s">
        <v>78</v>
      </c>
      <c r="B45" s="12">
        <v>0.32592000000000004</v>
      </c>
      <c r="C45" s="50"/>
    </row>
    <row r="46" spans="1:5" x14ac:dyDescent="0.3">
      <c r="A46" s="16" t="s">
        <v>58</v>
      </c>
      <c r="B46" s="12">
        <v>0.66677999999999993</v>
      </c>
      <c r="C46" s="50"/>
    </row>
    <row r="47" spans="1:5" x14ac:dyDescent="0.3">
      <c r="A47" s="16" t="s">
        <v>79</v>
      </c>
      <c r="B47" s="12">
        <v>0.72427999999999992</v>
      </c>
      <c r="C47" s="50"/>
    </row>
    <row r="48" spans="1:5" x14ac:dyDescent="0.3">
      <c r="A48" s="16" t="s">
        <v>59</v>
      </c>
      <c r="B48" s="12">
        <v>0</v>
      </c>
      <c r="C48" s="50"/>
    </row>
    <row r="49" spans="1:5" x14ac:dyDescent="0.3">
      <c r="A49" s="21" t="s">
        <v>60</v>
      </c>
      <c r="B49" s="25">
        <f>SUM(B44:B48)</f>
        <v>1.80715</v>
      </c>
      <c r="C49" s="50"/>
    </row>
    <row r="50" spans="1:5" x14ac:dyDescent="0.3">
      <c r="A50" s="15"/>
      <c r="B50" s="30"/>
      <c r="C50" s="50"/>
      <c r="D50" s="12"/>
    </row>
    <row r="51" spans="1:5" ht="15" thickBot="1" x14ac:dyDescent="0.35">
      <c r="A51" s="53" t="s">
        <v>66</v>
      </c>
      <c r="B51" s="54">
        <f>B33+B41-B49</f>
        <v>112.89128000000011</v>
      </c>
      <c r="C51" s="50"/>
      <c r="E51" s="12"/>
    </row>
    <row r="52" spans="1:5" ht="15" thickTop="1" x14ac:dyDescent="0.3">
      <c r="A52" s="1" t="s">
        <v>75</v>
      </c>
      <c r="B52" s="57"/>
      <c r="C52" s="50"/>
    </row>
    <row r="53" spans="1:5" x14ac:dyDescent="0.3">
      <c r="A53" s="1" t="s">
        <v>76</v>
      </c>
      <c r="B53" s="57">
        <v>0</v>
      </c>
      <c r="C53" s="50"/>
    </row>
    <row r="54" spans="1:5" ht="15" thickBot="1" x14ac:dyDescent="0.35">
      <c r="A54" s="53" t="s">
        <v>77</v>
      </c>
      <c r="B54" s="54">
        <f>+B51-B52-B53</f>
        <v>112.89128000000011</v>
      </c>
      <c r="C54" s="50"/>
    </row>
    <row r="55" spans="1:5" ht="15" thickTop="1" x14ac:dyDescent="0.3">
      <c r="A55" s="55"/>
      <c r="B55" s="56"/>
    </row>
    <row r="57" spans="1:5" x14ac:dyDescent="0.3">
      <c r="A57" s="58" t="s">
        <v>74</v>
      </c>
      <c r="B57" s="58"/>
    </row>
    <row r="58" spans="1:5" x14ac:dyDescent="0.3">
      <c r="A58" s="42" t="s">
        <v>69</v>
      </c>
      <c r="B58" s="42" t="s">
        <v>70</v>
      </c>
      <c r="C58" s="48"/>
    </row>
  </sheetData>
  <mergeCells count="6">
    <mergeCell ref="A57:B57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Fatima Ramirez</cp:lastModifiedBy>
  <cp:lastPrinted>2024-04-22T17:00:29Z</cp:lastPrinted>
  <dcterms:created xsi:type="dcterms:W3CDTF">2017-04-20T21:35:40Z</dcterms:created>
  <dcterms:modified xsi:type="dcterms:W3CDTF">2024-04-22T17:01:16Z</dcterms:modified>
</cp:coreProperties>
</file>