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4\Bolsa de Valores\"/>
    </mc:Choice>
  </mc:AlternateContent>
  <xr:revisionPtr revIDLastSave="0" documentId="13_ncr:1_{FF83B0DD-2541-46FA-8597-22E68420ACF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2" l="1"/>
  <c r="I25" i="2"/>
  <c r="I19" i="2"/>
  <c r="I27" i="2" s="1"/>
  <c r="I34" i="2" s="1"/>
  <c r="I38" i="2" s="1"/>
  <c r="I42" i="2" s="1"/>
  <c r="I51" i="1"/>
  <c r="I46" i="1"/>
  <c r="I42" i="1"/>
  <c r="I47" i="1" s="1"/>
  <c r="I52" i="1" s="1"/>
  <c r="I38" i="1"/>
  <c r="I33" i="1"/>
  <c r="I21" i="1"/>
  <c r="I17" i="1"/>
  <c r="I25" i="1" s="1"/>
  <c r="G33" i="1" l="1"/>
  <c r="G51" i="1"/>
  <c r="G46" i="1"/>
  <c r="G42" i="1"/>
  <c r="G38" i="1"/>
  <c r="G21" i="1"/>
  <c r="G17" i="1"/>
  <c r="G47" i="1" l="1"/>
  <c r="G52" i="1" s="1"/>
  <c r="G25" i="1"/>
  <c r="G25" i="2"/>
  <c r="G19" i="2" l="1"/>
  <c r="G27" i="2" s="1"/>
  <c r="I61" i="1" l="1"/>
  <c r="G32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<sst xmlns="http://schemas.openxmlformats.org/spreadsheetml/2006/main" count="102" uniqueCount="74">
  <si>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</si>
  <si>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</si>
  <si>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</si>
  <si>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</si>
  <si>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</si>
  <si>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</si>
  <si>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</si>
  <si>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</si>
  <si>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</si>
  <si>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</si>
  <si>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</si>
  <si>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</si>
  <si>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</si>
  <si>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</si>
  <si>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</si>
  <si>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</si>
  <si>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</si>
  <si>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</si>
  <si>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</si>
  <si>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</si>
  <si>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</si>
  <si>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</si>
  <si>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</si>
  <si>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</si>
  <si>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</si>
  <si>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</si>
  <si>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</si>
  <si>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</si>
  <si>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</si>
  <si>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</si>
  <si>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</si>
  <si>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</si>
  <si>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</si>
  <si>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</si>
  <si>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</si>
  <si>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</si>
  <si>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</si>
  <si>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</si>
  <si>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</si>
  <si>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</si>
  <si>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</si>
  <si>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</si>
  <si>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</si>
  <si>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</si>
  <si>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</si>
  <si>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</si>
  <si>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</si>
  <si>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</si>
  <si>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</si>
  <si>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</si>
  <si>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</si>
  <si>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</si>
  <si>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</si>
  <si>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</si>
  <si>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</si>
  <si>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</si>
  <si>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</si>
  <si>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</si>
  <si>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</si>
  <si>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</si>
  <si>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</si>
  <si>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</si>
  <si>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</si>
  <si>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</si>
  <si>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</si>
  <si>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Ricardo Perez Zarceño</t>
  </si>
  <si>
    <t>Contador</t>
  </si>
  <si>
    <t>Diversos, neto de reservas de saneamiento</t>
  </si>
  <si>
    <t>2023</t>
  </si>
  <si>
    <t>2024</t>
  </si>
  <si>
    <t>Por los años terminados el 29 de febrero  de 2024 y 2023</t>
  </si>
  <si>
    <t>Alfredo Antonio Sol Zaldivar</t>
  </si>
  <si>
    <t>Gerente General</t>
  </si>
  <si>
    <t>Al 29 de febrero 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</si>
</sst>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82">
    <xf numFmtId="0" fontId="0" fillId="0" borderId="0" xfId="0"/>
    <xf numFmtId="0" fontId="6" fillId="0" borderId="0" xfId="9" applyFont="1"/>
    <xf numFmtId="0" fontId="8" fillId="0" borderId="0" xfId="9" applyFont="1"/>
    <xf numFmtId="0" fontId="8" fillId="0" borderId="0" xfId="9" applyFont="1" applyAlignment="1">
      <alignment horizontal="left"/>
    </xf>
    <xf numFmtId="0" fontId="8" fillId="0" borderId="0" xfId="11" applyFont="1" applyAlignment="1">
      <alignment horizontal="center"/>
    </xf>
    <xf numFmtId="0" fontId="10" fillId="0" borderId="0" xfId="11" applyFont="1" applyAlignment="1">
      <alignment horizontal="center"/>
    </xf>
    <xf numFmtId="49" fontId="10" fillId="0" borderId="0" xfId="11" applyNumberFormat="1" applyFont="1" applyAlignment="1">
      <alignment horizontal="center"/>
    </xf>
    <xf numFmtId="0" fontId="8" fillId="0" borderId="0" xfId="10" applyFont="1"/>
    <xf numFmtId="0" fontId="6" fillId="0" borderId="0" xfId="1" applyFont="1"/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8" fillId="0" borderId="5" xfId="9" applyFont="1" applyBorder="1" applyAlignment="1">
      <alignment horizontal="center"/>
    </xf>
    <xf numFmtId="37" fontId="8" fillId="0" borderId="0" xfId="9" applyNumberFormat="1" applyFont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/>
    <xf numFmtId="0" fontId="8" fillId="0" borderId="5" xfId="9" applyFont="1" applyBorder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/>
    <xf numFmtId="37" fontId="8" fillId="0" borderId="0" xfId="9" applyNumberFormat="1" applyFont="1"/>
    <xf numFmtId="37" fontId="6" fillId="0" borderId="0" xfId="9" applyNumberFormat="1" applyFont="1"/>
    <xf numFmtId="170" fontId="9" fillId="0" borderId="0" xfId="0" applyNumberFormat="1" applyFont="1"/>
    <xf numFmtId="170" fontId="8" fillId="0" borderId="0" xfId="13" applyNumberFormat="1" applyFont="1"/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70" fontId="3" fillId="0" borderId="4" xfId="3" applyNumberFormat="1" applyBorder="1" applyAlignment="1">
      <alignment horizontal="right"/>
    </xf>
    <xf numFmtId="170" fontId="3" fillId="0" borderId="0" xfId="2" applyNumberFormat="1" applyBorder="1"/>
    <xf numFmtId="170" fontId="3" fillId="0" borderId="3" xfId="3" applyNumberForma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/>
    <xf numFmtId="170" fontId="3" fillId="0" borderId="4" xfId="0" applyNumberFormat="1" applyFont="1" applyBorder="1"/>
    <xf numFmtId="170" fontId="3" fillId="0" borderId="6" xfId="3" applyNumberFormat="1" applyBorder="1" applyAlignment="1">
      <alignment horizontal="right"/>
    </xf>
    <xf numFmtId="168" fontId="18" fillId="0" borderId="0" xfId="0" applyNumberFormat="1" applyFont="1" applyAlignment="1">
      <alignment horizontal="left" indent="1"/>
    </xf>
    <xf numFmtId="175" fontId="18" fillId="0" borderId="0" xfId="42" applyNumberFormat="1" applyFont="1"/>
    <xf numFmtId="175" fontId="18" fillId="0" borderId="3" xfId="42" applyNumberFormat="1" applyFont="1" applyBorder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>
      <alignment horizontal="right"/>
    </xf>
    <xf numFmtId="166" fontId="18" fillId="0" borderId="0" xfId="43" applyNumberFormat="1" applyFont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66" fontId="18" fillId="0" borderId="0" xfId="43" applyNumberFormat="1" applyFont="1"/>
    <xf numFmtId="166" fontId="18" fillId="0" borderId="0" xfId="42" applyNumberFormat="1" applyFont="1"/>
    <xf numFmtId="166" fontId="18" fillId="0" borderId="3" xfId="42" applyNumberFormat="1" applyFont="1" applyBorder="1"/>
    <xf numFmtId="174" fontId="18" fillId="0" borderId="0" xfId="42" applyNumberFormat="1" applyFont="1"/>
    <xf numFmtId="175" fontId="21" fillId="0" borderId="0" xfId="25" applyNumberFormat="1" applyFont="1"/>
    <xf numFmtId="170" fontId="8" fillId="0" borderId="0" xfId="15" applyNumberFormat="1" applyFont="1" applyBorder="1" applyAlignment="1">
      <alignment horizontal="right"/>
    </xf>
    <xf numFmtId="166" fontId="18" fillId="0" borderId="3" xfId="43" applyNumberFormat="1" applyFont="1" applyBorder="1"/>
  </cellXfs>
  <cellStyles count="44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C4B5E31B-B4E8-487E-AA9B-1EFE9B3EDA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showGridLines="0" tabSelected="1" zoomScale="115" zoomScaleNormal="115" workbookViewId="0">
      <selection activeCell="A7" sqref="A7"/>
    </sheetView>
  </sheetViews>
  <sheetFormatPr baseColWidth="10" defaultColWidth="11.44140625" defaultRowHeight="13.8"/>
  <cols>
    <col min="1" max="1" width="53.88671875" style="48" customWidth="1"/>
    <col min="2" max="2" width="4.88671875" style="48" customWidth="1"/>
    <col min="3" max="3" width="3.33203125" style="48" customWidth="1"/>
    <col min="4" max="4" width="3" style="48" customWidth="1"/>
    <col min="5" max="5" width="14.6640625" style="48" customWidth="1"/>
    <col min="6" max="6" width="1.88671875" style="48" customWidth="1"/>
    <col min="7" max="7" width="11.44140625" style="48" customWidth="1"/>
    <col min="8" max="8" width="2.109375" style="48" customWidth="1"/>
    <col min="9" max="13" width="11.44140625" style="48"/>
    <col min="14" max="14" width="20.44140625" style="48" customWidth="1"/>
    <col min="15" max="16384" width="11.44140625" style="48"/>
  </cols>
  <sheetData>
    <row r="1" spans="1:12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2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2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2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2">
      <c r="A5" s="3" t="s">
        <v>73</v>
      </c>
      <c r="B5" s="3"/>
      <c r="C5" s="3"/>
      <c r="D5" s="3"/>
      <c r="E5" s="2"/>
      <c r="F5" s="2"/>
      <c r="G5" s="2"/>
      <c r="H5" s="2"/>
      <c r="I5" s="2"/>
    </row>
    <row r="6" spans="1:12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2" ht="8.25" customHeight="1" thickBot="1">
      <c r="A7" s="49"/>
      <c r="B7" s="49"/>
      <c r="C7" s="49"/>
      <c r="D7" s="49"/>
      <c r="E7" s="49"/>
      <c r="F7" s="49"/>
      <c r="G7" s="49"/>
      <c r="H7" s="49"/>
      <c r="I7" s="49"/>
    </row>
    <row r="8" spans="1:12">
      <c r="A8" s="4"/>
      <c r="B8" s="4"/>
      <c r="C8" s="4"/>
      <c r="D8" s="4"/>
      <c r="E8" s="5"/>
      <c r="F8" s="6"/>
      <c r="G8" s="6" t="s">
        <v>69</v>
      </c>
      <c r="H8" s="6"/>
      <c r="I8" s="6" t="s">
        <v>68</v>
      </c>
    </row>
    <row r="9" spans="1:12">
      <c r="A9" s="29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2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2">
      <c r="A11" s="15" t="s">
        <v>22</v>
      </c>
      <c r="B11" s="15"/>
      <c r="C11" s="15"/>
      <c r="D11" s="15"/>
      <c r="E11" s="44"/>
      <c r="F11" s="12"/>
      <c r="G11" s="76">
        <v>2962.1</v>
      </c>
      <c r="H11" s="76"/>
      <c r="I11" s="76">
        <v>3162.4</v>
      </c>
    </row>
    <row r="12" spans="1:12">
      <c r="A12" s="15" t="s">
        <v>2</v>
      </c>
      <c r="B12" s="15"/>
      <c r="C12" s="15"/>
      <c r="D12" s="15"/>
      <c r="E12" s="44"/>
      <c r="F12" s="12"/>
      <c r="G12" s="76">
        <v>28.2</v>
      </c>
      <c r="H12" s="76"/>
      <c r="I12" s="76">
        <v>32.700000000000003</v>
      </c>
      <c r="L12" s="48" t="s">
        <v>0</v>
      </c>
    </row>
    <row r="13" spans="1:12">
      <c r="A13" s="15" t="s">
        <v>23</v>
      </c>
      <c r="B13" s="15"/>
      <c r="C13" s="15"/>
      <c r="D13" s="15"/>
      <c r="E13" s="44"/>
      <c r="F13" s="12"/>
      <c r="G13" s="76">
        <v>40896.6</v>
      </c>
      <c r="H13" s="76"/>
      <c r="I13" s="76">
        <v>39469.4</v>
      </c>
      <c r="J13" s="48" t="s">
        <v>0</v>
      </c>
    </row>
    <row r="14" spans="1:12">
      <c r="A14" s="15" t="s">
        <v>50</v>
      </c>
      <c r="B14" s="15"/>
      <c r="C14" s="15"/>
      <c r="D14" s="15"/>
      <c r="E14" s="44"/>
      <c r="F14" s="12"/>
      <c r="G14" s="76">
        <v>5122.1000000000004</v>
      </c>
      <c r="H14" s="76"/>
      <c r="I14" s="76">
        <v>5389.1</v>
      </c>
      <c r="K14" s="48" t="s">
        <v>0</v>
      </c>
    </row>
    <row r="15" spans="1:12">
      <c r="A15" s="15" t="s">
        <v>3</v>
      </c>
      <c r="B15" s="15"/>
      <c r="C15" s="15"/>
      <c r="D15" s="15"/>
      <c r="E15" s="44"/>
      <c r="F15" s="12"/>
      <c r="G15" s="76">
        <v>38206.800000000003</v>
      </c>
      <c r="H15" s="76"/>
      <c r="I15" s="76">
        <v>29141.200000000001</v>
      </c>
    </row>
    <row r="16" spans="1:12">
      <c r="A16" s="15" t="s">
        <v>56</v>
      </c>
      <c r="B16" s="15"/>
      <c r="C16" s="15"/>
      <c r="D16" s="15"/>
      <c r="E16" s="44"/>
      <c r="F16" s="12"/>
      <c r="G16" s="76">
        <v>1950.6</v>
      </c>
      <c r="H16" s="76"/>
      <c r="I16" s="76">
        <v>2718.1</v>
      </c>
    </row>
    <row r="17" spans="1:13">
      <c r="A17" s="16"/>
      <c r="B17" s="16"/>
      <c r="C17" s="16"/>
      <c r="D17" s="16"/>
      <c r="E17" s="44"/>
      <c r="F17" s="17"/>
      <c r="G17" s="18">
        <f>SUM(G11:G16)</f>
        <v>89166.400000000009</v>
      </c>
      <c r="H17" s="18"/>
      <c r="I17" s="18">
        <f>SUM(I11:I16)</f>
        <v>79912.900000000009</v>
      </c>
    </row>
    <row r="18" spans="1:13">
      <c r="A18" s="12" t="s">
        <v>24</v>
      </c>
      <c r="B18" s="12"/>
      <c r="C18" s="12"/>
      <c r="D18" s="12"/>
      <c r="E18" s="44"/>
      <c r="F18" s="19"/>
      <c r="G18" s="57" t="s">
        <v>0</v>
      </c>
      <c r="H18" s="57"/>
      <c r="I18" s="57" t="s">
        <v>0</v>
      </c>
    </row>
    <row r="19" spans="1:13" hidden="1">
      <c r="A19" s="20" t="s">
        <v>59</v>
      </c>
      <c r="B19" s="12"/>
      <c r="C19" s="12"/>
      <c r="D19" s="12"/>
      <c r="E19" s="44"/>
      <c r="F19" s="19"/>
      <c r="G19" s="57">
        <v>0</v>
      </c>
      <c r="H19" s="57"/>
      <c r="I19" s="57">
        <v>0</v>
      </c>
    </row>
    <row r="20" spans="1:13">
      <c r="A20" s="20" t="s">
        <v>67</v>
      </c>
      <c r="B20" s="20"/>
      <c r="C20" s="20"/>
      <c r="D20" s="20"/>
      <c r="E20" s="44"/>
      <c r="F20" s="19"/>
      <c r="G20" s="77">
        <v>2953.4</v>
      </c>
      <c r="H20" s="77"/>
      <c r="I20" s="77">
        <v>2611.9</v>
      </c>
    </row>
    <row r="21" spans="1:13">
      <c r="A21" s="15"/>
      <c r="B21" s="15"/>
      <c r="C21" s="15"/>
      <c r="D21" s="15"/>
      <c r="E21" s="44"/>
      <c r="F21" s="19"/>
      <c r="G21" s="21">
        <f>SUM(G19:G20)</f>
        <v>2953.4</v>
      </c>
      <c r="H21" s="21"/>
      <c r="I21" s="21">
        <f>SUM(I19:I20)</f>
        <v>2611.9</v>
      </c>
    </row>
    <row r="22" spans="1:13">
      <c r="A22" s="12" t="s">
        <v>33</v>
      </c>
      <c r="B22" s="12"/>
      <c r="C22" s="12"/>
      <c r="D22" s="12"/>
      <c r="E22" s="44"/>
      <c r="F22" s="19"/>
      <c r="G22" s="21"/>
      <c r="H22" s="21"/>
      <c r="I22" s="21"/>
    </row>
    <row r="23" spans="1:13" ht="15" customHeight="1">
      <c r="A23" s="37" t="s">
        <v>57</v>
      </c>
      <c r="B23" s="12"/>
      <c r="C23" s="12"/>
      <c r="D23" s="12"/>
      <c r="E23" s="44"/>
      <c r="F23" s="19"/>
      <c r="G23" s="21"/>
      <c r="H23" s="21"/>
      <c r="I23" s="21"/>
    </row>
    <row r="24" spans="1:13">
      <c r="A24" s="37" t="s">
        <v>0</v>
      </c>
      <c r="B24" s="20"/>
      <c r="C24" s="20"/>
      <c r="D24" s="20"/>
      <c r="E24" s="44"/>
      <c r="F24" s="19"/>
      <c r="G24" s="77">
        <v>3495.6</v>
      </c>
      <c r="H24" s="77"/>
      <c r="I24" s="77">
        <v>3711.4</v>
      </c>
    </row>
    <row r="25" spans="1:13" ht="21" customHeight="1" thickBot="1">
      <c r="A25" s="8" t="s">
        <v>25</v>
      </c>
      <c r="B25" s="8"/>
      <c r="C25" s="8"/>
      <c r="D25" s="8"/>
      <c r="E25" s="44"/>
      <c r="F25" s="50"/>
      <c r="G25" s="22">
        <f>G17+G21+G24</f>
        <v>95615.400000000009</v>
      </c>
      <c r="H25" s="22"/>
      <c r="I25" s="22">
        <f>I17+I21+I24</f>
        <v>86236.2</v>
      </c>
      <c r="M25" s="48" t="s">
        <v>0</v>
      </c>
    </row>
    <row r="26" spans="1:13" ht="14.4" thickTop="1">
      <c r="A26" s="12"/>
      <c r="B26" s="12"/>
      <c r="C26" s="12"/>
      <c r="D26" s="12"/>
      <c r="E26" s="44"/>
      <c r="F26" s="50"/>
      <c r="G26" s="21"/>
      <c r="H26" s="21"/>
      <c r="I26" s="21"/>
    </row>
    <row r="27" spans="1:13">
      <c r="A27" s="29" t="s">
        <v>26</v>
      </c>
      <c r="B27" s="8"/>
      <c r="C27" s="8"/>
      <c r="D27" s="8"/>
      <c r="E27" s="45"/>
      <c r="F27" s="23"/>
      <c r="G27" s="24"/>
      <c r="H27" s="24"/>
      <c r="I27" s="24"/>
    </row>
    <row r="28" spans="1:13">
      <c r="A28" s="50" t="s">
        <v>27</v>
      </c>
      <c r="B28" s="50"/>
      <c r="C28" s="50"/>
      <c r="D28" s="50"/>
      <c r="E28" s="46"/>
      <c r="F28" s="50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46"/>
      <c r="F29" s="50"/>
      <c r="G29" s="78">
        <v>1732.7</v>
      </c>
      <c r="H29" s="78"/>
      <c r="I29" s="78">
        <v>1667.7</v>
      </c>
      <c r="J29" s="38"/>
    </row>
    <row r="30" spans="1:13">
      <c r="A30" s="15" t="s">
        <v>5</v>
      </c>
      <c r="B30" s="15"/>
      <c r="C30" s="15"/>
      <c r="D30" s="15"/>
      <c r="E30" s="46"/>
      <c r="F30" s="50"/>
      <c r="G30" s="68">
        <v>267.39999999999998</v>
      </c>
      <c r="H30" s="68"/>
      <c r="I30" s="68">
        <v>778.8</v>
      </c>
    </row>
    <row r="31" spans="1:13">
      <c r="A31" s="15" t="s">
        <v>58</v>
      </c>
      <c r="B31" s="15"/>
      <c r="C31" s="15"/>
      <c r="D31" s="15"/>
      <c r="E31" s="46"/>
      <c r="F31" s="50"/>
      <c r="G31" s="68">
        <v>13182.8</v>
      </c>
      <c r="H31" s="68"/>
      <c r="I31" s="68">
        <v>11429.4</v>
      </c>
    </row>
    <row r="32" spans="1:13">
      <c r="A32" s="15" t="s">
        <v>6</v>
      </c>
      <c r="B32" s="15"/>
      <c r="C32" s="15"/>
      <c r="D32" s="15"/>
      <c r="E32" s="46"/>
      <c r="F32" s="50"/>
      <c r="G32" s="69">
        <v>5017.3</v>
      </c>
      <c r="H32" s="68"/>
      <c r="I32" s="69">
        <v>4142.6000000000004</v>
      </c>
    </row>
    <row r="33" spans="1:14">
      <c r="A33" s="15"/>
      <c r="B33" s="15"/>
      <c r="C33" s="15"/>
      <c r="D33" s="15"/>
      <c r="E33" s="46"/>
      <c r="F33" s="50"/>
      <c r="G33" s="80">
        <f>SUM(G29:G32)</f>
        <v>20200.2</v>
      </c>
      <c r="H33" s="25"/>
      <c r="I33" s="80">
        <f>SUM(I29:I32)</f>
        <v>18018.5</v>
      </c>
    </row>
    <row r="34" spans="1:14">
      <c r="A34" s="50" t="s">
        <v>34</v>
      </c>
      <c r="B34" s="50"/>
      <c r="C34" s="50"/>
      <c r="D34" s="50"/>
      <c r="E34" s="46"/>
      <c r="F34" s="50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47"/>
      <c r="F35" s="50"/>
      <c r="G35" s="68">
        <v>7844.4</v>
      </c>
      <c r="H35" s="68"/>
      <c r="I35" s="68">
        <v>6287.8</v>
      </c>
    </row>
    <row r="36" spans="1:14">
      <c r="A36" s="15" t="s">
        <v>8</v>
      </c>
      <c r="B36" s="15"/>
      <c r="C36" s="15"/>
      <c r="D36" s="15"/>
      <c r="E36" s="46"/>
      <c r="F36" s="50"/>
      <c r="G36" s="68">
        <v>839.6</v>
      </c>
      <c r="H36" s="68"/>
      <c r="I36" s="68">
        <v>592.9</v>
      </c>
    </row>
    <row r="37" spans="1:14">
      <c r="A37" s="15" t="s">
        <v>9</v>
      </c>
      <c r="B37" s="15"/>
      <c r="C37" s="15"/>
      <c r="D37" s="15"/>
      <c r="E37" s="46"/>
      <c r="F37" s="50"/>
      <c r="G37" s="69">
        <v>1129.2</v>
      </c>
      <c r="H37" s="69"/>
      <c r="I37" s="69">
        <v>1551.8</v>
      </c>
    </row>
    <row r="38" spans="1:14">
      <c r="A38" s="15"/>
      <c r="B38" s="15"/>
      <c r="C38" s="15"/>
      <c r="D38" s="15"/>
      <c r="E38" s="46"/>
      <c r="F38" s="50"/>
      <c r="G38" s="25">
        <f>SUM(G35:G37)</f>
        <v>9813.2000000000007</v>
      </c>
      <c r="H38" s="25"/>
      <c r="I38" s="25">
        <f>SUM(I35:I37)</f>
        <v>8432.5</v>
      </c>
    </row>
    <row r="39" spans="1:14">
      <c r="A39" s="50" t="s">
        <v>28</v>
      </c>
      <c r="B39" s="50"/>
      <c r="C39" s="50"/>
      <c r="D39" s="50"/>
      <c r="E39" s="46"/>
      <c r="F39" s="50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46"/>
      <c r="F40" s="50"/>
      <c r="G40" s="68">
        <v>1005.8</v>
      </c>
      <c r="H40" s="68"/>
      <c r="I40" s="68">
        <v>1034.0999999999999</v>
      </c>
    </row>
    <row r="41" spans="1:14">
      <c r="A41" s="15" t="s">
        <v>11</v>
      </c>
      <c r="B41" s="15"/>
      <c r="C41" s="15"/>
      <c r="D41" s="15"/>
      <c r="E41" s="46"/>
      <c r="F41" s="50"/>
      <c r="G41" s="69">
        <v>19683.5</v>
      </c>
      <c r="H41" s="69"/>
      <c r="I41" s="69">
        <v>17601.3</v>
      </c>
    </row>
    <row r="42" spans="1:14">
      <c r="A42" s="15"/>
      <c r="B42" s="15"/>
      <c r="C42" s="15"/>
      <c r="D42" s="15"/>
      <c r="E42" s="46"/>
      <c r="F42" s="50"/>
      <c r="G42" s="25">
        <f>SUM(G40:G41)</f>
        <v>20689.3</v>
      </c>
      <c r="H42" s="25"/>
      <c r="I42" s="25">
        <f>SUM(I40:I41)</f>
        <v>18635.399999999998</v>
      </c>
      <c r="K42" s="67"/>
    </row>
    <row r="43" spans="1:14">
      <c r="A43" s="19" t="s">
        <v>29</v>
      </c>
      <c r="B43" s="19"/>
      <c r="C43" s="19"/>
      <c r="D43" s="19"/>
      <c r="E43" s="46"/>
      <c r="F43" s="50"/>
      <c r="G43" s="25"/>
      <c r="H43" s="25"/>
      <c r="I43" s="25"/>
      <c r="K43" s="67"/>
    </row>
    <row r="44" spans="1:14">
      <c r="A44" s="15" t="s">
        <v>12</v>
      </c>
      <c r="B44" s="15"/>
      <c r="C44" s="15"/>
      <c r="D44" s="15"/>
      <c r="E44" s="46"/>
      <c r="F44" s="50"/>
      <c r="G44" s="68">
        <v>6315.6</v>
      </c>
      <c r="H44" s="68"/>
      <c r="I44" s="68">
        <v>5502.2</v>
      </c>
    </row>
    <row r="45" spans="1:14">
      <c r="A45" s="15" t="s">
        <v>13</v>
      </c>
      <c r="B45" s="15"/>
      <c r="C45" s="15"/>
      <c r="D45" s="15"/>
      <c r="E45" s="46"/>
      <c r="F45" s="50"/>
      <c r="G45" s="69">
        <v>1419.7</v>
      </c>
      <c r="H45" s="69"/>
      <c r="I45" s="69">
        <v>1391</v>
      </c>
      <c r="N45" s="67" t="s">
        <v>0</v>
      </c>
    </row>
    <row r="46" spans="1:14" ht="17.25" customHeight="1">
      <c r="A46" s="19"/>
      <c r="B46" s="19"/>
      <c r="C46" s="19"/>
      <c r="D46" s="19"/>
      <c r="E46" s="46"/>
      <c r="F46" s="50"/>
      <c r="G46" s="27">
        <f>SUM(G44:G45)</f>
        <v>7735.3</v>
      </c>
      <c r="H46" s="25"/>
      <c r="I46" s="27">
        <f>SUM(I44:I45)</f>
        <v>6893.2</v>
      </c>
      <c r="N46" s="67" t="s">
        <v>0</v>
      </c>
    </row>
    <row r="47" spans="1:14" ht="19.5" customHeight="1">
      <c r="A47" s="8" t="s">
        <v>30</v>
      </c>
      <c r="B47" s="19"/>
      <c r="C47" s="19"/>
      <c r="D47" s="19"/>
      <c r="E47" s="46"/>
      <c r="F47" s="50"/>
      <c r="G47" s="26">
        <f>G33+G38+G42+G46</f>
        <v>58438</v>
      </c>
      <c r="H47" s="25"/>
      <c r="I47" s="26">
        <f>I33+I38+I42+I46</f>
        <v>51979.599999999991</v>
      </c>
    </row>
    <row r="48" spans="1:14">
      <c r="A48" s="50" t="s">
        <v>31</v>
      </c>
      <c r="B48" s="50"/>
      <c r="C48" s="50"/>
      <c r="D48" s="50"/>
      <c r="E48" s="46"/>
      <c r="F48" s="50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46"/>
      <c r="F49" s="50"/>
      <c r="G49" s="79">
        <v>15000</v>
      </c>
      <c r="H49" s="68"/>
      <c r="I49" s="79">
        <v>15000</v>
      </c>
    </row>
    <row r="50" spans="1:9" ht="15.75" customHeight="1">
      <c r="A50" s="20" t="s">
        <v>15</v>
      </c>
      <c r="B50" s="28"/>
      <c r="C50" s="28"/>
      <c r="D50" s="28"/>
      <c r="E50" s="46"/>
      <c r="F50" s="50"/>
      <c r="G50" s="69">
        <v>22177.4</v>
      </c>
      <c r="H50" s="69" t="s">
        <v>0</v>
      </c>
      <c r="I50" s="69">
        <v>19256.599999999999</v>
      </c>
    </row>
    <row r="51" spans="1:9" ht="18" customHeight="1">
      <c r="A51" s="19"/>
      <c r="B51" s="19"/>
      <c r="C51" s="19"/>
      <c r="D51" s="19"/>
      <c r="E51" s="46"/>
      <c r="F51" s="50"/>
      <c r="G51" s="25">
        <f>SUM(G49:G50)</f>
        <v>37177.4</v>
      </c>
      <c r="H51" s="25" t="s">
        <v>0</v>
      </c>
      <c r="I51" s="25">
        <f>SUM(I49:I50)</f>
        <v>34256.6</v>
      </c>
    </row>
    <row r="52" spans="1:9" ht="19.5" customHeight="1" thickBot="1">
      <c r="A52" s="8" t="s">
        <v>32</v>
      </c>
      <c r="B52" s="8"/>
      <c r="C52" s="8"/>
      <c r="D52" s="8"/>
      <c r="E52" s="46"/>
      <c r="F52" s="50"/>
      <c r="G52" s="22">
        <f>G47+G51</f>
        <v>95615.4</v>
      </c>
      <c r="H52" s="25"/>
      <c r="I52" s="22">
        <f>I47+I51</f>
        <v>86236.199999999983</v>
      </c>
    </row>
    <row r="53" spans="1:9" ht="19.5" customHeight="1" thickTop="1">
      <c r="A53" s="8"/>
      <c r="B53" s="8"/>
      <c r="C53" s="8"/>
      <c r="D53" s="8"/>
      <c r="E53" s="46"/>
      <c r="F53" s="50"/>
      <c r="G53" s="21"/>
      <c r="H53" s="25"/>
      <c r="I53" s="21"/>
    </row>
    <row r="54" spans="1:9">
      <c r="A54" s="48" t="s">
        <v>64</v>
      </c>
      <c r="B54" s="48" t="s">
        <v>71</v>
      </c>
      <c r="E54" s="36"/>
      <c r="G54" s="43" t="s">
        <v>65</v>
      </c>
      <c r="H54" s="56"/>
      <c r="I54" s="43"/>
    </row>
    <row r="55" spans="1:9" ht="15" customHeight="1">
      <c r="A55" s="19" t="s">
        <v>60</v>
      </c>
      <c r="B55" s="19" t="s">
        <v>72</v>
      </c>
      <c r="C55" s="8"/>
      <c r="D55" s="8"/>
      <c r="E55" s="9"/>
      <c r="F55" s="8"/>
      <c r="G55" s="51" t="s">
        <v>66</v>
      </c>
      <c r="H55" s="50"/>
      <c r="I55" s="51"/>
    </row>
    <row r="56" spans="1:9" ht="14.4" thickBot="1">
      <c r="A56" s="49"/>
      <c r="B56" s="49"/>
      <c r="C56" s="49"/>
      <c r="D56" s="49"/>
      <c r="E56" s="49"/>
      <c r="F56" s="49"/>
      <c r="G56" s="49"/>
      <c r="H56" s="49"/>
      <c r="I56" s="49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9" spans="1:9">
      <c r="G59" s="56" t="s">
        <v>0</v>
      </c>
      <c r="I59" s="56" t="s">
        <v>0</v>
      </c>
    </row>
    <row r="61" spans="1:9">
      <c r="G61" s="56">
        <f>+G52-G25</f>
        <v>0</v>
      </c>
      <c r="I61" s="56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topLeftCell="A26" zoomScale="138" zoomScaleNormal="138" workbookViewId="0">
      <selection activeCell="A27" sqref="A27"/>
    </sheetView>
  </sheetViews>
  <sheetFormatPr baseColWidth="10" defaultColWidth="11.44140625" defaultRowHeight="13.8"/>
  <cols>
    <col min="1" max="1" width="40.33203125" style="48" customWidth="1"/>
    <col min="2" max="3" width="9.109375" style="48"/>
    <col min="4" max="4" width="4.44140625" style="48" customWidth="1"/>
    <col min="5" max="5" width="6.44140625" style="36" customWidth="1"/>
    <col min="6" max="6" width="1.5546875" style="48" customWidth="1"/>
    <col min="7" max="7" width="15.109375" style="56" customWidth="1"/>
    <col min="8" max="8" width="3.44140625" style="56" customWidth="1"/>
    <col min="9" max="9" width="11.5546875" style="56" customWidth="1"/>
    <col min="10" max="16384" width="11.44140625" style="48"/>
  </cols>
  <sheetData>
    <row r="1" spans="1:10">
      <c r="A1" s="1" t="s">
        <v>16</v>
      </c>
      <c r="B1" s="1"/>
      <c r="C1" s="1"/>
      <c r="D1" s="1"/>
      <c r="E1" s="39"/>
      <c r="F1" s="1"/>
      <c r="G1" s="7"/>
      <c r="H1" s="7"/>
      <c r="I1" s="7"/>
      <c r="J1" s="7"/>
    </row>
    <row r="2" spans="1:10">
      <c r="A2" s="2" t="s">
        <v>17</v>
      </c>
      <c r="B2" s="2"/>
      <c r="C2" s="2"/>
      <c r="D2" s="2"/>
      <c r="E2" s="40"/>
      <c r="F2" s="2"/>
      <c r="G2" s="7"/>
      <c r="H2" s="7"/>
      <c r="I2" s="7"/>
      <c r="J2" s="7"/>
    </row>
    <row r="3" spans="1:10" ht="10.5" customHeight="1">
      <c r="A3" s="2"/>
      <c r="B3" s="2"/>
      <c r="C3" s="2"/>
      <c r="D3" s="2"/>
      <c r="E3" s="40"/>
      <c r="F3" s="2"/>
      <c r="G3" s="7"/>
      <c r="H3" s="7"/>
      <c r="I3" s="7"/>
      <c r="J3" s="7"/>
    </row>
    <row r="4" spans="1:10">
      <c r="A4" s="1" t="s">
        <v>48</v>
      </c>
      <c r="B4" s="1"/>
      <c r="C4" s="1"/>
      <c r="D4" s="1"/>
      <c r="E4" s="39"/>
      <c r="F4" s="1"/>
      <c r="G4" s="7"/>
      <c r="H4" s="7"/>
      <c r="I4" s="7"/>
      <c r="J4" s="7"/>
    </row>
    <row r="5" spans="1:10" ht="10.5" customHeight="1">
      <c r="A5" s="2"/>
      <c r="B5" s="2"/>
      <c r="C5" s="2"/>
      <c r="D5" s="2"/>
      <c r="E5" s="40"/>
      <c r="F5" s="2"/>
      <c r="G5" s="7"/>
      <c r="H5" s="7"/>
      <c r="I5" s="7"/>
      <c r="J5" s="7"/>
    </row>
    <row r="6" spans="1:10">
      <c r="A6" s="3" t="s">
        <v>70</v>
      </c>
      <c r="B6" s="3"/>
      <c r="C6" s="3"/>
      <c r="D6" s="3"/>
      <c r="E6" s="40"/>
      <c r="F6" s="3"/>
      <c r="G6" s="2"/>
      <c r="H6" s="2"/>
      <c r="I6" s="2"/>
      <c r="J6" s="2"/>
    </row>
    <row r="7" spans="1:10" ht="10.5" customHeight="1">
      <c r="A7" s="2"/>
      <c r="B7" s="2"/>
      <c r="C7" s="2"/>
      <c r="D7" s="2"/>
      <c r="E7" s="40"/>
      <c r="F7" s="2"/>
      <c r="G7" s="7"/>
      <c r="H7" s="7"/>
      <c r="I7" s="7"/>
      <c r="J7" s="7"/>
    </row>
    <row r="8" spans="1:10">
      <c r="A8" s="2" t="s">
        <v>19</v>
      </c>
      <c r="B8" s="2"/>
      <c r="C8" s="2"/>
      <c r="D8" s="2"/>
      <c r="E8" s="40"/>
      <c r="F8" s="2"/>
      <c r="G8" s="2"/>
      <c r="H8" s="2"/>
      <c r="I8" s="2"/>
      <c r="J8" s="2"/>
    </row>
    <row r="9" spans="1:10" ht="14.4" thickBot="1">
      <c r="A9" s="49"/>
      <c r="B9" s="49"/>
      <c r="C9" s="49"/>
      <c r="D9" s="49"/>
      <c r="E9" s="41"/>
      <c r="F9" s="49"/>
      <c r="G9" s="49"/>
      <c r="H9" s="49"/>
      <c r="I9" s="49"/>
      <c r="J9" s="2"/>
    </row>
    <row r="10" spans="1:10">
      <c r="A10" s="2"/>
      <c r="B10" s="2"/>
      <c r="C10" s="2"/>
      <c r="D10" s="2"/>
      <c r="E10" s="40"/>
      <c r="F10" s="2"/>
      <c r="G10" s="2"/>
      <c r="H10" s="2"/>
      <c r="I10" s="2"/>
      <c r="J10" s="2"/>
    </row>
    <row r="11" spans="1:10">
      <c r="A11" s="4"/>
      <c r="B11" s="4"/>
      <c r="C11" s="4"/>
      <c r="D11" s="4"/>
      <c r="E11" s="5"/>
      <c r="F11" s="4"/>
      <c r="G11" s="6" t="s">
        <v>69</v>
      </c>
      <c r="H11" s="6"/>
      <c r="I11" s="6" t="s">
        <v>68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2" t="s">
        <v>51</v>
      </c>
    </row>
    <row r="14" spans="1:10">
      <c r="A14" s="34" t="s">
        <v>35</v>
      </c>
      <c r="G14" s="70">
        <v>18811.3</v>
      </c>
      <c r="H14" s="70"/>
      <c r="I14" s="70">
        <v>14939.6</v>
      </c>
    </row>
    <row r="15" spans="1:10">
      <c r="A15" s="34" t="s">
        <v>36</v>
      </c>
      <c r="G15" s="71">
        <v>6395.5</v>
      </c>
      <c r="H15" s="71"/>
      <c r="I15" s="71">
        <v>5711.6</v>
      </c>
    </row>
    <row r="16" spans="1:10" ht="16.5" customHeight="1">
      <c r="A16" s="35" t="s">
        <v>61</v>
      </c>
      <c r="G16" s="71">
        <v>1685.1</v>
      </c>
      <c r="H16" s="71"/>
      <c r="I16" s="71">
        <v>1340.3</v>
      </c>
    </row>
    <row r="17" spans="1:9">
      <c r="A17" s="34" t="s">
        <v>37</v>
      </c>
      <c r="G17" s="71">
        <v>1718.4</v>
      </c>
      <c r="H17" s="71"/>
      <c r="I17" s="71">
        <v>1210.2</v>
      </c>
    </row>
    <row r="18" spans="1:9">
      <c r="A18" s="34" t="s">
        <v>38</v>
      </c>
      <c r="G18" s="72">
        <v>735.7</v>
      </c>
      <c r="H18" s="72"/>
      <c r="I18" s="72">
        <v>625.5</v>
      </c>
    </row>
    <row r="19" spans="1:9">
      <c r="A19" s="31"/>
      <c r="G19" s="58">
        <f>SUM(G14:G18)</f>
        <v>29346</v>
      </c>
      <c r="H19" s="58"/>
      <c r="I19" s="58">
        <f>SUM(I14:I18)</f>
        <v>23827.200000000001</v>
      </c>
    </row>
    <row r="20" spans="1:9">
      <c r="A20" s="32" t="s">
        <v>52</v>
      </c>
      <c r="G20" s="59"/>
      <c r="H20" s="59"/>
      <c r="I20" s="59"/>
    </row>
    <row r="21" spans="1:9">
      <c r="A21" s="34" t="s">
        <v>39</v>
      </c>
      <c r="G21" s="73">
        <v>7020.2</v>
      </c>
      <c r="H21" s="73"/>
      <c r="I21" s="73">
        <v>5484.8</v>
      </c>
    </row>
    <row r="22" spans="1:9">
      <c r="A22" s="34" t="s">
        <v>40</v>
      </c>
      <c r="G22" s="73">
        <v>9573.2000000000007</v>
      </c>
      <c r="H22" s="73"/>
      <c r="I22" s="73">
        <v>7594.1</v>
      </c>
    </row>
    <row r="23" spans="1:9">
      <c r="A23" s="34" t="s">
        <v>41</v>
      </c>
      <c r="G23" s="73">
        <v>5551</v>
      </c>
      <c r="H23" s="73"/>
      <c r="I23" s="73">
        <v>5634.5</v>
      </c>
    </row>
    <row r="24" spans="1:9">
      <c r="A24" s="34" t="s">
        <v>54</v>
      </c>
      <c r="G24" s="74">
        <v>2843.1</v>
      </c>
      <c r="H24" s="74"/>
      <c r="I24" s="74">
        <v>2541.9</v>
      </c>
    </row>
    <row r="25" spans="1:9" ht="21" customHeight="1">
      <c r="A25" s="32"/>
      <c r="G25" s="60">
        <f>SUM(G21:G24)</f>
        <v>24987.5</v>
      </c>
      <c r="H25" s="61"/>
      <c r="I25" s="60">
        <f>SUM(I21:I24)</f>
        <v>21255.300000000003</v>
      </c>
    </row>
    <row r="26" spans="1:9" ht="13.5" customHeight="1">
      <c r="A26" s="32" t="s">
        <v>62</v>
      </c>
      <c r="G26" s="74">
        <v>0</v>
      </c>
      <c r="H26" s="74"/>
      <c r="I26" s="74">
        <v>0</v>
      </c>
    </row>
    <row r="27" spans="1:9" ht="21" customHeight="1">
      <c r="A27" s="30" t="s">
        <v>42</v>
      </c>
      <c r="G27" s="62">
        <f>+G19-G25-G26</f>
        <v>4358.5</v>
      </c>
      <c r="H27" s="58"/>
      <c r="I27" s="62">
        <f>+I19-I25-I26</f>
        <v>2571.8999999999978</v>
      </c>
    </row>
    <row r="28" spans="1:9">
      <c r="A28" s="30"/>
      <c r="G28" s="63"/>
      <c r="H28" s="63"/>
      <c r="I28" s="63"/>
    </row>
    <row r="29" spans="1:9">
      <c r="A29" s="32" t="s">
        <v>53</v>
      </c>
      <c r="G29" s="63"/>
      <c r="H29" s="63"/>
      <c r="I29" s="63"/>
    </row>
    <row r="30" spans="1:9">
      <c r="A30" s="34" t="s">
        <v>43</v>
      </c>
      <c r="G30" s="75">
        <v>66.099999999999994</v>
      </c>
      <c r="H30" s="75"/>
      <c r="I30" s="75">
        <v>53.1</v>
      </c>
    </row>
    <row r="31" spans="1:9">
      <c r="A31" s="34" t="s">
        <v>46</v>
      </c>
      <c r="G31" s="81">
        <v>1892.8</v>
      </c>
      <c r="H31" s="64"/>
      <c r="I31" s="81">
        <v>1156.7</v>
      </c>
    </row>
    <row r="32" spans="1:9" ht="18.75" customHeight="1">
      <c r="A32" s="33"/>
      <c r="G32" s="65">
        <f>SUM(G30:G31)</f>
        <v>1958.8999999999999</v>
      </c>
      <c r="H32" s="63"/>
      <c r="I32" s="65">
        <f>SUM(I30:I31)</f>
        <v>1209.8</v>
      </c>
    </row>
    <row r="33" spans="1:10">
      <c r="A33" s="33"/>
      <c r="G33" s="63"/>
      <c r="H33" s="63"/>
      <c r="I33" s="63"/>
    </row>
    <row r="34" spans="1:10">
      <c r="A34" s="30" t="s">
        <v>45</v>
      </c>
      <c r="G34" s="63">
        <f>+G27-G32</f>
        <v>2399.6000000000004</v>
      </c>
      <c r="H34" s="63"/>
      <c r="I34" s="63">
        <f>+I27-I32</f>
        <v>1362.0999999999979</v>
      </c>
    </row>
    <row r="35" spans="1:10">
      <c r="A35" s="30"/>
      <c r="G35" s="63"/>
      <c r="H35" s="63"/>
      <c r="I35" s="63"/>
    </row>
    <row r="36" spans="1:10">
      <c r="A36" s="32" t="s">
        <v>44</v>
      </c>
      <c r="G36" s="72">
        <v>58.4</v>
      </c>
      <c r="H36" s="72"/>
      <c r="I36" s="72">
        <v>218.2</v>
      </c>
    </row>
    <row r="37" spans="1:10" ht="10.5" customHeight="1">
      <c r="A37" s="30"/>
      <c r="G37" s="63"/>
      <c r="H37" s="63"/>
      <c r="I37" s="63"/>
    </row>
    <row r="38" spans="1:10">
      <c r="A38" s="30" t="s">
        <v>55</v>
      </c>
      <c r="G38" s="58">
        <f>SUM(G34:G36)</f>
        <v>2458.0000000000005</v>
      </c>
      <c r="H38" s="58"/>
      <c r="I38" s="58">
        <f>SUM(I34:I36)</f>
        <v>1580.2999999999979</v>
      </c>
    </row>
    <row r="39" spans="1:10">
      <c r="A39" s="30"/>
      <c r="G39" s="63"/>
      <c r="H39" s="63"/>
      <c r="I39" s="63"/>
    </row>
    <row r="40" spans="1:10">
      <c r="A40" s="32" t="s">
        <v>47</v>
      </c>
      <c r="G40" s="63">
        <v>0</v>
      </c>
      <c r="H40" s="63"/>
      <c r="I40" s="63">
        <v>0</v>
      </c>
    </row>
    <row r="41" spans="1:10">
      <c r="A41" s="32" t="s">
        <v>63</v>
      </c>
      <c r="G41" s="63">
        <v>0</v>
      </c>
      <c r="H41" s="63"/>
      <c r="I41" s="63">
        <v>0</v>
      </c>
    </row>
    <row r="42" spans="1:10" ht="24.75" customHeight="1" thickBot="1">
      <c r="A42" s="30" t="s">
        <v>49</v>
      </c>
      <c r="G42" s="66">
        <f>SUM(G38:G41)</f>
        <v>2458.0000000000005</v>
      </c>
      <c r="H42" s="63"/>
      <c r="I42" s="66">
        <f>SUM(I38:I41)</f>
        <v>1580.2999999999979</v>
      </c>
    </row>
    <row r="43" spans="1:10" ht="14.4" thickTop="1"/>
    <row r="44" spans="1:10">
      <c r="G44" s="43"/>
      <c r="I44" s="43"/>
    </row>
    <row r="45" spans="1:10">
      <c r="G45" s="43"/>
      <c r="I45" s="43"/>
    </row>
    <row r="46" spans="1:10">
      <c r="A46" s="48" t="s">
        <v>64</v>
      </c>
      <c r="B46" s="48" t="s">
        <v>71</v>
      </c>
      <c r="G46" s="43" t="s">
        <v>65</v>
      </c>
      <c r="I46" s="43"/>
    </row>
    <row r="47" spans="1:10" ht="15" customHeight="1">
      <c r="A47" s="19" t="s">
        <v>60</v>
      </c>
      <c r="B47" s="19" t="s">
        <v>72</v>
      </c>
      <c r="C47" s="8"/>
      <c r="D47" s="8"/>
      <c r="E47" s="9"/>
      <c r="F47" s="8"/>
      <c r="G47" s="51" t="s">
        <v>66</v>
      </c>
      <c r="H47" s="50"/>
      <c r="I47" s="51"/>
      <c r="J47" s="52"/>
    </row>
    <row r="48" spans="1:10">
      <c r="A48" s="53" t="s">
        <v>0</v>
      </c>
      <c r="B48" s="54"/>
      <c r="C48" s="54"/>
      <c r="D48" s="54"/>
      <c r="E48" s="42"/>
      <c r="F48" s="54"/>
      <c r="G48" s="54"/>
      <c r="H48" s="55"/>
      <c r="I48" s="54"/>
    </row>
    <row r="49" spans="1:10">
      <c r="A49" s="53"/>
      <c r="B49" s="54"/>
      <c r="C49" s="54"/>
      <c r="D49" s="54"/>
      <c r="E49" s="42"/>
      <c r="F49" s="54"/>
      <c r="G49" s="54"/>
      <c r="H49" s="55"/>
      <c r="I49" s="54"/>
    </row>
    <row r="50" spans="1:10" ht="14.4" thickBot="1">
      <c r="A50" s="49"/>
      <c r="B50" s="49"/>
      <c r="C50" s="49"/>
      <c r="D50" s="49"/>
      <c r="E50" s="41"/>
      <c r="F50" s="49"/>
      <c r="G50" s="49"/>
      <c r="H50" s="49"/>
      <c r="I50" s="49"/>
      <c r="J50" s="2"/>
    </row>
    <row r="51" spans="1:10">
      <c r="A51" s="2"/>
      <c r="B51" s="2"/>
      <c r="C51" s="2"/>
      <c r="D51" s="2"/>
      <c r="E51" s="40"/>
      <c r="F51" s="2"/>
      <c r="G51" s="2"/>
      <c r="H51" s="2"/>
      <c r="I51" s="2"/>
      <c r="J51" s="2"/>
    </row>
    <row r="56" spans="1:10">
      <c r="A56" s="48" t="s">
        <v>0</v>
      </c>
    </row>
    <row r="57" spans="1:10">
      <c r="A57" s="48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  <ignoredErrors>
    <ignoredError sqref="G3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2020-02-14T21:15:05Z</cp:lastPrinted>
  <dcterms:created xsi:type="dcterms:W3CDTF">2011-01-17T20:49:33Z</dcterms:created>
  <dcterms:modified xsi:type="dcterms:W3CDTF">2024-04-17T19:04:59Z</dcterms:modified>
</cp:coreProperties>
</file>