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55F38119-1679-495A-97D2-89028E4E0F30}" xr6:coauthVersionLast="47" xr6:coauthVersionMax="47" xr10:uidLastSave="{00000000-0000-0000-0000-000000000000}"/>
  <bookViews>
    <workbookView xWindow="-12" yWindow="648" windowWidth="23040" windowHeight="12228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46" i="1"/>
  <c r="I42" i="1"/>
  <c r="I38" i="1"/>
  <c r="I33" i="1"/>
  <c r="I47" i="1" s="1"/>
  <c r="I52" i="1" s="1"/>
  <c r="I21" i="1"/>
  <c r="I17" i="1"/>
  <c r="I25" i="1" s="1"/>
  <c r="I32" i="2"/>
  <c r="I25" i="2"/>
  <c r="I19" i="2"/>
  <c r="I27" i="2" s="1"/>
  <c r="I34" i="2" s="1"/>
  <c r="I38" i="2" s="1"/>
  <c r="I42" i="2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<sst xmlns="http://schemas.openxmlformats.org/spreadsheetml/2006/main" count="102" uniqueCount="74">
  <si>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</si>
  <si>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</si>
  <si>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</si>
  <si>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</si>
  <si>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</si>
  <si>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</si>
  <si>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</si>
  <si>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</si>
  <si>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</si>
  <si>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</si>
  <si>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</si>
  <si>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</si>
  <si>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</si>
  <si>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</si>
  <si>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</si>
  <si>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</si>
  <si>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</si>
  <si>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</si>
  <si>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</si>
  <si>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</si>
  <si>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</si>
  <si>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</si>
  <si>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</si>
  <si>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</si>
  <si>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</si>
  <si>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</si>
  <si>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</si>
  <si>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</si>
  <si>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</si>
  <si>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</si>
  <si>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</si>
  <si>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</si>
  <si>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</si>
  <si>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</si>
  <si>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</si>
  <si>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</si>
  <si>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</si>
  <si>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</si>
  <si>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</si>
  <si>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</si>
  <si>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</si>
  <si>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</si>
  <si>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</si>
  <si>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</si>
  <si>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</si>
  <si>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</si>
  <si>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</si>
  <si>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</si>
  <si>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</si>
  <si>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</si>
  <si>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</si>
  <si>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</si>
  <si>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</si>
  <si>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</si>
  <si>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</si>
  <si>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</si>
  <si>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</si>
  <si>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</si>
  <si>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</si>
  <si>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</si>
  <si>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</si>
  <si>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</si>
  <si>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</si>
  <si>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</si>
  <si>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</si>
  <si>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</si>
  <si>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</si>
  <si>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</si>
  <si>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</si>
  <si>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</si>
  <si>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 31 de Enero  de 2024 y 2023</t>
  </si>
  <si>
    <t>Por los años terminados el 31 de Enero de 2024 y 2023</t>
  </si>
  <si>
    <t>Alfredo Antonio Sol Zaldivar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</si>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</sst>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topLeftCell="A33" zoomScale="115" zoomScaleNormal="115" workbookViewId="0">
      <selection activeCell="G44" sqref="G44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70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2173.6999999999998</v>
      </c>
      <c r="H11" s="76"/>
      <c r="I11" s="76">
        <v>3246.1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51.6</v>
      </c>
      <c r="H12" s="76"/>
      <c r="I12" s="76">
        <v>50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41376.199999999997</v>
      </c>
      <c r="H13" s="76"/>
      <c r="I13" s="76">
        <v>38673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5094.6000000000004</v>
      </c>
      <c r="H14" s="76"/>
      <c r="I14" s="76">
        <v>5333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41191.1</v>
      </c>
      <c r="H15" s="76"/>
      <c r="I15" s="76">
        <v>32124.799999999999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1811.1</v>
      </c>
      <c r="H16" s="76"/>
      <c r="I16" s="76">
        <v>3504.1</v>
      </c>
    </row>
    <row r="17" spans="1:13">
      <c r="A17" s="16"/>
      <c r="B17" s="16"/>
      <c r="C17" s="16"/>
      <c r="D17" s="16"/>
      <c r="E17" s="44"/>
      <c r="F17" s="17"/>
      <c r="G17" s="18">
        <f>SUM(G11:G16)</f>
        <v>91698.3</v>
      </c>
      <c r="H17" s="18"/>
      <c r="I17" s="18">
        <f>SUM(I11:I16)</f>
        <v>82931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3130.2</v>
      </c>
      <c r="H20" s="77"/>
      <c r="I20" s="77">
        <v>2524.9</v>
      </c>
    </row>
    <row r="21" spans="1:13">
      <c r="A21" s="15"/>
      <c r="B21" s="15"/>
      <c r="C21" s="15"/>
      <c r="D21" s="15"/>
      <c r="E21" s="44"/>
      <c r="F21" s="19"/>
      <c r="G21" s="21">
        <f>SUM(G19:G20)</f>
        <v>3130.2</v>
      </c>
      <c r="H21" s="21"/>
      <c r="I21" s="21">
        <f>SUM(I19:I20)</f>
        <v>2524.9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3529.5</v>
      </c>
      <c r="H24" s="77"/>
      <c r="I24" s="77">
        <v>3736.5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98358</v>
      </c>
      <c r="H25" s="22"/>
      <c r="I25" s="22">
        <f>I17+I21+I24</f>
        <v>89192.4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1861.3</v>
      </c>
      <c r="H29" s="78"/>
      <c r="I29" s="78">
        <v>1600.9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235.3</v>
      </c>
      <c r="H30" s="68"/>
      <c r="I30" s="68">
        <v>929.3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12954.5</v>
      </c>
      <c r="H31" s="68"/>
      <c r="I31" s="68">
        <v>10872.9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5332.2</v>
      </c>
      <c r="H32" s="68"/>
      <c r="I32" s="69">
        <v>4684.5</v>
      </c>
    </row>
    <row r="33" spans="1:14">
      <c r="A33" s="15"/>
      <c r="B33" s="15"/>
      <c r="C33" s="15"/>
      <c r="D33" s="15"/>
      <c r="E33" s="46"/>
      <c r="F33" s="50"/>
      <c r="G33" s="80">
        <f>SUM(G29:G32)</f>
        <v>20383.3</v>
      </c>
      <c r="H33" s="25"/>
      <c r="I33" s="80">
        <f>SUM(I29:I32)</f>
        <v>18087.599999999999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7390.5</v>
      </c>
      <c r="H35" s="68"/>
      <c r="I35" s="68">
        <v>5339.4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813.6</v>
      </c>
      <c r="H36" s="68"/>
      <c r="I36" s="68">
        <v>562.9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797.5</v>
      </c>
      <c r="H37" s="69"/>
      <c r="I37" s="69">
        <v>1574.4</v>
      </c>
    </row>
    <row r="38" spans="1:14">
      <c r="A38" s="15"/>
      <c r="B38" s="15"/>
      <c r="C38" s="15"/>
      <c r="D38" s="15"/>
      <c r="E38" s="46"/>
      <c r="F38" s="50"/>
      <c r="G38" s="25">
        <f>SUM(G35:G37)</f>
        <v>9001.6</v>
      </c>
      <c r="H38" s="25"/>
      <c r="I38" s="25">
        <f>SUM(I35:I37)</f>
        <v>7476.6999999999989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1005.8</v>
      </c>
      <c r="H40" s="68"/>
      <c r="I40" s="68">
        <v>1034.0999999999999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20709.900000000001</v>
      </c>
      <c r="H41" s="69"/>
      <c r="I41" s="69">
        <v>18556.8</v>
      </c>
    </row>
    <row r="42" spans="1:14">
      <c r="A42" s="15"/>
      <c r="B42" s="15"/>
      <c r="C42" s="15"/>
      <c r="D42" s="15"/>
      <c r="E42" s="46"/>
      <c r="F42" s="50"/>
      <c r="G42" s="25">
        <f>SUM(G40:G41)</f>
        <v>21715.7</v>
      </c>
      <c r="H42" s="25"/>
      <c r="I42" s="25">
        <f>SUM(I40:I41)</f>
        <v>19590.899999999998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6764.6</v>
      </c>
      <c r="H44" s="68"/>
      <c r="I44" s="68">
        <v>5064.3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1419.7</v>
      </c>
      <c r="H45" s="69"/>
      <c r="I45" s="69">
        <v>1391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8184.3</v>
      </c>
      <c r="H46" s="25"/>
      <c r="I46" s="27">
        <f>SUM(I44:I45)</f>
        <v>6455.3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59284.900000000009</v>
      </c>
      <c r="H47" s="25"/>
      <c r="I47" s="26">
        <f>I33+I38+I42+I46</f>
        <v>51610.5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24073.1</v>
      </c>
      <c r="H50" s="69" t="s">
        <v>0</v>
      </c>
      <c r="I50" s="69">
        <v>22581.9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39073.1</v>
      </c>
      <c r="H51" s="25" t="s">
        <v>0</v>
      </c>
      <c r="I51" s="25">
        <f>SUM(I49:I50)</f>
        <v>37581.9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98358</v>
      </c>
      <c r="H52" s="25"/>
      <c r="I52" s="22">
        <f>I47+I51</f>
        <v>89192.4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72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73</v>
      </c>
      <c r="C55" s="8"/>
      <c r="D55" s="8"/>
      <c r="E55" s="9"/>
      <c r="F55" s="8"/>
      <c r="G55" s="51" t="s">
        <v>66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/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71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12816.4</v>
      </c>
      <c r="H14" s="70"/>
      <c r="I14" s="70">
        <v>9737.2000000000007</v>
      </c>
    </row>
    <row r="15" spans="1:10">
      <c r="A15" s="34" t="s">
        <v>36</v>
      </c>
      <c r="G15" s="71">
        <v>3185.1</v>
      </c>
      <c r="H15" s="71"/>
      <c r="I15" s="71">
        <v>2850.3</v>
      </c>
    </row>
    <row r="16" spans="1:10" ht="16.5" customHeight="1">
      <c r="A16" s="35" t="s">
        <v>61</v>
      </c>
      <c r="G16" s="71">
        <v>856.2</v>
      </c>
      <c r="H16" s="71"/>
      <c r="I16" s="71">
        <v>552.6</v>
      </c>
    </row>
    <row r="17" spans="1:9">
      <c r="A17" s="34" t="s">
        <v>37</v>
      </c>
      <c r="G17" s="71">
        <v>1227.44</v>
      </c>
      <c r="H17" s="71"/>
      <c r="I17" s="71">
        <v>821.2</v>
      </c>
    </row>
    <row r="18" spans="1:9">
      <c r="A18" s="34" t="s">
        <v>38</v>
      </c>
      <c r="G18" s="72">
        <v>446.1</v>
      </c>
      <c r="H18" s="72"/>
      <c r="I18" s="72">
        <v>388.6</v>
      </c>
    </row>
    <row r="19" spans="1:9">
      <c r="A19" s="31"/>
      <c r="G19" s="58">
        <f>SUM(G14:G18)</f>
        <v>18531.239999999998</v>
      </c>
      <c r="H19" s="58"/>
      <c r="I19" s="58">
        <f>SUM(I14:I18)</f>
        <v>14349.900000000001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3237.9</v>
      </c>
      <c r="H21" s="73"/>
      <c r="I21" s="73">
        <v>2225.9</v>
      </c>
    </row>
    <row r="22" spans="1:9">
      <c r="A22" s="34" t="s">
        <v>40</v>
      </c>
      <c r="G22" s="73">
        <v>6846.9</v>
      </c>
      <c r="H22" s="73"/>
      <c r="I22" s="73">
        <v>5201.8</v>
      </c>
    </row>
    <row r="23" spans="1:9">
      <c r="A23" s="34" t="s">
        <v>41</v>
      </c>
      <c r="G23" s="73">
        <v>3816.1</v>
      </c>
      <c r="H23" s="73"/>
      <c r="I23" s="73">
        <v>3290.6</v>
      </c>
    </row>
    <row r="24" spans="1:9">
      <c r="A24" s="34" t="s">
        <v>54</v>
      </c>
      <c r="G24" s="74">
        <v>1617.6</v>
      </c>
      <c r="H24" s="74"/>
      <c r="I24" s="74">
        <v>1487.1</v>
      </c>
    </row>
    <row r="25" spans="1:9" ht="21" customHeight="1">
      <c r="A25" s="32"/>
      <c r="G25" s="60">
        <f>SUM(G21:G24)</f>
        <v>15518.5</v>
      </c>
      <c r="H25" s="61"/>
      <c r="I25" s="60">
        <f>SUM(I21:I24)</f>
        <v>12205.400000000001</v>
      </c>
    </row>
    <row r="26" spans="1:9" ht="13.5" customHeight="1">
      <c r="A26" s="32" t="s">
        <v>62</v>
      </c>
      <c r="G26" s="74">
        <v>0</v>
      </c>
      <c r="H26" s="74"/>
      <c r="I26" s="74">
        <v>0</v>
      </c>
    </row>
    <row r="27" spans="1:9" ht="21" customHeight="1">
      <c r="A27" s="30" t="s">
        <v>42</v>
      </c>
      <c r="G27" s="62">
        <f>+G19-G25-G26</f>
        <v>3012.739999999998</v>
      </c>
      <c r="H27" s="58"/>
      <c r="I27" s="62">
        <f>+I19-I25-I26</f>
        <v>2144.5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35.799999999999997</v>
      </c>
      <c r="H30" s="75"/>
      <c r="I30" s="75">
        <v>28.4</v>
      </c>
    </row>
    <row r="31" spans="1:9">
      <c r="A31" s="34" t="s">
        <v>46</v>
      </c>
      <c r="G31" s="81">
        <v>1116.2</v>
      </c>
      <c r="H31" s="64"/>
      <c r="I31" s="81">
        <v>586.6</v>
      </c>
    </row>
    <row r="32" spans="1:9" ht="18.75" customHeight="1">
      <c r="A32" s="33"/>
      <c r="G32" s="65">
        <f>SUM(G30:G31)</f>
        <v>1152</v>
      </c>
      <c r="H32" s="63"/>
      <c r="I32" s="65">
        <f>SUM(I30:I31)</f>
        <v>615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1860.739999999998</v>
      </c>
      <c r="H34" s="63"/>
      <c r="I34" s="63">
        <f>+I27-I32</f>
        <v>1529.5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93.1</v>
      </c>
      <c r="H36" s="72"/>
      <c r="I36" s="72">
        <v>76.2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1953.8399999999979</v>
      </c>
      <c r="H38" s="58"/>
      <c r="I38" s="58">
        <f>SUM(I34:I36)</f>
        <v>1605.7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1953.8399999999979</v>
      </c>
      <c r="H42" s="63"/>
      <c r="I42" s="66">
        <f>SUM(I38:I41)</f>
        <v>1605.7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72</v>
      </c>
      <c r="G46" s="43" t="s">
        <v>65</v>
      </c>
      <c r="I46" s="43"/>
    </row>
    <row r="47" spans="1:10" ht="15" customHeight="1">
      <c r="A47" s="19" t="s">
        <v>60</v>
      </c>
      <c r="B47" s="19" t="s">
        <v>73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2024-04-17T18:46:00Z</cp:lastPrinted>
  <dcterms:created xsi:type="dcterms:W3CDTF">2011-01-17T20:49:33Z</dcterms:created>
  <dcterms:modified xsi:type="dcterms:W3CDTF">2024-04-17T19:06:11Z</dcterms:modified>
</cp:coreProperties>
</file>