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alfonso.mendoza\Desktop\Requerimientos BVS\Marzo 2024\"/>
    </mc:Choice>
  </mc:AlternateContent>
  <xr:revisionPtr revIDLastSave="0" documentId="13_ncr:1_{AACBBB78-23F9-4610-BABE-10CFE94DDB7F}" xr6:coauthVersionLast="36" xr6:coauthVersionMax="36" xr10:uidLastSave="{00000000-0000-0000-0000-000000000000}"/>
  <bookViews>
    <workbookView xWindow="0" yWindow="0" windowWidth="15330" windowHeight="6030" activeTab="1" xr2:uid="{00000000-000D-0000-FFFF-FFFF00000000}"/>
  </bookViews>
  <sheets>
    <sheet name="Balance de Situación" sheetId="1" r:id="rId1"/>
    <sheet name="Estado de Resultado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2" l="1"/>
  <c r="C13" i="1"/>
  <c r="C30" i="2" l="1"/>
  <c r="C28" i="1"/>
  <c r="C33" i="1" s="1"/>
  <c r="C22" i="2" l="1"/>
  <c r="C17" i="2"/>
  <c r="C15" i="2"/>
  <c r="C40" i="1"/>
  <c r="C34" i="1"/>
  <c r="C24" i="1"/>
  <c r="C19" i="1"/>
  <c r="C9" i="1"/>
  <c r="C29" i="2" l="1"/>
  <c r="C26" i="2"/>
  <c r="C43" i="1"/>
  <c r="C21" i="2" l="1"/>
  <c r="C10" i="2"/>
  <c r="C44" i="1"/>
  <c r="C23" i="1"/>
  <c r="C28" i="2" l="1"/>
  <c r="C35" i="2"/>
</calcChain>
</file>

<file path=xl/sharedStrings.xml><?xml version="1.0" encoding="utf-8"?>
<sst xmlns="http://schemas.openxmlformats.org/spreadsheetml/2006/main" count="70" uniqueCount="67">
  <si>
    <t>(Cifras Expresadas en Dólares de EE.UU.)</t>
  </si>
  <si>
    <t>ACTIVOS DE INTERMEDIACIÓN</t>
  </si>
  <si>
    <t>Disponibilidades</t>
  </si>
  <si>
    <t>Instrumentos Financieros de Inversión</t>
  </si>
  <si>
    <t xml:space="preserve">   Préstamos Netos</t>
  </si>
  <si>
    <t>OTROS ACTIVOS</t>
  </si>
  <si>
    <t xml:space="preserve">   Bienes Recibidos en Pago o Adjudicados</t>
  </si>
  <si>
    <t xml:space="preserve">   Inversiones en Acciones, Derechos y Participaciones</t>
  </si>
  <si>
    <t>ACTIVO FÍSICOS E INTANGIBLES</t>
  </si>
  <si>
    <t xml:space="preserve">   Propiedades No Depreciables</t>
  </si>
  <si>
    <t xml:space="preserve">   Depreciables</t>
  </si>
  <si>
    <t>Intangibles</t>
  </si>
  <si>
    <t>TOTAL ACTIVOS</t>
  </si>
  <si>
    <t>PASIVOS DE INTERMEDIACIÓN</t>
  </si>
  <si>
    <t xml:space="preserve">   Obligaciones a la Vista</t>
  </si>
  <si>
    <t xml:space="preserve">   Tìtulos de Emisión Propia</t>
  </si>
  <si>
    <t>OTROS PASIVOS</t>
  </si>
  <si>
    <t xml:space="preserve">   Cuentas por Pagar</t>
  </si>
  <si>
    <t xml:space="preserve">   Retenciones y Aportaciones Patronales</t>
  </si>
  <si>
    <t xml:space="preserve">   Provisiones</t>
  </si>
  <si>
    <t xml:space="preserve">   Pasivos Diferidos</t>
  </si>
  <si>
    <t>TOTAL PASIVOS</t>
  </si>
  <si>
    <t>PATRIMONIO</t>
  </si>
  <si>
    <t xml:space="preserve">   Capital Social</t>
  </si>
  <si>
    <t xml:space="preserve">   Aportes de Capital Pendientes de Formalizar</t>
  </si>
  <si>
    <t xml:space="preserve">   Reservas de Capital</t>
  </si>
  <si>
    <t xml:space="preserve">   Resultados por Aplicar Ejercicios Anteriores</t>
  </si>
  <si>
    <t>PATRIMONIO RESTRINGIDO</t>
  </si>
  <si>
    <t xml:space="preserve">   Utilidades no Distribuibles</t>
  </si>
  <si>
    <t xml:space="preserve">   Donaciones</t>
  </si>
  <si>
    <t>TOTAL PATRIMONIO</t>
  </si>
  <si>
    <t>TOTAL PASIVO Y PATRIMONIO</t>
  </si>
  <si>
    <t>INGRESOS</t>
  </si>
  <si>
    <t>Ingresos Financieros</t>
  </si>
  <si>
    <t xml:space="preserve">   Cartera de Préstamos</t>
  </si>
  <si>
    <t xml:space="preserve">  Instrumentos Financieros de Inversión</t>
  </si>
  <si>
    <t xml:space="preserve">   Intereses sobre Depósitos</t>
  </si>
  <si>
    <t>Otros Ingresos Financieros</t>
  </si>
  <si>
    <t xml:space="preserve">   Comisiones de Otros Servicios</t>
  </si>
  <si>
    <t>Ingresos de Otras Operaciones</t>
  </si>
  <si>
    <t>Recuperaciones de Préstamos e Intereses</t>
  </si>
  <si>
    <t xml:space="preserve">   Otros Ingresos</t>
  </si>
  <si>
    <t>COSTOS</t>
  </si>
  <si>
    <t>Costos Financieros</t>
  </si>
  <si>
    <t xml:space="preserve">   Costos de Pasivos Financieros</t>
  </si>
  <si>
    <t>Constitución de Estimaciones de Pérdida por Saneamiento de Activos de Riesgo Crediticio (ARC)</t>
  </si>
  <si>
    <t>Constitución de Estimaciones de Pérdida por Castigos de Activos de Riesgo Crediticio (ARC)</t>
  </si>
  <si>
    <t>Gastos de Otras Operaciones</t>
  </si>
  <si>
    <t>Comisiones de Otros Servicios</t>
  </si>
  <si>
    <t>UTILIDAD DE OPERACIÓN</t>
  </si>
  <si>
    <t>GASTOS</t>
  </si>
  <si>
    <t>Gastos de Administración</t>
  </si>
  <si>
    <t xml:space="preserve">   Gastos de Funcionarios y Empleados</t>
  </si>
  <si>
    <t xml:space="preserve">   Gastos Generales</t>
  </si>
  <si>
    <t xml:space="preserve">   Depreciaciones y Amortizaciones</t>
  </si>
  <si>
    <t>Gasto por Impuesto Sobre Las Ganancias</t>
  </si>
  <si>
    <t>UTILIDAD NETA</t>
  </si>
  <si>
    <t>MULTI INVERSIONES MI BANCO</t>
  </si>
  <si>
    <t>Rubros</t>
  </si>
  <si>
    <t xml:space="preserve">   Existencias</t>
  </si>
  <si>
    <t xml:space="preserve">   Gastos Pagados por Anticipado</t>
  </si>
  <si>
    <t xml:space="preserve">   Cuentas por Cobrar</t>
  </si>
  <si>
    <t>Pasivos Financieros a Costo Amortizado</t>
  </si>
  <si>
    <t>Resultados del Presente Ejercicio</t>
  </si>
  <si>
    <t>Dividendos</t>
  </si>
  <si>
    <t>BALANCE DE SITUACIÓN GENERAL AL 31 DE MARZO DE 2024</t>
  </si>
  <si>
    <t>ESTADO DE RESULTADOS DEL 01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</si>
</sst>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&quot;$&quot;* #,##0_-;\-&quot;$&quot;* #,##0_-;_-&quot;$&quot;* &quot;-&quot;??_-;_-@_-"/>
    <numFmt numFmtId="169" formatCode="_-[$$-440A]* #,##0.00_ ;_-[$$-440A]* \-#,##0.00\ ;_-[$$-440A]* &quot;-&quot;_ ;_-@_ "/>
  </numFmts>
  <fonts count="15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u val="singleAccounting"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3DA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6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/>
    <xf numFmtId="167" fontId="1" fillId="0" borderId="0" applyFont="0" applyFill="0" applyBorder="0" applyAlignment="0" applyProtection="0"/>
  </cellStyleXfs>
  <cellXfs count="69">
    <xf numFmtId="0" fontId="0" fillId="0" borderId="0" xfId="0"/>
    <xf numFmtId="164" fontId="2" fillId="0" borderId="0" xfId="3" applyNumberFormat="1" applyFont="1"/>
    <xf numFmtId="43" fontId="2" fillId="0" borderId="0" xfId="3" applyFont="1"/>
    <xf numFmtId="0" fontId="2" fillId="0" borderId="0" xfId="0" applyFont="1"/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4" fillId="2" borderId="0" xfId="0" applyFont="1" applyFill="1" applyAlignment="1">
      <alignment horizontal="center" vertical="center" wrapText="1"/>
    </xf>
    <xf numFmtId="10" fontId="2" fillId="2" borderId="0" xfId="2" applyNumberFormat="1" applyFont="1" applyFill="1" applyBorder="1" applyAlignment="1">
      <alignment horizontal="center"/>
    </xf>
    <xf numFmtId="1" fontId="6" fillId="0" borderId="0" xfId="0" applyNumberFormat="1" applyFont="1" applyAlignment="1">
      <alignment horizontal="left"/>
    </xf>
    <xf numFmtId="0" fontId="7" fillId="2" borderId="0" xfId="0" applyFont="1" applyFill="1"/>
    <xf numFmtId="166" fontId="8" fillId="2" borderId="0" xfId="0" applyNumberFormat="1" applyFont="1" applyFill="1"/>
    <xf numFmtId="10" fontId="8" fillId="2" borderId="0" xfId="2" applyNumberFormat="1" applyFont="1" applyFill="1" applyBorder="1" applyAlignment="1">
      <alignment horizontal="center"/>
    </xf>
    <xf numFmtId="44" fontId="2" fillId="0" borderId="0" xfId="0" applyNumberFormat="1" applyFont="1"/>
    <xf numFmtId="0" fontId="2" fillId="2" borderId="0" xfId="0" applyFont="1" applyFill="1"/>
    <xf numFmtId="166" fontId="2" fillId="0" borderId="0" xfId="0" applyNumberFormat="1" applyFont="1"/>
    <xf numFmtId="10" fontId="2" fillId="0" borderId="0" xfId="2" applyNumberFormat="1" applyFont="1"/>
    <xf numFmtId="0" fontId="9" fillId="2" borderId="0" xfId="0" applyFont="1" applyFill="1"/>
    <xf numFmtId="44" fontId="8" fillId="2" borderId="0" xfId="0" applyNumberFormat="1" applyFont="1" applyFill="1"/>
    <xf numFmtId="1" fontId="10" fillId="0" borderId="0" xfId="0" applyNumberFormat="1" applyFont="1" applyAlignment="1">
      <alignment horizontal="left"/>
    </xf>
    <xf numFmtId="0" fontId="6" fillId="0" borderId="0" xfId="0" applyFont="1" applyProtection="1">
      <protection locked="0"/>
    </xf>
    <xf numFmtId="9" fontId="2" fillId="0" borderId="0" xfId="2" applyFont="1"/>
    <xf numFmtId="0" fontId="11" fillId="2" borderId="0" xfId="0" applyFont="1" applyFill="1"/>
    <xf numFmtId="166" fontId="9" fillId="2" borderId="3" xfId="0" applyNumberFormat="1" applyFont="1" applyFill="1" applyBorder="1"/>
    <xf numFmtId="10" fontId="2" fillId="0" borderId="0" xfId="2" applyNumberFormat="1" applyFont="1" applyFill="1" applyBorder="1" applyAlignment="1">
      <alignment horizontal="center"/>
    </xf>
    <xf numFmtId="38" fontId="9" fillId="2" borderId="0" xfId="0" applyNumberFormat="1" applyFont="1" applyFill="1"/>
    <xf numFmtId="10" fontId="9" fillId="2" borderId="0" xfId="2" applyNumberFormat="1" applyFont="1" applyFill="1" applyBorder="1" applyAlignment="1">
      <alignment horizontal="center"/>
    </xf>
    <xf numFmtId="3" fontId="2" fillId="0" borderId="0" xfId="0" applyNumberFormat="1" applyFont="1"/>
    <xf numFmtId="10" fontId="2" fillId="0" borderId="0" xfId="2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2" fillId="0" borderId="0" xfId="2" applyNumberFormat="1" applyFont="1" applyAlignment="1">
      <alignment horizontal="center" wrapText="1"/>
    </xf>
    <xf numFmtId="2" fontId="2" fillId="0" borderId="0" xfId="0" applyNumberFormat="1" applyFont="1"/>
    <xf numFmtId="167" fontId="2" fillId="0" borderId="0" xfId="1" applyFont="1" applyFill="1" applyBorder="1"/>
    <xf numFmtId="167" fontId="2" fillId="0" borderId="0" xfId="0" applyNumberFormat="1" applyFont="1"/>
    <xf numFmtId="10" fontId="2" fillId="0" borderId="0" xfId="2" applyNumberFormat="1" applyFont="1" applyFill="1" applyBorder="1"/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167" fontId="3" fillId="2" borderId="0" xfId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44" fontId="9" fillId="0" borderId="0" xfId="0" applyNumberFormat="1" applyFont="1"/>
    <xf numFmtId="166" fontId="9" fillId="2" borderId="0" xfId="0" applyNumberFormat="1" applyFont="1" applyFill="1"/>
    <xf numFmtId="37" fontId="12" fillId="2" borderId="0" xfId="0" applyNumberFormat="1" applyFont="1" applyFill="1"/>
    <xf numFmtId="165" fontId="12" fillId="2" borderId="0" xfId="2" applyNumberFormat="1" applyFont="1" applyFill="1" applyBorder="1"/>
    <xf numFmtId="10" fontId="9" fillId="0" borderId="0" xfId="2" applyNumberFormat="1" applyFont="1" applyFill="1" applyBorder="1" applyAlignment="1">
      <alignment horizontal="center"/>
    </xf>
    <xf numFmtId="37" fontId="13" fillId="2" borderId="0" xfId="0" applyNumberFormat="1" applyFont="1" applyFill="1"/>
    <xf numFmtId="165" fontId="13" fillId="2" borderId="0" xfId="2" applyNumberFormat="1" applyFont="1" applyFill="1" applyBorder="1"/>
    <xf numFmtId="44" fontId="14" fillId="0" borderId="0" xfId="0" applyNumberFormat="1" applyFont="1"/>
    <xf numFmtId="10" fontId="14" fillId="2" borderId="0" xfId="2" applyNumberFormat="1" applyFont="1" applyFill="1" applyBorder="1" applyAlignment="1">
      <alignment horizontal="center"/>
    </xf>
    <xf numFmtId="39" fontId="13" fillId="2" borderId="0" xfId="0" applyNumberFormat="1" applyFont="1" applyFill="1"/>
    <xf numFmtId="0" fontId="9" fillId="0" borderId="0" xfId="0" applyFont="1"/>
    <xf numFmtId="37" fontId="11" fillId="0" borderId="0" xfId="0" applyNumberFormat="1" applyFont="1"/>
    <xf numFmtId="165" fontId="11" fillId="0" borderId="0" xfId="2" applyNumberFormat="1" applyFont="1" applyFill="1" applyBorder="1"/>
    <xf numFmtId="10" fontId="8" fillId="0" borderId="0" xfId="2" applyNumberFormat="1" applyFont="1" applyFill="1" applyBorder="1" applyAlignment="1">
      <alignment horizontal="center"/>
    </xf>
    <xf numFmtId="165" fontId="4" fillId="2" borderId="0" xfId="2" applyNumberFormat="1" applyFont="1" applyFill="1" applyBorder="1"/>
    <xf numFmtId="168" fontId="2" fillId="0" borderId="0" xfId="0" applyNumberFormat="1" applyFont="1"/>
    <xf numFmtId="0" fontId="3" fillId="2" borderId="0" xfId="0" applyFont="1" applyFill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14" fontId="5" fillId="3" borderId="2" xfId="0" applyNumberFormat="1" applyFont="1" applyFill="1" applyBorder="1" applyAlignment="1">
      <alignment horizontal="center" vertical="center"/>
    </xf>
    <xf numFmtId="0" fontId="9" fillId="2" borderId="5" xfId="0" applyFont="1" applyFill="1" applyBorder="1"/>
    <xf numFmtId="44" fontId="9" fillId="0" borderId="5" xfId="0" applyNumberFormat="1" applyFont="1" applyBorder="1"/>
    <xf numFmtId="2" fontId="2" fillId="2" borderId="0" xfId="2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6">
    <cellStyle name="Millares" xfId="1" builtinId="3"/>
    <cellStyle name="Millares 2" xfId="5" xr:uid="{00000000-0005-0000-0000-000001000000}"/>
    <cellStyle name="Millares_Cuadros EF" xfId="3" xr:uid="{00000000-0005-0000-0000-000002000000}"/>
    <cellStyle name="Normal" xfId="0" builtinId="0"/>
    <cellStyle name="Normal 2 2 3" xfId="4" xr:uid="{00000000-0005-0000-0000-000004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2049145</xdr:colOff>
      <xdr:row>3</xdr:row>
      <xdr:rowOff>104775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500E794-1002-1057-5B33-9133849A21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559" t="42197" r="38737" b="42030"/>
        <a:stretch/>
      </xdr:blipFill>
      <xdr:spPr bwMode="auto">
        <a:xfrm>
          <a:off x="390525" y="161925"/>
          <a:ext cx="2049145" cy="5048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2049145</xdr:colOff>
      <xdr:row>3</xdr:row>
      <xdr:rowOff>146685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CBBA3B9-8CD6-44A3-AEB9-F78513362E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559" t="42197" r="38737" b="42030"/>
        <a:stretch/>
      </xdr:blipFill>
      <xdr:spPr bwMode="auto">
        <a:xfrm>
          <a:off x="466725" y="161925"/>
          <a:ext cx="2049145" cy="5086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5"/>
  <sheetViews>
    <sheetView showGridLines="0" topLeftCell="A4" zoomScaleNormal="100" workbookViewId="0">
      <selection activeCell="E32" sqref="E32"/>
    </sheetView>
  </sheetViews>
  <sheetFormatPr baseColWidth="10" defaultColWidth="11.42578125" defaultRowHeight="12.75" x14ac:dyDescent="0.2"/>
  <cols>
    <col min="1" max="1" width="5.85546875" style="3" customWidth="1"/>
    <col min="2" max="2" width="43" style="3" customWidth="1"/>
    <col min="3" max="3" width="21.28515625" style="3" customWidth="1"/>
    <col min="4" max="4" width="19" style="3" customWidth="1"/>
    <col min="5" max="6" width="15.42578125" style="3" bestFit="1" customWidth="1"/>
    <col min="7" max="16384" width="11.42578125" style="3"/>
  </cols>
  <sheetData>
    <row r="1" spans="1:5" x14ac:dyDescent="0.2">
      <c r="A1" s="2"/>
    </row>
    <row r="2" spans="1:5" ht="15.75" x14ac:dyDescent="0.2">
      <c r="B2" s="63"/>
      <c r="C2" s="63"/>
    </row>
    <row r="3" spans="1:5" ht="15.75" x14ac:dyDescent="0.2">
      <c r="B3" s="55"/>
      <c r="C3" s="55"/>
    </row>
    <row r="4" spans="1:5" ht="15.75" x14ac:dyDescent="0.2">
      <c r="B4" s="55"/>
      <c r="C4" s="55"/>
    </row>
    <row r="5" spans="1:5" ht="15.75" x14ac:dyDescent="0.2">
      <c r="B5" s="58" t="s">
        <v>57</v>
      </c>
      <c r="C5" s="55"/>
    </row>
    <row r="6" spans="1:5" ht="18" customHeight="1" x14ac:dyDescent="0.25">
      <c r="A6" s="5"/>
      <c r="B6" s="63" t="s">
        <v>65</v>
      </c>
      <c r="C6" s="63"/>
      <c r="D6" s="4"/>
    </row>
    <row r="7" spans="1:5" ht="15.75" x14ac:dyDescent="0.25">
      <c r="A7" s="5"/>
      <c r="B7" s="64" t="s">
        <v>0</v>
      </c>
      <c r="C7" s="65"/>
      <c r="D7" s="6"/>
    </row>
    <row r="8" spans="1:5" ht="15.75" customHeight="1" x14ac:dyDescent="0.25">
      <c r="A8" s="5"/>
      <c r="B8" s="56" t="s">
        <v>58</v>
      </c>
      <c r="C8" s="59">
        <v>45382</v>
      </c>
    </row>
    <row r="9" spans="1:5" x14ac:dyDescent="0.2">
      <c r="A9" s="8"/>
      <c r="B9" s="9" t="s">
        <v>1</v>
      </c>
      <c r="C9" s="10">
        <f>SUM(C10:C12)</f>
        <v>423588997.56999999</v>
      </c>
      <c r="D9" s="7"/>
      <c r="E9" s="12"/>
    </row>
    <row r="10" spans="1:5" x14ac:dyDescent="0.2">
      <c r="A10" s="8"/>
      <c r="B10" s="13" t="s">
        <v>2</v>
      </c>
      <c r="C10" s="14">
        <v>55081171.369999997</v>
      </c>
      <c r="D10" s="15"/>
      <c r="E10" s="12"/>
    </row>
    <row r="11" spans="1:5" x14ac:dyDescent="0.2">
      <c r="A11" s="8"/>
      <c r="B11" s="13" t="s">
        <v>3</v>
      </c>
      <c r="C11" s="14">
        <v>1066121.6200000001</v>
      </c>
      <c r="D11" s="7"/>
      <c r="E11" s="15"/>
    </row>
    <row r="12" spans="1:5" x14ac:dyDescent="0.2">
      <c r="A12" s="8"/>
      <c r="B12" s="13" t="s">
        <v>4</v>
      </c>
      <c r="C12" s="14">
        <v>367441704.57999998</v>
      </c>
      <c r="D12" s="7"/>
    </row>
    <row r="13" spans="1:5" x14ac:dyDescent="0.2">
      <c r="A13" s="8"/>
      <c r="B13" s="16" t="s">
        <v>5</v>
      </c>
      <c r="C13" s="17">
        <f>SUM(C14:C18)</f>
        <v>6815206.7300000004</v>
      </c>
      <c r="D13" s="7"/>
    </row>
    <row r="14" spans="1:5" x14ac:dyDescent="0.2">
      <c r="A14" s="8"/>
      <c r="B14" s="13" t="s">
        <v>6</v>
      </c>
      <c r="C14" s="14">
        <v>0</v>
      </c>
      <c r="D14" s="7"/>
      <c r="E14" s="12"/>
    </row>
    <row r="15" spans="1:5" x14ac:dyDescent="0.2">
      <c r="A15" s="8"/>
      <c r="B15" s="13" t="s">
        <v>59</v>
      </c>
      <c r="C15" s="14">
        <v>32448.06</v>
      </c>
      <c r="D15" s="7"/>
      <c r="E15" s="12"/>
    </row>
    <row r="16" spans="1:5" x14ac:dyDescent="0.2">
      <c r="A16" s="8"/>
      <c r="B16" s="13" t="s">
        <v>60</v>
      </c>
      <c r="C16" s="14">
        <v>1166591.8400000001</v>
      </c>
      <c r="D16" s="7"/>
      <c r="E16" s="12"/>
    </row>
    <row r="17" spans="1:6" x14ac:dyDescent="0.2">
      <c r="A17" s="8"/>
      <c r="B17" s="13" t="s">
        <v>61</v>
      </c>
      <c r="C17" s="14">
        <v>3674866.83</v>
      </c>
      <c r="D17" s="62"/>
      <c r="E17" s="12"/>
    </row>
    <row r="18" spans="1:6" x14ac:dyDescent="0.2">
      <c r="A18" s="8"/>
      <c r="B18" s="13" t="s">
        <v>7</v>
      </c>
      <c r="C18" s="14">
        <v>1941300</v>
      </c>
      <c r="D18" s="7"/>
      <c r="E18" s="12"/>
    </row>
    <row r="19" spans="1:6" x14ac:dyDescent="0.2">
      <c r="A19" s="8"/>
      <c r="B19" s="16" t="s">
        <v>8</v>
      </c>
      <c r="C19" s="10">
        <f>SUM(C20:C22)</f>
        <v>16650709.479999999</v>
      </c>
      <c r="D19" s="7"/>
      <c r="E19" s="20"/>
      <c r="F19" s="15"/>
    </row>
    <row r="20" spans="1:6" x14ac:dyDescent="0.2">
      <c r="A20" s="8"/>
      <c r="B20" s="13" t="s">
        <v>9</v>
      </c>
      <c r="C20" s="14">
        <v>1742336.19</v>
      </c>
      <c r="D20" s="7"/>
    </row>
    <row r="21" spans="1:6" x14ac:dyDescent="0.2">
      <c r="A21" s="8"/>
      <c r="B21" s="13" t="s">
        <v>10</v>
      </c>
      <c r="C21" s="14">
        <v>14571766.719999999</v>
      </c>
      <c r="D21" s="7"/>
    </row>
    <row r="22" spans="1:6" x14ac:dyDescent="0.2">
      <c r="A22" s="8"/>
      <c r="B22" s="13" t="s">
        <v>11</v>
      </c>
      <c r="C22" s="14">
        <v>336606.57</v>
      </c>
      <c r="D22" s="7"/>
    </row>
    <row r="23" spans="1:6" ht="15.75" thickBot="1" x14ac:dyDescent="0.3">
      <c r="A23" s="8"/>
      <c r="B23" s="21" t="s">
        <v>12</v>
      </c>
      <c r="C23" s="22">
        <f>C9+C13+C19</f>
        <v>447054913.78000003</v>
      </c>
      <c r="D23" s="7"/>
    </row>
    <row r="24" spans="1:6" ht="13.5" thickTop="1" x14ac:dyDescent="0.2">
      <c r="A24" s="8"/>
      <c r="B24" s="16" t="s">
        <v>13</v>
      </c>
      <c r="C24" s="10">
        <f>SUM(C25:C27)</f>
        <v>380226753.32999998</v>
      </c>
      <c r="D24" s="7"/>
    </row>
    <row r="25" spans="1:6" x14ac:dyDescent="0.2">
      <c r="A25" s="8"/>
      <c r="B25" s="13" t="s">
        <v>62</v>
      </c>
      <c r="C25" s="14">
        <v>377347733.56</v>
      </c>
      <c r="D25" s="7"/>
    </row>
    <row r="26" spans="1:6" x14ac:dyDescent="0.2">
      <c r="A26" s="8"/>
      <c r="B26" s="13" t="s">
        <v>14</v>
      </c>
      <c r="C26" s="14">
        <v>0</v>
      </c>
      <c r="D26" s="7"/>
    </row>
    <row r="27" spans="1:6" x14ac:dyDescent="0.2">
      <c r="A27" s="18"/>
      <c r="B27" s="13" t="s">
        <v>15</v>
      </c>
      <c r="C27" s="14">
        <v>2879019.77</v>
      </c>
      <c r="D27" s="7"/>
    </row>
    <row r="28" spans="1:6" x14ac:dyDescent="0.2">
      <c r="A28" s="8"/>
      <c r="B28" s="16" t="s">
        <v>16</v>
      </c>
      <c r="C28" s="10">
        <f>SUM(C29:C32)</f>
        <v>8323793.4800000004</v>
      </c>
      <c r="D28" s="7"/>
    </row>
    <row r="29" spans="1:6" x14ac:dyDescent="0.2">
      <c r="A29" s="8"/>
      <c r="B29" s="13" t="s">
        <v>17</v>
      </c>
      <c r="C29" s="14">
        <v>6437026.9800000004</v>
      </c>
      <c r="D29" s="7"/>
    </row>
    <row r="30" spans="1:6" x14ac:dyDescent="0.2">
      <c r="A30" s="8"/>
      <c r="B30" s="13" t="s">
        <v>18</v>
      </c>
      <c r="C30" s="14">
        <v>276794.37</v>
      </c>
      <c r="D30" s="7"/>
    </row>
    <row r="31" spans="1:6" x14ac:dyDescent="0.2">
      <c r="A31" s="8"/>
      <c r="B31" s="13" t="s">
        <v>19</v>
      </c>
      <c r="C31" s="14">
        <v>1579154.59</v>
      </c>
      <c r="D31" s="7"/>
    </row>
    <row r="32" spans="1:6" x14ac:dyDescent="0.2">
      <c r="A32" s="8"/>
      <c r="B32" s="13" t="s">
        <v>20</v>
      </c>
      <c r="C32" s="14">
        <v>30817.54</v>
      </c>
      <c r="D32" s="7"/>
    </row>
    <row r="33" spans="1:7" x14ac:dyDescent="0.2">
      <c r="A33" s="8"/>
      <c r="B33" s="16" t="s">
        <v>21</v>
      </c>
      <c r="C33" s="10">
        <f>C24+C28</f>
        <v>388550546.81</v>
      </c>
      <c r="D33" s="7"/>
    </row>
    <row r="34" spans="1:7" ht="15.75" x14ac:dyDescent="0.25">
      <c r="A34" s="5"/>
      <c r="B34" s="16" t="s">
        <v>22</v>
      </c>
      <c r="C34" s="10">
        <f>SUM(C35:C39)</f>
        <v>57349285.480000004</v>
      </c>
      <c r="D34" s="7"/>
      <c r="E34" s="15"/>
    </row>
    <row r="35" spans="1:7" x14ac:dyDescent="0.2">
      <c r="A35" s="8"/>
      <c r="B35" s="3" t="s">
        <v>23</v>
      </c>
      <c r="C35" s="14">
        <v>16396821.26</v>
      </c>
      <c r="D35" s="7"/>
      <c r="E35" s="15"/>
      <c r="F35" s="14"/>
    </row>
    <row r="36" spans="1:7" x14ac:dyDescent="0.2">
      <c r="A36" s="8"/>
      <c r="B36" s="13" t="s">
        <v>24</v>
      </c>
      <c r="C36" s="14">
        <v>968.74</v>
      </c>
      <c r="D36" s="7"/>
      <c r="E36" s="15"/>
      <c r="G36" s="15"/>
    </row>
    <row r="37" spans="1:7" x14ac:dyDescent="0.2">
      <c r="A37" s="8"/>
      <c r="B37" s="13" t="s">
        <v>25</v>
      </c>
      <c r="C37" s="14">
        <v>39681742.18</v>
      </c>
      <c r="D37" s="7"/>
      <c r="E37" s="15"/>
      <c r="F37" s="7"/>
    </row>
    <row r="38" spans="1:7" x14ac:dyDescent="0.2">
      <c r="A38" s="8"/>
      <c r="B38" s="13" t="s">
        <v>26</v>
      </c>
      <c r="C38" s="14">
        <v>0</v>
      </c>
      <c r="D38" s="7"/>
      <c r="E38" s="15"/>
    </row>
    <row r="39" spans="1:7" x14ac:dyDescent="0.2">
      <c r="A39" s="19"/>
      <c r="B39" s="3" t="s">
        <v>63</v>
      </c>
      <c r="C39" s="14">
        <v>1269753.3000000012</v>
      </c>
      <c r="D39" s="7"/>
      <c r="E39" s="15"/>
    </row>
    <row r="40" spans="1:7" x14ac:dyDescent="0.2">
      <c r="A40" s="8"/>
      <c r="B40" s="16" t="s">
        <v>27</v>
      </c>
      <c r="C40" s="10">
        <f>SUM(C41:C42)</f>
        <v>1155081.49</v>
      </c>
      <c r="D40" s="7"/>
      <c r="E40" s="15"/>
    </row>
    <row r="41" spans="1:7" x14ac:dyDescent="0.2">
      <c r="A41" s="8"/>
      <c r="B41" s="13" t="s">
        <v>28</v>
      </c>
      <c r="C41" s="14">
        <v>1151081.49</v>
      </c>
      <c r="D41" s="7"/>
      <c r="E41" s="15"/>
    </row>
    <row r="42" spans="1:7" x14ac:dyDescent="0.2">
      <c r="A42" s="8"/>
      <c r="B42" s="13" t="s">
        <v>29</v>
      </c>
      <c r="C42" s="14">
        <v>4000</v>
      </c>
      <c r="D42" s="7"/>
      <c r="E42" s="15"/>
    </row>
    <row r="43" spans="1:7" ht="15" x14ac:dyDescent="0.25">
      <c r="A43" s="8"/>
      <c r="B43" s="21" t="s">
        <v>30</v>
      </c>
      <c r="C43" s="10">
        <f>C34+C40</f>
        <v>58504366.970000006</v>
      </c>
      <c r="D43" s="7"/>
      <c r="E43" s="15"/>
    </row>
    <row r="44" spans="1:7" ht="16.5" thickBot="1" x14ac:dyDescent="0.3">
      <c r="A44" s="5"/>
      <c r="B44" s="21" t="s">
        <v>31</v>
      </c>
      <c r="C44" s="22">
        <f>C33+C43</f>
        <v>447054913.78000003</v>
      </c>
      <c r="D44" s="7"/>
    </row>
    <row r="45" spans="1:7" ht="16.5" thickTop="1" x14ac:dyDescent="0.25">
      <c r="A45" s="5"/>
      <c r="B45" s="21"/>
      <c r="C45" s="24"/>
      <c r="D45" s="25"/>
    </row>
    <row r="46" spans="1:7" x14ac:dyDescent="0.2">
      <c r="C46" s="26"/>
    </row>
    <row r="47" spans="1:7" x14ac:dyDescent="0.2">
      <c r="C47" s="12"/>
    </row>
    <row r="48" spans="1:7" x14ac:dyDescent="0.2">
      <c r="C48" s="27"/>
    </row>
    <row r="49" spans="3:3" x14ac:dyDescent="0.2">
      <c r="C49" s="27"/>
    </row>
    <row r="50" spans="3:3" x14ac:dyDescent="0.2">
      <c r="C50" s="28"/>
    </row>
    <row r="51" spans="3:3" x14ac:dyDescent="0.2">
      <c r="C51" s="26"/>
    </row>
    <row r="52" spans="3:3" x14ac:dyDescent="0.2">
      <c r="C52" s="26"/>
    </row>
    <row r="54" spans="3:3" ht="15" customHeight="1" x14ac:dyDescent="0.2"/>
    <row r="55" spans="3:3" ht="15" customHeight="1" x14ac:dyDescent="0.2"/>
    <row r="56" spans="3:3" ht="18" customHeight="1" x14ac:dyDescent="0.2"/>
    <row r="57" spans="3:3" ht="18" customHeight="1" x14ac:dyDescent="0.2"/>
    <row r="58" spans="3:3" ht="18" customHeight="1" x14ac:dyDescent="0.2"/>
    <row r="59" spans="3:3" ht="18" customHeight="1" x14ac:dyDescent="0.2"/>
    <row r="63" spans="3:3" ht="15" customHeight="1" x14ac:dyDescent="0.2"/>
    <row r="64" spans="3:3" ht="15" customHeight="1" x14ac:dyDescent="0.2"/>
    <row r="65" spans="2:2" ht="18" customHeight="1" x14ac:dyDescent="0.2">
      <c r="B65" s="27"/>
    </row>
    <row r="66" spans="2:2" ht="18" customHeight="1" x14ac:dyDescent="0.2">
      <c r="B66" s="27"/>
    </row>
    <row r="67" spans="2:2" ht="18" customHeight="1" x14ac:dyDescent="0.2">
      <c r="B67" s="29"/>
    </row>
    <row r="68" spans="2:2" ht="18" customHeight="1" x14ac:dyDescent="0.2">
      <c r="B68" s="30"/>
    </row>
    <row r="72" spans="2:2" ht="15" customHeight="1" x14ac:dyDescent="0.2"/>
    <row r="73" spans="2:2" ht="15" customHeight="1" x14ac:dyDescent="0.2"/>
    <row r="74" spans="2:2" ht="18" customHeight="1" x14ac:dyDescent="0.2"/>
    <row r="75" spans="2:2" ht="18" customHeight="1" x14ac:dyDescent="0.2"/>
    <row r="76" spans="2:2" ht="18" customHeight="1" x14ac:dyDescent="0.2"/>
    <row r="81" spans="3:4" ht="14.1" customHeight="1" x14ac:dyDescent="0.2"/>
    <row r="82" spans="3:4" ht="14.1" customHeight="1" x14ac:dyDescent="0.2"/>
    <row r="86" spans="3:4" x14ac:dyDescent="0.2">
      <c r="D86" s="31"/>
    </row>
    <row r="87" spans="3:4" x14ac:dyDescent="0.2">
      <c r="D87" s="31"/>
    </row>
    <row r="88" spans="3:4" x14ac:dyDescent="0.2">
      <c r="D88" s="31"/>
    </row>
    <row r="89" spans="3:4" x14ac:dyDescent="0.2">
      <c r="D89" s="32"/>
    </row>
    <row r="90" spans="3:4" x14ac:dyDescent="0.2">
      <c r="D90" s="31"/>
    </row>
    <row r="91" spans="3:4" x14ac:dyDescent="0.2">
      <c r="D91" s="32"/>
    </row>
    <row r="92" spans="3:4" x14ac:dyDescent="0.2">
      <c r="C92" s="14"/>
    </row>
    <row r="93" spans="3:4" x14ac:dyDescent="0.2">
      <c r="C93" s="14"/>
      <c r="D93" s="32"/>
    </row>
    <row r="94" spans="3:4" x14ac:dyDescent="0.2">
      <c r="C94" s="14"/>
    </row>
    <row r="95" spans="3:4" x14ac:dyDescent="0.2">
      <c r="C95" s="14"/>
    </row>
  </sheetData>
  <mergeCells count="3">
    <mergeCell ref="B2:C2"/>
    <mergeCell ref="B6:C6"/>
    <mergeCell ref="B7:C7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9"/>
  <sheetViews>
    <sheetView showGridLines="0" tabSelected="1" zoomScaleNormal="100" workbookViewId="0">
      <selection activeCell="G25" sqref="G25"/>
    </sheetView>
  </sheetViews>
  <sheetFormatPr baseColWidth="10" defaultColWidth="11.42578125" defaultRowHeight="12.75" x14ac:dyDescent="0.2"/>
  <cols>
    <col min="1" max="1" width="6.42578125" style="3" customWidth="1"/>
    <col min="2" max="2" width="41.5703125" style="3" customWidth="1"/>
    <col min="3" max="3" width="31.7109375" style="3" customWidth="1"/>
    <col min="4" max="4" width="19" style="3" customWidth="1"/>
    <col min="5" max="5" width="12.140625" style="3" bestFit="1" customWidth="1"/>
    <col min="6" max="6" width="15.42578125" style="3" bestFit="1" customWidth="1"/>
    <col min="7" max="16384" width="11.42578125" style="3"/>
  </cols>
  <sheetData>
    <row r="1" spans="1:7" x14ac:dyDescent="0.2">
      <c r="A1" s="1"/>
    </row>
    <row r="2" spans="1:7" ht="15.75" x14ac:dyDescent="0.2">
      <c r="B2" s="63"/>
      <c r="C2" s="63"/>
    </row>
    <row r="3" spans="1:7" ht="15.75" x14ac:dyDescent="0.2">
      <c r="B3" s="55"/>
      <c r="C3" s="55"/>
    </row>
    <row r="4" spans="1:7" ht="15.75" x14ac:dyDescent="0.2">
      <c r="B4" s="55"/>
      <c r="C4" s="55"/>
    </row>
    <row r="5" spans="1:7" ht="15.75" x14ac:dyDescent="0.2">
      <c r="B5" s="58" t="s">
        <v>57</v>
      </c>
      <c r="C5" s="55"/>
    </row>
    <row r="6" spans="1:7" ht="15.75" x14ac:dyDescent="0.2">
      <c r="B6" s="66"/>
      <c r="C6" s="66"/>
      <c r="D6" s="34"/>
    </row>
    <row r="7" spans="1:7" ht="15.75" x14ac:dyDescent="0.25">
      <c r="A7" s="35"/>
      <c r="B7" s="63" t="s">
        <v>66</v>
      </c>
      <c r="C7" s="63"/>
      <c r="D7" s="4"/>
      <c r="E7" s="34"/>
      <c r="F7" s="66"/>
      <c r="G7" s="66"/>
    </row>
    <row r="8" spans="1:7" ht="15.75" x14ac:dyDescent="0.25">
      <c r="A8" s="35"/>
      <c r="B8" s="67" t="s">
        <v>0</v>
      </c>
      <c r="C8" s="68"/>
      <c r="D8" s="34"/>
      <c r="E8" s="36"/>
    </row>
    <row r="9" spans="1:7" ht="15" customHeight="1" x14ac:dyDescent="0.25">
      <c r="A9" s="35"/>
      <c r="B9" s="57" t="s">
        <v>58</v>
      </c>
      <c r="C9" s="59">
        <v>45382</v>
      </c>
      <c r="D9" s="34"/>
      <c r="F9" s="66"/>
      <c r="G9" s="66"/>
    </row>
    <row r="10" spans="1:7" ht="15.75" x14ac:dyDescent="0.2">
      <c r="A10" s="8"/>
      <c r="B10" s="16" t="s">
        <v>32</v>
      </c>
      <c r="C10" s="10">
        <f>C11+C15+C17</f>
        <v>10858546.550000001</v>
      </c>
      <c r="D10" s="34"/>
      <c r="F10" s="37"/>
      <c r="G10" s="38"/>
    </row>
    <row r="11" spans="1:7" ht="15" x14ac:dyDescent="0.25">
      <c r="A11" s="8"/>
      <c r="B11" s="16" t="s">
        <v>33</v>
      </c>
      <c r="C11" s="39">
        <f>SUM(C12:C14)</f>
        <v>10049499.050000001</v>
      </c>
      <c r="D11" s="25"/>
      <c r="F11" s="41"/>
      <c r="G11" s="42"/>
    </row>
    <row r="12" spans="1:7" ht="15" x14ac:dyDescent="0.25">
      <c r="A12" s="8"/>
      <c r="B12" s="13" t="s">
        <v>34</v>
      </c>
      <c r="C12" s="12">
        <v>9700539.9600000009</v>
      </c>
      <c r="D12" s="33"/>
      <c r="E12" s="14"/>
      <c r="F12" s="41"/>
      <c r="G12" s="42"/>
    </row>
    <row r="13" spans="1:7" ht="15" x14ac:dyDescent="0.25">
      <c r="A13" s="8"/>
      <c r="B13" s="13" t="s">
        <v>35</v>
      </c>
      <c r="C13" s="12">
        <v>15201.17</v>
      </c>
      <c r="D13" s="12"/>
      <c r="F13" s="41"/>
      <c r="G13" s="42"/>
    </row>
    <row r="14" spans="1:7" ht="15" x14ac:dyDescent="0.25">
      <c r="A14" s="8"/>
      <c r="B14" s="13" t="s">
        <v>36</v>
      </c>
      <c r="C14" s="12">
        <v>333757.92</v>
      </c>
      <c r="D14" s="33"/>
      <c r="F14" s="41"/>
      <c r="G14" s="42"/>
    </row>
    <row r="15" spans="1:7" ht="15" x14ac:dyDescent="0.25">
      <c r="A15" s="8"/>
      <c r="B15" s="16" t="s">
        <v>37</v>
      </c>
      <c r="C15" s="39">
        <f>SUM(C16:C16)</f>
        <v>68004.05</v>
      </c>
      <c r="D15" s="43"/>
      <c r="F15" s="41"/>
      <c r="G15" s="42"/>
    </row>
    <row r="16" spans="1:7" ht="15" x14ac:dyDescent="0.25">
      <c r="A16" s="8"/>
      <c r="B16" s="13" t="s">
        <v>38</v>
      </c>
      <c r="C16" s="12">
        <v>68004.05</v>
      </c>
      <c r="D16" s="7"/>
      <c r="F16" s="41"/>
      <c r="G16" s="42"/>
    </row>
    <row r="17" spans="1:7" ht="15" x14ac:dyDescent="0.25">
      <c r="A17" s="8"/>
      <c r="B17" s="16" t="s">
        <v>39</v>
      </c>
      <c r="C17" s="39">
        <f>SUM(C18:C20)</f>
        <v>741043.45</v>
      </c>
      <c r="D17" s="25"/>
      <c r="F17" s="41"/>
      <c r="G17" s="42"/>
    </row>
    <row r="18" spans="1:7" ht="15" x14ac:dyDescent="0.25">
      <c r="A18" s="8"/>
      <c r="B18" s="13" t="s">
        <v>40</v>
      </c>
      <c r="C18" s="12">
        <v>52575.21</v>
      </c>
      <c r="D18" s="7"/>
      <c r="F18" s="41"/>
      <c r="G18" s="42"/>
    </row>
    <row r="19" spans="1:7" ht="15" x14ac:dyDescent="0.25">
      <c r="A19" s="8"/>
      <c r="B19" s="13" t="s">
        <v>64</v>
      </c>
      <c r="C19" s="12">
        <v>235200</v>
      </c>
      <c r="D19" s="7"/>
      <c r="F19" s="41"/>
      <c r="G19" s="42"/>
    </row>
    <row r="20" spans="1:7" ht="15" x14ac:dyDescent="0.25">
      <c r="A20" s="8"/>
      <c r="B20" s="13" t="s">
        <v>41</v>
      </c>
      <c r="C20" s="12">
        <v>453268.24</v>
      </c>
      <c r="D20" s="7"/>
      <c r="F20" s="41"/>
      <c r="G20" s="42"/>
    </row>
    <row r="21" spans="1:7" ht="15" x14ac:dyDescent="0.25">
      <c r="A21" s="8"/>
      <c r="B21" s="16" t="s">
        <v>42</v>
      </c>
      <c r="C21" s="10">
        <f>C22+C26</f>
        <v>6469229.8399999999</v>
      </c>
      <c r="D21" s="11"/>
      <c r="E21" s="15"/>
      <c r="F21" s="44"/>
      <c r="G21" s="45"/>
    </row>
    <row r="22" spans="1:7" ht="15" x14ac:dyDescent="0.25">
      <c r="A22" s="8"/>
      <c r="B22" s="16" t="s">
        <v>43</v>
      </c>
      <c r="C22" s="39">
        <f>SUM(C23:C25)</f>
        <v>6443715.3200000003</v>
      </c>
      <c r="D22" s="25"/>
      <c r="F22" s="41"/>
      <c r="G22" s="42"/>
    </row>
    <row r="23" spans="1:7" ht="15" x14ac:dyDescent="0.25">
      <c r="A23" s="8"/>
      <c r="B23" s="13" t="s">
        <v>44</v>
      </c>
      <c r="C23" s="12">
        <v>5506467.04</v>
      </c>
      <c r="D23" s="7"/>
      <c r="F23" s="41"/>
      <c r="G23" s="42"/>
    </row>
    <row r="24" spans="1:7" ht="15" x14ac:dyDescent="0.25">
      <c r="A24" s="8"/>
      <c r="B24" s="13" t="s">
        <v>45</v>
      </c>
      <c r="C24" s="12">
        <v>409134.51</v>
      </c>
      <c r="D24" s="7"/>
      <c r="F24" s="41"/>
      <c r="G24" s="42"/>
    </row>
    <row r="25" spans="1:7" ht="15" x14ac:dyDescent="0.25">
      <c r="A25" s="8"/>
      <c r="B25" s="13" t="s">
        <v>46</v>
      </c>
      <c r="C25" s="12">
        <v>528113.77</v>
      </c>
      <c r="D25" s="7"/>
      <c r="F25" s="41"/>
      <c r="G25" s="42"/>
    </row>
    <row r="26" spans="1:7" ht="15" x14ac:dyDescent="0.25">
      <c r="A26" s="8"/>
      <c r="B26" s="16" t="s">
        <v>47</v>
      </c>
      <c r="C26" s="39">
        <f>SUM(C27)</f>
        <v>25514.52</v>
      </c>
      <c r="D26" s="25"/>
      <c r="F26" s="41"/>
      <c r="G26" s="42"/>
    </row>
    <row r="27" spans="1:7" ht="15" x14ac:dyDescent="0.25">
      <c r="A27" s="8"/>
      <c r="B27" s="13" t="s">
        <v>48</v>
      </c>
      <c r="C27" s="12">
        <v>25514.52</v>
      </c>
      <c r="D27" s="25"/>
      <c r="F27" s="41"/>
      <c r="G27" s="42"/>
    </row>
    <row r="28" spans="1:7" ht="17.25" x14ac:dyDescent="0.35">
      <c r="A28" s="35"/>
      <c r="B28" s="16" t="s">
        <v>49</v>
      </c>
      <c r="C28" s="46">
        <f>+C10-C21</f>
        <v>4389316.7100000009</v>
      </c>
      <c r="D28" s="47"/>
      <c r="F28" s="44"/>
      <c r="G28" s="45"/>
    </row>
    <row r="29" spans="1:7" ht="15" x14ac:dyDescent="0.25">
      <c r="A29" s="8"/>
      <c r="B29" s="16" t="s">
        <v>50</v>
      </c>
      <c r="C29" s="10">
        <f>+C30</f>
        <v>3119563.4099999997</v>
      </c>
      <c r="D29" s="11"/>
      <c r="F29" s="44"/>
      <c r="G29" s="45"/>
    </row>
    <row r="30" spans="1:7" ht="15" x14ac:dyDescent="0.25">
      <c r="A30" s="8"/>
      <c r="B30" s="16" t="s">
        <v>51</v>
      </c>
      <c r="C30" s="39">
        <f>SUM(C31:C34)</f>
        <v>3119563.4099999997</v>
      </c>
      <c r="D30" s="25"/>
      <c r="F30" s="41"/>
      <c r="G30" s="42"/>
    </row>
    <row r="31" spans="1:7" ht="15" x14ac:dyDescent="0.25">
      <c r="A31" s="8"/>
      <c r="B31" s="13" t="s">
        <v>52</v>
      </c>
      <c r="C31" s="12">
        <v>1682796.72</v>
      </c>
      <c r="D31" s="7"/>
      <c r="F31" s="41"/>
      <c r="G31" s="42"/>
    </row>
    <row r="32" spans="1:7" ht="15" x14ac:dyDescent="0.25">
      <c r="A32" s="8"/>
      <c r="B32" s="13" t="s">
        <v>53</v>
      </c>
      <c r="C32" s="12">
        <v>850918</v>
      </c>
      <c r="D32" s="7"/>
      <c r="F32" s="41"/>
      <c r="G32" s="42"/>
    </row>
    <row r="33" spans="1:7" ht="15" x14ac:dyDescent="0.25">
      <c r="A33" s="8"/>
      <c r="B33" s="13" t="s">
        <v>54</v>
      </c>
      <c r="C33" s="12">
        <v>224257.52</v>
      </c>
      <c r="D33" s="7"/>
      <c r="F33" s="41"/>
      <c r="G33" s="42"/>
    </row>
    <row r="34" spans="1:7" ht="15.75" thickBot="1" x14ac:dyDescent="0.3">
      <c r="A34" s="8"/>
      <c r="B34" s="13" t="s">
        <v>55</v>
      </c>
      <c r="C34" s="12">
        <v>361591.17</v>
      </c>
      <c r="D34" s="7"/>
      <c r="F34" s="41"/>
      <c r="G34" s="42"/>
    </row>
    <row r="35" spans="1:7" ht="16.5" thickTop="1" thickBot="1" x14ac:dyDescent="0.3">
      <c r="A35" s="8"/>
      <c r="B35" s="60" t="s">
        <v>56</v>
      </c>
      <c r="C35" s="61">
        <f>+C10-C21-C29</f>
        <v>1269753.3000000012</v>
      </c>
      <c r="D35" s="7"/>
      <c r="F35" s="41"/>
      <c r="G35" s="42"/>
    </row>
    <row r="36" spans="1:7" ht="16.5" thickTop="1" x14ac:dyDescent="0.25">
      <c r="A36" s="35"/>
      <c r="B36" s="13"/>
      <c r="C36" s="14"/>
      <c r="D36" s="25"/>
      <c r="E36" s="26"/>
      <c r="F36" s="48"/>
      <c r="G36" s="45"/>
    </row>
    <row r="37" spans="1:7" ht="15.75" x14ac:dyDescent="0.25">
      <c r="A37" s="35"/>
      <c r="B37" s="13"/>
      <c r="C37" s="14"/>
      <c r="D37" s="25"/>
      <c r="E37" s="26"/>
      <c r="F37" s="48"/>
      <c r="G37" s="45"/>
    </row>
    <row r="38" spans="1:7" ht="15.75" x14ac:dyDescent="0.25">
      <c r="A38" s="35"/>
      <c r="B38" s="49"/>
      <c r="C38" s="14"/>
      <c r="D38" s="25"/>
      <c r="E38" s="26"/>
      <c r="F38" s="48"/>
      <c r="G38" s="45"/>
    </row>
    <row r="39" spans="1:7" ht="15.75" x14ac:dyDescent="0.25">
      <c r="A39" s="35"/>
      <c r="B39" s="16"/>
      <c r="C39" s="40"/>
      <c r="D39" s="25"/>
      <c r="E39" s="26"/>
      <c r="F39" s="48"/>
      <c r="G39" s="45"/>
    </row>
    <row r="40" spans="1:7" ht="15.75" customHeight="1" x14ac:dyDescent="0.25">
      <c r="A40" s="35"/>
      <c r="B40" s="25"/>
      <c r="C40" s="26"/>
      <c r="D40" s="48"/>
      <c r="E40" s="45"/>
    </row>
    <row r="41" spans="1:7" ht="15.75" x14ac:dyDescent="0.25">
      <c r="A41" s="35"/>
      <c r="B41" s="25"/>
      <c r="C41" s="26"/>
      <c r="D41" s="48"/>
      <c r="E41" s="45"/>
    </row>
    <row r="42" spans="1:7" ht="15.75" x14ac:dyDescent="0.25">
      <c r="A42" s="35"/>
      <c r="B42" s="25"/>
      <c r="C42" s="26"/>
      <c r="D42" s="48"/>
      <c r="E42" s="45"/>
    </row>
    <row r="43" spans="1:7" ht="15.75" x14ac:dyDescent="0.25">
      <c r="A43" s="35"/>
      <c r="B43" s="25"/>
      <c r="C43" s="26"/>
      <c r="D43" s="48"/>
      <c r="E43" s="45"/>
    </row>
    <row r="44" spans="1:7" ht="18" customHeight="1" x14ac:dyDescent="0.25">
      <c r="A44" s="35"/>
      <c r="B44" s="25"/>
      <c r="C44" s="26"/>
      <c r="D44" s="48"/>
      <c r="E44" s="45"/>
    </row>
    <row r="45" spans="1:7" ht="18" customHeight="1" x14ac:dyDescent="0.25">
      <c r="A45" s="35"/>
      <c r="B45" s="25"/>
      <c r="C45" s="26"/>
      <c r="D45" s="48"/>
      <c r="E45" s="45"/>
    </row>
    <row r="46" spans="1:7" ht="18" customHeight="1" x14ac:dyDescent="0.25">
      <c r="A46" s="35"/>
      <c r="B46" s="23"/>
      <c r="C46" s="26"/>
      <c r="D46" s="48"/>
      <c r="E46" s="45"/>
    </row>
    <row r="47" spans="1:7" ht="18" customHeight="1" x14ac:dyDescent="0.25">
      <c r="A47" s="5"/>
      <c r="B47" s="43"/>
      <c r="C47" s="26"/>
      <c r="D47" s="50"/>
      <c r="E47" s="51"/>
    </row>
    <row r="48" spans="1:7" ht="18" customHeight="1" x14ac:dyDescent="0.25">
      <c r="A48" s="5"/>
      <c r="B48" s="43"/>
      <c r="C48" s="26"/>
      <c r="D48" s="50"/>
      <c r="E48" s="51"/>
    </row>
    <row r="49" spans="1:4" ht="18" customHeight="1" x14ac:dyDescent="0.25">
      <c r="A49" s="5"/>
      <c r="B49" s="23"/>
    </row>
    <row r="50" spans="1:4" ht="18" customHeight="1" x14ac:dyDescent="0.25">
      <c r="A50" s="5"/>
      <c r="B50" s="52"/>
    </row>
    <row r="51" spans="1:4" ht="18" customHeight="1" x14ac:dyDescent="0.25">
      <c r="A51" s="35"/>
      <c r="B51" s="53"/>
    </row>
    <row r="52" spans="1:4" ht="18" customHeight="1" x14ac:dyDescent="0.25">
      <c r="A52" s="35"/>
      <c r="B52" s="53"/>
    </row>
    <row r="53" spans="1:4" ht="15.75" x14ac:dyDescent="0.25">
      <c r="A53" s="35"/>
      <c r="C53" s="31"/>
      <c r="D53" s="53"/>
    </row>
    <row r="54" spans="1:4" x14ac:dyDescent="0.2">
      <c r="C54" s="31"/>
    </row>
    <row r="55" spans="1:4" x14ac:dyDescent="0.2">
      <c r="C55" s="12"/>
    </row>
    <row r="56" spans="1:4" x14ac:dyDescent="0.2">
      <c r="C56" s="54"/>
    </row>
    <row r="57" spans="1:4" x14ac:dyDescent="0.2">
      <c r="C57" s="12"/>
    </row>
    <row r="58" spans="1:4" x14ac:dyDescent="0.2">
      <c r="C58" s="12"/>
    </row>
    <row r="59" spans="1:4" x14ac:dyDescent="0.2">
      <c r="B59" s="49"/>
      <c r="C59" s="39"/>
    </row>
  </sheetData>
  <mergeCells count="6">
    <mergeCell ref="F9:G9"/>
    <mergeCell ref="B2:C2"/>
    <mergeCell ref="B6:C6"/>
    <mergeCell ref="B7:C7"/>
    <mergeCell ref="F7:G7"/>
    <mergeCell ref="B8:C8"/>
  </mergeCell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de Situación</vt:lpstr>
      <vt:lpstr>Estado de 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 Ernesto Mendoza Velado</dc:creator>
  <cp:lastModifiedBy>Alfonso Ernesto Mendoza Velado</cp:lastModifiedBy>
  <dcterms:created xsi:type="dcterms:W3CDTF">2024-02-06T14:51:20Z</dcterms:created>
  <dcterms:modified xsi:type="dcterms:W3CDTF">2024-04-05T15:40:16Z</dcterms:modified>
</cp:coreProperties>
</file>