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400" windowHeight="8640" tabRatio="500" activeTab="1"/>
  </bookViews>
  <sheets>
    <sheet name="Balance comparativo" sheetId="1" r:id="rId1"/>
    <sheet name="EstR" sheetId="2" r:id="rId2"/>
  </sheets>
  <externalReferences>
    <externalReference r:id="rId5"/>
  </externalReferences>
  <definedNames>
    <definedName name="_xlnm.Print_Area" localSheetId="0">'Balance comparativo'!$A$1:$O$49</definedName>
    <definedName name="_xlnm.Print_Area" localSheetId="1">'EstR'!$A$1:$F$47</definedName>
    <definedName name="Gtosfinancieros">'[1]Est res detalle'!$E$1615</definedName>
    <definedName name="Otrosgastosnooper">'[1]Est res detalle'!$E$1623</definedName>
  </definedNames>
  <calcPr fullCalcOnLoad="1"/>
</workbook>
</file>

<file path=xl/sharedStrings.xml><?xml version="1.0" encoding="utf-8"?>
<sst xmlns="http://schemas.openxmlformats.org/spreadsheetml/2006/main" count="92" uniqueCount="84">
  <si>
    <t>DIFERENCIA</t>
  </si>
  <si>
    <t>ACTIVO</t>
  </si>
  <si>
    <t>ACTIVO CORRIENTE</t>
  </si>
  <si>
    <t>1101</t>
  </si>
  <si>
    <t>1102</t>
  </si>
  <si>
    <t>1103</t>
  </si>
  <si>
    <t>1104</t>
  </si>
  <si>
    <t>1105</t>
  </si>
  <si>
    <t>ACTIVO NO CORRIENTE</t>
  </si>
  <si>
    <t>1201</t>
  </si>
  <si>
    <t>1202</t>
  </si>
  <si>
    <t>1203</t>
  </si>
  <si>
    <t>1208</t>
  </si>
  <si>
    <t>PASIVO</t>
  </si>
  <si>
    <t>PASIVO CORRIENTE</t>
  </si>
  <si>
    <t>2101</t>
  </si>
  <si>
    <t>2102</t>
  </si>
  <si>
    <t>2104</t>
  </si>
  <si>
    <t>2105</t>
  </si>
  <si>
    <t>2106</t>
  </si>
  <si>
    <t>PASIVO NO CORRIENTE</t>
  </si>
  <si>
    <t>2201</t>
  </si>
  <si>
    <t>2204</t>
  </si>
  <si>
    <t>PATRIMONIO</t>
  </si>
  <si>
    <t>3101</t>
  </si>
  <si>
    <t>3104</t>
  </si>
  <si>
    <t>3105</t>
  </si>
  <si>
    <t>3106</t>
  </si>
  <si>
    <t>3108</t>
  </si>
  <si>
    <t xml:space="preserve">TOTAL PASIVO Y PATRIMONIO
</t>
  </si>
  <si>
    <t>Efectivo y Equivalentes al Efectivo</t>
  </si>
  <si>
    <t>Inversiones Financieras a Corto Plazo</t>
  </si>
  <si>
    <t>Deudores Comerciales</t>
  </si>
  <si>
    <t>Inventarios</t>
  </si>
  <si>
    <t>Pagos Anticipados</t>
  </si>
  <si>
    <t>Propiedad, Planta y Equipo</t>
  </si>
  <si>
    <t>Depreciación Acumulada</t>
  </si>
  <si>
    <t>Activos Intangibles</t>
  </si>
  <si>
    <t>Construcciones en proceso</t>
  </si>
  <si>
    <t>Deudas Financieras a Corto Plazo</t>
  </si>
  <si>
    <t>Deudas Comerciales y otras Cuentas por Pagar a Corto Plazo</t>
  </si>
  <si>
    <t>Beneficios a empleados a corto plazo</t>
  </si>
  <si>
    <t>Impuestos por Pagar</t>
  </si>
  <si>
    <t>Dividendos por Pagar</t>
  </si>
  <si>
    <t>Deudas Financieras a Largo Plazo</t>
  </si>
  <si>
    <t>Provisiones y Otros Pasivos a Largo Plazo</t>
  </si>
  <si>
    <t>Capital Social</t>
  </si>
  <si>
    <t>Reservas</t>
  </si>
  <si>
    <t>Resultados Acumulados</t>
  </si>
  <si>
    <t>Resultados del Ejercicio</t>
  </si>
  <si>
    <t>Ajuste y Efecto por Valuacion</t>
  </si>
  <si>
    <t>TOTAL ACTIVO</t>
  </si>
  <si>
    <t>SARAM, S.A. DE C.V.
BALANCE COMPARATIVO
NIT 0614-291064-002-6  
(Expresado en Dolares Americanos)</t>
  </si>
  <si>
    <t>Ing. José Roberto Duarte Schlageter
Apoderado Judicial y Administrativo</t>
  </si>
  <si>
    <t>Lic.Daisy Yanira Pérez de Sandoval
Contador General</t>
  </si>
  <si>
    <t>INGRESOS</t>
  </si>
  <si>
    <t>Ventas</t>
  </si>
  <si>
    <t/>
  </si>
  <si>
    <t>Costo de Venta</t>
  </si>
  <si>
    <t>Utilidad bruta</t>
  </si>
  <si>
    <t>GASTOS DE OPERACION</t>
  </si>
  <si>
    <t>Administracion</t>
  </si>
  <si>
    <t>Gerencia Financiera</t>
  </si>
  <si>
    <t>Auditoria Interna</t>
  </si>
  <si>
    <t>Gerencia Ventas y Mercadeo</t>
  </si>
  <si>
    <t>Division Avicola</t>
  </si>
  <si>
    <t>Direccion</t>
  </si>
  <si>
    <t>Cadena de Suministros</t>
  </si>
  <si>
    <t>Utilidad de operación</t>
  </si>
  <si>
    <t>GASTOS NO OPERACIONALES</t>
  </si>
  <si>
    <t>Financieros</t>
  </si>
  <si>
    <t>Otros Gastos no operacionales</t>
  </si>
  <si>
    <t>Utilidad antes de impuesto sobre la renta y reserva</t>
  </si>
  <si>
    <t>RESERVA LEGAL</t>
  </si>
  <si>
    <t>Utilidad neta</t>
  </si>
  <si>
    <t>IMPUESTO SOBRE LA RENTA</t>
  </si>
  <si>
    <t>Utilidad Distribuible</t>
  </si>
  <si>
    <t>Apoderado Judicial y Administrativo</t>
  </si>
  <si>
    <t>Ing. José Roberto Duarte Schlageter</t>
  </si>
  <si>
    <t>Lic. Daisy Yanira Pérez de Sandoval</t>
  </si>
  <si>
    <t>Contador General</t>
  </si>
  <si>
    <t>FEBRERO 2024</t>
  </si>
  <si>
    <t>FEBRERO 2023</t>
  </si>
  <si>
    <t>SARAM, S.A. DE C.V.
Empresa Salvadoreña
ESTADO DE RESULTADO INTEGRAL
Por Los Ejercicios Finalizados al 29 Febrero 2024 Y Diciembre de 2023                                                                      (Expresado en Dolares de Los Estados Unidos de America)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</si>
</sst>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$-440A]#,##0.00_);\([$$-440A]#,##0.00\);\-"/>
    <numFmt numFmtId="165" formatCode="[$$-440A]#,##0.00_);\([$$-440A]#,##0.00\)"/>
    <numFmt numFmtId="166" formatCode="[$$-440A]#,##0.00_);\([$$-440A]#,##0.00\);0\.0"/>
    <numFmt numFmtId="167" formatCode="[$$-440A]#,##0.00"/>
    <numFmt numFmtId="168" formatCode="_(* #,##0.00_);_(* \(#,##0.00\);_(* &quot;-&quot;??_);_(@_)"/>
    <numFmt numFmtId="169" formatCode="_(&quot;$&quot;* #,##0.00_);_(&quot;$&quot;* \(#,##0.00\);_(&quot;$&quot;* &quot;-&quot;??_);_(@_)"/>
    <numFmt numFmtId="170" formatCode="#,##0.00;#,##0.00"/>
  </numFmts>
  <fonts count="62">
    <font>
      <sz val="10"/>
      <color indexed="8"/>
      <name val="ARIAL"/>
      <family val="0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10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sz val="9"/>
      <color indexed="18"/>
      <name val="Arial"/>
      <family val="2"/>
    </font>
    <font>
      <b/>
      <sz val="9"/>
      <color indexed="16"/>
      <name val="Arial"/>
      <family val="2"/>
    </font>
    <font>
      <b/>
      <sz val="10"/>
      <name val="Arial"/>
      <family val="2"/>
    </font>
    <font>
      <b/>
      <sz val="10"/>
      <color indexed="8"/>
      <name val="Microsoft Sans Serif"/>
      <family val="2"/>
    </font>
    <font>
      <b/>
      <sz val="8"/>
      <color indexed="8"/>
      <name val="Microsoft Sans Serif"/>
      <family val="2"/>
    </font>
    <font>
      <b/>
      <u val="single"/>
      <sz val="10"/>
      <color indexed="8"/>
      <name val="Microsoft Sans Serif"/>
      <family val="2"/>
    </font>
    <font>
      <sz val="8"/>
      <color indexed="8"/>
      <name val="Microsoft Sans Serif"/>
      <family val="2"/>
    </font>
    <font>
      <sz val="10"/>
      <color indexed="8"/>
      <name val="Microsoft Sans Serif"/>
      <family val="2"/>
    </font>
    <font>
      <sz val="10"/>
      <name val="Arial"/>
      <family val="2"/>
    </font>
    <font>
      <sz val="9"/>
      <color indexed="18"/>
      <name val="Microsoft Sans Serif"/>
      <family val="2"/>
    </font>
    <font>
      <b/>
      <sz val="9"/>
      <color indexed="18"/>
      <name val="Microsoft Sans Serif"/>
      <family val="2"/>
    </font>
    <font>
      <sz val="9"/>
      <color indexed="8"/>
      <name val="Microsoft Sans Serif"/>
      <family val="2"/>
    </font>
    <font>
      <sz val="10"/>
      <name val="Microsoft Sans Serif"/>
      <family val="2"/>
    </font>
    <font>
      <b/>
      <u val="single"/>
      <sz val="10"/>
      <color indexed="16"/>
      <name val="Microsoft Sans Serif"/>
      <family val="2"/>
    </font>
    <font>
      <sz val="10"/>
      <color indexed="16"/>
      <name val="Microsoft Sans Serif"/>
      <family val="2"/>
    </font>
    <font>
      <b/>
      <sz val="10"/>
      <name val="Microsoft Sans Serif"/>
      <family val="2"/>
    </font>
    <font>
      <sz val="9"/>
      <name val="Microsoft Sans Serif"/>
      <family val="2"/>
    </font>
    <font>
      <u val="single"/>
      <sz val="10"/>
      <color indexed="8"/>
      <name val="Microsoft Sans Serif"/>
      <family val="2"/>
    </font>
    <font>
      <b/>
      <sz val="9"/>
      <name val="Microsoft Sans Serif"/>
      <family val="2"/>
    </font>
    <font>
      <sz val="10"/>
      <color indexed="18"/>
      <name val="Microsoft Sans Serif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5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9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8"/>
      <color indexed="53"/>
      <name val="Calibri Light"/>
      <family val="2"/>
    </font>
    <font>
      <b/>
      <sz val="13"/>
      <color indexed="5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8"/>
      </left>
      <right>
        <color indexed="8"/>
      </right>
      <top style="double">
        <color indexed="8"/>
      </top>
      <bottom style="double">
        <color indexed="8"/>
      </bottom>
    </border>
    <border>
      <left/>
      <right/>
      <top style="thin"/>
      <bottom style="medium"/>
    </border>
    <border>
      <left/>
      <right/>
      <top/>
      <bottom style="thin"/>
    </border>
    <border>
      <left/>
      <right/>
      <top style="thin"/>
      <bottom style="double"/>
    </border>
  </borders>
  <cellStyleXfs count="70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1" borderId="1" applyNumberFormat="0" applyAlignment="0" applyProtection="0"/>
    <xf numFmtId="0" fontId="48" fillId="22" borderId="2" applyNumberFormat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0" applyNumberFormat="0" applyFill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3" fillId="29" borderId="1" applyNumberFormat="0" applyAlignment="0" applyProtection="0"/>
    <xf numFmtId="0" fontId="54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5" fillId="31" borderId="0" applyNumberFormat="0" applyBorder="0" applyAlignment="0" applyProtection="0"/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56" fillId="21" borderId="6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7" applyNumberFormat="0" applyFill="0" applyAlignment="0" applyProtection="0"/>
    <xf numFmtId="0" fontId="51" fillId="0" borderId="8" applyNumberFormat="0" applyFill="0" applyAlignment="0" applyProtection="0"/>
    <xf numFmtId="0" fontId="61" fillId="0" borderId="9" applyNumberFormat="0" applyFill="0" applyAlignment="0" applyProtection="0"/>
  </cellStyleXfs>
  <cellXfs count="117">
    <xf numFmtId="0" fontId="0" fillId="0" borderId="0" xfId="0" applyAlignment="1">
      <alignment vertical="top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2" fillId="0" borderId="0" xfId="0" applyFont="1" applyAlignment="1">
      <alignment horizontal="left" vertical="top" readingOrder="1"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164" fontId="2" fillId="0" borderId="10" xfId="0" applyNumberFormat="1" applyFont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164" fontId="9" fillId="0" borderId="0" xfId="0" applyNumberFormat="1" applyFont="1" applyAlignment="1">
      <alignment vertical="top" wrapText="1"/>
    </xf>
    <xf numFmtId="164" fontId="8" fillId="0" borderId="0" xfId="0" applyNumberFormat="1" applyFont="1" applyAlignment="1">
      <alignment vertical="top" wrapText="1"/>
    </xf>
    <xf numFmtId="164" fontId="3" fillId="0" borderId="0" xfId="0" applyNumberFormat="1" applyFont="1" applyAlignment="1">
      <alignment vertical="top" wrapText="1"/>
    </xf>
    <xf numFmtId="164" fontId="3" fillId="0" borderId="0" xfId="0" applyNumberFormat="1" applyFont="1" applyAlignment="1">
      <alignment vertical="top" wrapText="1"/>
    </xf>
    <xf numFmtId="0" fontId="2" fillId="0" borderId="0" xfId="56" applyFont="1" applyAlignment="1">
      <alignment vertical="top" wrapText="1"/>
      <protection/>
    </xf>
    <xf numFmtId="0" fontId="2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7" fillId="0" borderId="0" xfId="0" applyFont="1" applyAlignment="1">
      <alignment vertical="top"/>
    </xf>
    <xf numFmtId="165" fontId="8" fillId="0" borderId="0" xfId="0" applyNumberFormat="1" applyFont="1" applyAlignment="1">
      <alignment vertical="top" wrapText="1"/>
    </xf>
    <xf numFmtId="165" fontId="3" fillId="0" borderId="0" xfId="0" applyNumberFormat="1" applyFont="1" applyAlignment="1">
      <alignment vertical="top" wrapText="1"/>
    </xf>
    <xf numFmtId="165" fontId="3" fillId="0" borderId="0" xfId="0" applyNumberFormat="1" applyFont="1" applyAlignment="1">
      <alignment vertical="top" wrapText="1"/>
    </xf>
    <xf numFmtId="165" fontId="2" fillId="0" borderId="10" xfId="0" applyNumberFormat="1" applyFont="1" applyBorder="1" applyAlignment="1">
      <alignment vertical="top" wrapText="1"/>
    </xf>
    <xf numFmtId="0" fontId="8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2" fillId="0" borderId="0" xfId="0" applyFont="1" applyAlignment="1">
      <alignment horizontal="left" vertical="top"/>
    </xf>
    <xf numFmtId="0" fontId="2" fillId="0" borderId="0" xfId="56" applyFont="1" applyAlignment="1">
      <alignment vertical="top"/>
      <protection/>
    </xf>
    <xf numFmtId="0" fontId="2" fillId="0" borderId="0" xfId="0" applyFont="1" applyAlignment="1">
      <alignment horizontal="center" vertical="top" wrapText="1" readingOrder="1"/>
    </xf>
    <xf numFmtId="49" fontId="2" fillId="0" borderId="0" xfId="0" applyNumberFormat="1" applyFont="1" applyAlignment="1">
      <alignment horizontal="center" vertical="top" wrapText="1"/>
    </xf>
    <xf numFmtId="167" fontId="0" fillId="0" borderId="0" xfId="0" applyNumberFormat="1" applyAlignment="1">
      <alignment vertical="top"/>
    </xf>
    <xf numFmtId="43" fontId="0" fillId="0" borderId="0" xfId="47" applyFont="1" applyAlignment="1">
      <alignment vertical="top"/>
    </xf>
    <xf numFmtId="166" fontId="4" fillId="0" borderId="0" xfId="0" applyNumberFormat="1" applyFont="1" applyAlignment="1">
      <alignment vertical="top" wrapText="1"/>
    </xf>
    <xf numFmtId="0" fontId="5" fillId="0" borderId="0" xfId="57" applyFont="1">
      <alignment vertical="top"/>
      <protection/>
    </xf>
    <xf numFmtId="0" fontId="5" fillId="0" borderId="0" xfId="57" applyFont="1" applyAlignment="1">
      <alignment/>
      <protection/>
    </xf>
    <xf numFmtId="0" fontId="10" fillId="0" borderId="0" xfId="57" applyFont="1" applyAlignment="1">
      <alignment wrapText="1"/>
      <protection/>
    </xf>
    <xf numFmtId="0" fontId="1" fillId="0" borderId="0" xfId="60">
      <alignment vertical="top"/>
      <protection/>
    </xf>
    <xf numFmtId="0" fontId="5" fillId="0" borderId="0" xfId="57" applyFont="1" applyAlignment="1">
      <alignment wrapText="1"/>
      <protection/>
    </xf>
    <xf numFmtId="168" fontId="12" fillId="0" borderId="0" xfId="50" applyFont="1" applyAlignment="1">
      <alignment horizontal="center" wrapText="1"/>
    </xf>
    <xf numFmtId="169" fontId="12" fillId="0" borderId="0" xfId="54" applyFont="1" applyAlignment="1">
      <alignment/>
    </xf>
    <xf numFmtId="0" fontId="12" fillId="0" borderId="0" xfId="59" applyFont="1" applyAlignment="1">
      <alignment/>
      <protection/>
    </xf>
    <xf numFmtId="0" fontId="13" fillId="0" borderId="0" xfId="59" applyFont="1" applyAlignment="1">
      <alignment/>
      <protection/>
    </xf>
    <xf numFmtId="49" fontId="14" fillId="0" borderId="0" xfId="59" applyNumberFormat="1" applyFont="1" applyAlignment="1">
      <alignment horizontal="center" wrapText="1"/>
      <protection/>
    </xf>
    <xf numFmtId="169" fontId="14" fillId="0" borderId="0" xfId="54" applyFont="1" applyAlignment="1">
      <alignment horizontal="center" wrapText="1"/>
    </xf>
    <xf numFmtId="0" fontId="12" fillId="0" borderId="0" xfId="50" applyNumberFormat="1" applyFont="1" applyAlignment="1">
      <alignment horizontal="center" wrapText="1"/>
    </xf>
    <xf numFmtId="49" fontId="12" fillId="0" borderId="0" xfId="59" applyNumberFormat="1" applyFont="1" applyAlignment="1">
      <alignment horizontal="center" wrapText="1"/>
      <protection/>
    </xf>
    <xf numFmtId="168" fontId="15" fillId="0" borderId="0" xfId="50" applyFont="1" applyAlignment="1">
      <alignment/>
    </xf>
    <xf numFmtId="169" fontId="13" fillId="0" borderId="0" xfId="54" applyFont="1" applyAlignment="1">
      <alignment/>
    </xf>
    <xf numFmtId="49" fontId="15" fillId="0" borderId="0" xfId="59" applyNumberFormat="1" applyFont="1" applyAlignment="1">
      <alignment horizontal="left"/>
      <protection/>
    </xf>
    <xf numFmtId="0" fontId="15" fillId="0" borderId="0" xfId="59" applyFont="1" applyAlignment="1">
      <alignment/>
      <protection/>
    </xf>
    <xf numFmtId="169" fontId="15" fillId="0" borderId="0" xfId="54" applyFont="1" applyAlignment="1">
      <alignment/>
    </xf>
    <xf numFmtId="168" fontId="15" fillId="0" borderId="0" xfId="50" applyFont="1" applyAlignment="1">
      <alignment horizontal="right"/>
    </xf>
    <xf numFmtId="169" fontId="15" fillId="0" borderId="0" xfId="54" applyFont="1" applyAlignment="1">
      <alignment horizontal="right"/>
    </xf>
    <xf numFmtId="168" fontId="16" fillId="0" borderId="0" xfId="50" applyFont="1" applyAlignment="1">
      <alignment horizontal="right"/>
    </xf>
    <xf numFmtId="169" fontId="16" fillId="0" borderId="0" xfId="54" applyFont="1" applyAlignment="1">
      <alignment/>
    </xf>
    <xf numFmtId="0" fontId="6" fillId="0" borderId="0" xfId="59" applyFont="1" applyAlignment="1">
      <alignment/>
      <protection/>
    </xf>
    <xf numFmtId="0" fontId="1" fillId="0" borderId="0" xfId="59" applyAlignment="1">
      <alignment/>
      <protection/>
    </xf>
    <xf numFmtId="168" fontId="17" fillId="0" borderId="0" xfId="50" applyFont="1" applyAlignment="1">
      <alignment horizontal="right"/>
    </xf>
    <xf numFmtId="169" fontId="18" fillId="0" borderId="0" xfId="54" applyFont="1" applyAlignment="1">
      <alignment/>
    </xf>
    <xf numFmtId="0" fontId="18" fillId="0" borderId="0" xfId="59" applyFont="1" applyAlignment="1">
      <alignment/>
      <protection/>
    </xf>
    <xf numFmtId="49" fontId="16" fillId="0" borderId="0" xfId="59" applyNumberFormat="1" applyFont="1" applyAlignment="1">
      <alignment horizontal="left"/>
      <protection/>
    </xf>
    <xf numFmtId="169" fontId="16" fillId="0" borderId="0" xfId="54" applyFont="1" applyAlignment="1">
      <alignment horizontal="right"/>
    </xf>
    <xf numFmtId="168" fontId="11" fillId="0" borderId="11" xfId="50" applyFont="1" applyBorder="1" applyAlignment="1">
      <alignment/>
    </xf>
    <xf numFmtId="49" fontId="17" fillId="0" borderId="0" xfId="59" applyNumberFormat="1" applyFont="1" applyAlignment="1">
      <alignment horizontal="left"/>
      <protection/>
    </xf>
    <xf numFmtId="169" fontId="17" fillId="0" borderId="0" xfId="54" applyFont="1" applyAlignment="1">
      <alignment horizontal="right"/>
    </xf>
    <xf numFmtId="49" fontId="15" fillId="0" borderId="0" xfId="59" applyNumberFormat="1" applyFont="1" applyAlignment="1">
      <alignment horizontal="center"/>
      <protection/>
    </xf>
    <xf numFmtId="0" fontId="15" fillId="0" borderId="0" xfId="59" applyFont="1" applyAlignment="1">
      <alignment horizontal="center"/>
      <protection/>
    </xf>
    <xf numFmtId="168" fontId="15" fillId="0" borderId="11" xfId="50" applyFont="1" applyBorder="1" applyAlignment="1">
      <alignment/>
    </xf>
    <xf numFmtId="168" fontId="19" fillId="0" borderId="0" xfId="50" applyFont="1" applyAlignment="1">
      <alignment horizontal="right"/>
    </xf>
    <xf numFmtId="169" fontId="19" fillId="0" borderId="0" xfId="54" applyFont="1" applyAlignment="1">
      <alignment/>
    </xf>
    <xf numFmtId="0" fontId="19" fillId="0" borderId="0" xfId="59" applyFont="1" applyAlignment="1">
      <alignment/>
      <protection/>
    </xf>
    <xf numFmtId="49" fontId="19" fillId="0" borderId="0" xfId="59" applyNumberFormat="1" applyFont="1" applyAlignment="1">
      <alignment horizontal="left"/>
      <protection/>
    </xf>
    <xf numFmtId="169" fontId="19" fillId="0" borderId="0" xfId="54" applyFont="1" applyAlignment="1">
      <alignment horizontal="right"/>
    </xf>
    <xf numFmtId="168" fontId="20" fillId="0" borderId="0" xfId="50" applyFont="1" applyAlignment="1">
      <alignment/>
    </xf>
    <xf numFmtId="0" fontId="20" fillId="0" borderId="0" xfId="59" applyFont="1" applyAlignment="1">
      <alignment/>
      <protection/>
    </xf>
    <xf numFmtId="169" fontId="20" fillId="0" borderId="0" xfId="54" applyFont="1" applyAlignment="1">
      <alignment/>
    </xf>
    <xf numFmtId="169" fontId="21" fillId="0" borderId="0" xfId="54" applyFont="1" applyAlignment="1">
      <alignment/>
    </xf>
    <xf numFmtId="0" fontId="21" fillId="0" borderId="0" xfId="59" applyFont="1" applyAlignment="1">
      <alignment/>
      <protection/>
    </xf>
    <xf numFmtId="49" fontId="22" fillId="0" borderId="0" xfId="59" applyNumberFormat="1" applyFont="1" applyAlignment="1">
      <alignment horizontal="left"/>
      <protection/>
    </xf>
    <xf numFmtId="168" fontId="23" fillId="0" borderId="0" xfId="50" applyFont="1" applyAlignment="1">
      <alignment/>
    </xf>
    <xf numFmtId="0" fontId="20" fillId="0" borderId="0" xfId="59" applyFont="1" applyAlignment="1">
      <alignment horizontal="center"/>
      <protection/>
    </xf>
    <xf numFmtId="49" fontId="24" fillId="0" borderId="0" xfId="59" applyNumberFormat="1" applyFont="1" applyAlignment="1">
      <alignment horizontal="left"/>
      <protection/>
    </xf>
    <xf numFmtId="168" fontId="24" fillId="0" borderId="0" xfId="50" applyFont="1" applyAlignment="1">
      <alignment horizontal="right"/>
    </xf>
    <xf numFmtId="49" fontId="24" fillId="0" borderId="0" xfId="59" applyNumberFormat="1" applyFont="1" applyAlignment="1">
      <alignment horizontal="center"/>
      <protection/>
    </xf>
    <xf numFmtId="168" fontId="20" fillId="0" borderId="12" xfId="50" applyFont="1" applyBorder="1" applyAlignment="1">
      <alignment/>
    </xf>
    <xf numFmtId="0" fontId="25" fillId="0" borderId="0" xfId="59" applyFont="1" applyAlignment="1">
      <alignment/>
      <protection/>
    </xf>
    <xf numFmtId="168" fontId="20" fillId="33" borderId="0" xfId="50" applyFont="1" applyFill="1" applyAlignment="1">
      <alignment/>
    </xf>
    <xf numFmtId="0" fontId="11" fillId="0" borderId="0" xfId="59" applyFont="1" applyAlignment="1">
      <alignment/>
      <protection/>
    </xf>
    <xf numFmtId="49" fontId="26" fillId="0" borderId="0" xfId="59" applyNumberFormat="1" applyFont="1" applyAlignment="1">
      <alignment horizontal="center"/>
      <protection/>
    </xf>
    <xf numFmtId="169" fontId="23" fillId="0" borderId="0" xfId="54" applyFont="1" applyAlignment="1">
      <alignment/>
    </xf>
    <xf numFmtId="168" fontId="23" fillId="0" borderId="13" xfId="50" applyFont="1" applyBorder="1" applyAlignment="1">
      <alignment/>
    </xf>
    <xf numFmtId="0" fontId="1" fillId="0" borderId="0" xfId="59" applyAlignment="1">
      <alignment wrapText="1"/>
      <protection/>
    </xf>
    <xf numFmtId="0" fontId="16" fillId="0" borderId="0" xfId="59" applyFont="1" applyAlignment="1">
      <alignment horizontal="center" vertical="center" wrapText="1"/>
      <protection/>
    </xf>
    <xf numFmtId="165" fontId="4" fillId="0" borderId="0" xfId="0" applyNumberFormat="1" applyFont="1" applyAlignment="1">
      <alignment vertical="top" wrapText="1"/>
    </xf>
    <xf numFmtId="0" fontId="4" fillId="0" borderId="0" xfId="57" applyFont="1" applyAlignment="1">
      <alignment vertical="top"/>
      <protection/>
    </xf>
    <xf numFmtId="0" fontId="4" fillId="0" borderId="0" xfId="57" applyFont="1" applyAlignment="1">
      <alignment vertical="top" wrapText="1"/>
      <protection/>
    </xf>
    <xf numFmtId="0" fontId="4" fillId="0" borderId="0" xfId="0" applyFont="1" applyAlignment="1">
      <alignment horizontal="left" vertical="top"/>
    </xf>
    <xf numFmtId="0" fontId="1" fillId="0" borderId="0" xfId="59" applyFont="1" applyAlignment="1">
      <alignment horizontal="center"/>
      <protection/>
    </xf>
    <xf numFmtId="166" fontId="4" fillId="0" borderId="0" xfId="57" applyNumberFormat="1" applyFont="1" applyAlignment="1">
      <alignment vertical="top" wrapText="1"/>
      <protection/>
    </xf>
    <xf numFmtId="164" fontId="2" fillId="0" borderId="0" xfId="0" applyNumberFormat="1" applyFont="1" applyBorder="1" applyAlignment="1">
      <alignment vertical="top" wrapText="1"/>
    </xf>
    <xf numFmtId="166" fontId="2" fillId="0" borderId="0" xfId="0" applyNumberFormat="1" applyFont="1" applyBorder="1" applyAlignment="1">
      <alignment horizontal="right" vertical="top" wrapText="1"/>
    </xf>
    <xf numFmtId="49" fontId="2" fillId="0" borderId="0" xfId="57" applyNumberFormat="1" applyFont="1" applyAlignment="1">
      <alignment horizontal="center" vertical="top" wrapText="1"/>
      <protection/>
    </xf>
    <xf numFmtId="0" fontId="5" fillId="0" borderId="0" xfId="57" applyFont="1" applyAlignment="1">
      <alignment horizontal="center" vertical="top"/>
      <protection/>
    </xf>
    <xf numFmtId="0" fontId="2" fillId="0" borderId="0" xfId="57" applyFont="1" applyAlignment="1">
      <alignment horizontal="center" vertical="top" wrapText="1" readingOrder="1"/>
      <protection/>
    </xf>
    <xf numFmtId="0" fontId="6" fillId="0" borderId="0" xfId="57" applyFont="1">
      <alignment vertical="top"/>
      <protection/>
    </xf>
    <xf numFmtId="166" fontId="2" fillId="0" borderId="10" xfId="0" applyNumberFormat="1" applyFont="1" applyBorder="1" applyAlignment="1">
      <alignment vertical="top" wrapText="1"/>
    </xf>
    <xf numFmtId="166" fontId="8" fillId="0" borderId="0" xfId="0" applyNumberFormat="1" applyFont="1" applyAlignment="1">
      <alignment vertical="top" wrapText="1"/>
    </xf>
    <xf numFmtId="166" fontId="3" fillId="0" borderId="0" xfId="0" applyNumberFormat="1" applyFont="1" applyAlignment="1">
      <alignment vertical="top" wrapText="1"/>
    </xf>
    <xf numFmtId="166" fontId="4" fillId="0" borderId="0" xfId="0" applyNumberFormat="1" applyFont="1" applyAlignment="1">
      <alignment vertical="top" wrapText="1"/>
    </xf>
    <xf numFmtId="166" fontId="3" fillId="0" borderId="0" xfId="0" applyNumberFormat="1" applyFont="1" applyAlignment="1">
      <alignment vertical="top" wrapText="1"/>
    </xf>
    <xf numFmtId="168" fontId="27" fillId="0" borderId="0" xfId="50" applyFont="1" applyAlignment="1">
      <alignment horizontal="right"/>
    </xf>
    <xf numFmtId="169" fontId="27" fillId="0" borderId="0" xfId="54" applyFont="1" applyAlignment="1">
      <alignment horizontal="right"/>
    </xf>
    <xf numFmtId="168" fontId="15" fillId="33" borderId="0" xfId="49" applyFont="1" applyFill="1" applyAlignment="1">
      <alignment horizontal="right"/>
    </xf>
    <xf numFmtId="0" fontId="5" fillId="0" borderId="0" xfId="57" applyFont="1" applyAlignment="1">
      <alignment horizontal="center" wrapText="1"/>
      <protection/>
    </xf>
    <xf numFmtId="0" fontId="2" fillId="0" borderId="0" xfId="0" applyFont="1" applyAlignment="1">
      <alignment horizontal="center" vertical="top" wrapText="1" readingOrder="1"/>
    </xf>
    <xf numFmtId="0" fontId="1" fillId="0" borderId="0" xfId="59" applyFont="1" applyAlignment="1">
      <alignment horizontal="center" wrapText="1"/>
      <protection/>
    </xf>
    <xf numFmtId="168" fontId="15" fillId="0" borderId="0" xfId="50" applyFont="1" applyAlignment="1">
      <alignment horizontal="center"/>
    </xf>
    <xf numFmtId="0" fontId="11" fillId="0" borderId="0" xfId="59" applyFont="1" applyAlignment="1">
      <alignment horizontal="center" vertical="center" wrapText="1"/>
      <protection/>
    </xf>
  </cellXfs>
  <cellStyles count="70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Millares 2 2" xfId="50"/>
    <cellStyle name="Currency" xfId="51"/>
    <cellStyle name="Currency [0]" xfId="52"/>
    <cellStyle name="Moneda 2" xfId="53"/>
    <cellStyle name="Moneda 2 2" xfId="54"/>
    <cellStyle name="Neutral" xfId="55"/>
    <cellStyle name="Normal 2" xfId="56"/>
    <cellStyle name="Normal 2 2" xfId="57"/>
    <cellStyle name="Normal 3" xfId="58"/>
    <cellStyle name="Normal 3 2" xfId="59"/>
    <cellStyle name="Normal 4" xfId="60"/>
    <cellStyle name="Notas" xfId="61"/>
    <cellStyle name="Percent" xfId="62"/>
    <cellStyle name="Salida" xfId="63"/>
    <cellStyle name="Texto de advertencia" xfId="64"/>
    <cellStyle name="Texto explicativo" xfId="65"/>
    <cellStyle name="Título" xfId="66"/>
    <cellStyle name="Título 2" xfId="67"/>
    <cellStyle name="Título 3" xfId="68"/>
    <cellStyle name="Total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F522D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76200</xdr:rowOff>
    </xdr:from>
    <xdr:to>
      <xdr:col>4</xdr:col>
      <xdr:colOff>171450</xdr:colOff>
      <xdr:row>4</xdr:row>
      <xdr:rowOff>180975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76200"/>
          <a:ext cx="13430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28575</xdr:rowOff>
    </xdr:from>
    <xdr:to>
      <xdr:col>1</xdr:col>
      <xdr:colOff>1028700</xdr:colOff>
      <xdr:row>2</xdr:row>
      <xdr:rowOff>419100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28575"/>
          <a:ext cx="13430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contador\Documents\BALANCES\12%20Diciembre%202020\EEFF%20diciembre%202020\ESTADOS%20FINANCIEROS%20A&#209;O%2020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lanza"/>
      <sheetName val="Anexo al balance"/>
      <sheetName val="Compra de futuros"/>
      <sheetName val="Balance"/>
      <sheetName val="Est res detalle"/>
      <sheetName val="Est result"/>
      <sheetName val="estado cambios"/>
      <sheetName val="Flujo de efectivo"/>
      <sheetName val="Info para flujo"/>
      <sheetName val="ISR 2020"/>
      <sheetName val="Calculo de Cesc"/>
      <sheetName val="Gtos no ded"/>
      <sheetName val="Gan K"/>
      <sheetName val="Ingr no gr"/>
      <sheetName val="Retenciones"/>
      <sheetName val="CXC"/>
      <sheetName val="Inventarios"/>
      <sheetName val="Pagos anticipados"/>
      <sheetName val="PPyEq"/>
      <sheetName val="Proy"/>
      <sheetName val="Endeudamiento"/>
      <sheetName val="Prov"/>
      <sheetName val="Patrimonio"/>
      <sheetName val="Vtas y costo"/>
      <sheetName val="Gastos"/>
    </sheetNames>
    <sheetDataSet>
      <sheetData sheetId="4">
        <row r="1615">
          <cell r="E1615">
            <v>-636846.94</v>
          </cell>
        </row>
        <row r="1623">
          <cell r="E1623">
            <v>-9540.95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T50"/>
  <sheetViews>
    <sheetView showGridLines="0" showOutlineSymbols="0" zoomScalePageLayoutView="0" workbookViewId="0" topLeftCell="A1">
      <pane ySplit="8" topLeftCell="A21" activePane="bottomLeft" state="frozen"/>
      <selection pane="topLeft" activeCell="A1" sqref="A1"/>
      <selection pane="bottomLeft" activeCell="M45" sqref="M45"/>
    </sheetView>
  </sheetViews>
  <sheetFormatPr defaultColWidth="6.8515625" defaultRowHeight="12.75" customHeight="1"/>
  <cols>
    <col min="1" max="2" width="1.7109375" style="6" customWidth="1"/>
    <col min="3" max="3" width="6.8515625" style="6" customWidth="1"/>
    <col min="4" max="4" width="9.00390625" style="6" customWidth="1"/>
    <col min="5" max="5" width="3.421875" style="0" customWidth="1"/>
    <col min="6" max="6" width="1.28515625" style="0" customWidth="1"/>
    <col min="7" max="7" width="3.421875" style="0" customWidth="1"/>
    <col min="8" max="8" width="7.140625" style="0" customWidth="1"/>
    <col min="9" max="9" width="25.00390625" style="0" customWidth="1"/>
    <col min="10" max="10" width="1.1484375" style="0" customWidth="1"/>
    <col min="11" max="11" width="16.7109375" style="0" customWidth="1"/>
    <col min="12" max="12" width="3.57421875" style="0" customWidth="1"/>
    <col min="13" max="13" width="16.7109375" style="0" customWidth="1"/>
    <col min="14" max="14" width="3.00390625" style="0" customWidth="1"/>
    <col min="15" max="15" width="16.7109375" style="0" customWidth="1"/>
    <col min="16" max="16" width="7.28125" style="0" customWidth="1"/>
  </cols>
  <sheetData>
    <row r="1" ht="12" customHeight="1"/>
    <row r="2" spans="1:15" ht="12" customHeight="1">
      <c r="A2" s="113" t="s">
        <v>52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</row>
    <row r="3" spans="1:15" ht="12" customHeight="1">
      <c r="A3" s="113"/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</row>
    <row r="4" spans="1:15" ht="12" customHeight="1">
      <c r="A4" s="113"/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</row>
    <row r="5" spans="1:15" ht="21" customHeight="1">
      <c r="A5" s="113"/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</row>
    <row r="6" ht="18" customHeight="1"/>
    <row r="7" ht="6" customHeight="1"/>
    <row r="8" spans="11:16" s="1" customFormat="1" ht="12.75" customHeight="1">
      <c r="K8" s="28" t="s">
        <v>81</v>
      </c>
      <c r="L8" s="100"/>
      <c r="M8" s="28" t="s">
        <v>82</v>
      </c>
      <c r="N8" s="101"/>
      <c r="O8" s="102" t="s">
        <v>0</v>
      </c>
      <c r="P8" s="27"/>
    </row>
    <row r="9" ht="7.5" customHeight="1"/>
    <row r="10" spans="1:15" s="3" customFormat="1" ht="14.25" customHeight="1">
      <c r="A10" s="22" t="s">
        <v>1</v>
      </c>
      <c r="B10" s="22"/>
      <c r="C10" s="22"/>
      <c r="D10" s="22"/>
      <c r="K10" s="11">
        <f>+K11+K17</f>
        <v>21739617.61</v>
      </c>
      <c r="M10" s="18">
        <f>+M11+M17</f>
        <v>23396863.3</v>
      </c>
      <c r="O10" s="105">
        <f aca="true" t="shared" si="0" ref="O10:O21">+M10-K10</f>
        <v>1657245.6900000013</v>
      </c>
    </row>
    <row r="11" spans="1:15" s="3" customFormat="1" ht="13.5" customHeight="1">
      <c r="A11" s="17"/>
      <c r="B11" s="24" t="s">
        <v>2</v>
      </c>
      <c r="C11" s="24"/>
      <c r="D11" s="24"/>
      <c r="E11" s="8"/>
      <c r="K11" s="12">
        <f>SUM(K12:K16)</f>
        <v>10710626.95</v>
      </c>
      <c r="M11" s="12">
        <f>SUM(M12:M16)</f>
        <v>12747663.620000001</v>
      </c>
      <c r="O11" s="108">
        <f t="shared" si="0"/>
        <v>2037036.6700000018</v>
      </c>
    </row>
    <row r="12" spans="3:15" ht="12.75" customHeight="1">
      <c r="C12" s="25" t="s">
        <v>3</v>
      </c>
      <c r="D12" s="93" t="s">
        <v>30</v>
      </c>
      <c r="E12" s="94"/>
      <c r="F12" s="94"/>
      <c r="G12" s="94"/>
      <c r="H12" s="94"/>
      <c r="I12" s="94"/>
      <c r="J12" s="2"/>
      <c r="K12" s="97">
        <v>2014321.2200000002</v>
      </c>
      <c r="L12" s="103"/>
      <c r="M12" s="31">
        <v>2551021.72</v>
      </c>
      <c r="N12" s="2"/>
      <c r="O12" s="31">
        <f t="shared" si="0"/>
        <v>536700.5</v>
      </c>
    </row>
    <row r="13" spans="3:15" ht="12.75" customHeight="1">
      <c r="C13" s="25" t="s">
        <v>4</v>
      </c>
      <c r="D13" s="93" t="s">
        <v>31</v>
      </c>
      <c r="E13" s="94"/>
      <c r="F13" s="94"/>
      <c r="G13" s="94"/>
      <c r="H13" s="94"/>
      <c r="I13" s="94"/>
      <c r="J13" s="2"/>
      <c r="K13" s="97">
        <v>96320.67</v>
      </c>
      <c r="L13" s="103"/>
      <c r="M13" s="31">
        <v>449581.29000000004</v>
      </c>
      <c r="N13" s="2"/>
      <c r="O13" s="31">
        <f t="shared" si="0"/>
        <v>353260.62000000005</v>
      </c>
    </row>
    <row r="14" spans="3:15" ht="12.75" customHeight="1">
      <c r="C14" s="25" t="s">
        <v>5</v>
      </c>
      <c r="D14" s="93" t="s">
        <v>32</v>
      </c>
      <c r="E14" s="94"/>
      <c r="F14" s="94"/>
      <c r="G14" s="94"/>
      <c r="H14" s="94"/>
      <c r="I14" s="94"/>
      <c r="J14" s="2"/>
      <c r="K14" s="97">
        <v>2988126.4899999998</v>
      </c>
      <c r="L14" s="103"/>
      <c r="M14" s="31">
        <v>1765894.97</v>
      </c>
      <c r="N14" s="2"/>
      <c r="O14" s="31">
        <f t="shared" si="0"/>
        <v>-1222231.5199999998</v>
      </c>
    </row>
    <row r="15" spans="3:15" ht="12.75" customHeight="1">
      <c r="C15" s="25" t="s">
        <v>6</v>
      </c>
      <c r="D15" s="93" t="s">
        <v>33</v>
      </c>
      <c r="E15" s="94"/>
      <c r="F15" s="94"/>
      <c r="G15" s="94"/>
      <c r="H15" s="94"/>
      <c r="I15" s="94"/>
      <c r="J15" s="2"/>
      <c r="K15" s="97">
        <v>5088369.619999999</v>
      </c>
      <c r="L15" s="103"/>
      <c r="M15" s="31">
        <v>7324780.32</v>
      </c>
      <c r="N15" s="2"/>
      <c r="O15" s="31">
        <f t="shared" si="0"/>
        <v>2236410.700000001</v>
      </c>
    </row>
    <row r="16" spans="3:15" ht="12.75" customHeight="1">
      <c r="C16" s="25" t="s">
        <v>7</v>
      </c>
      <c r="D16" s="93" t="s">
        <v>34</v>
      </c>
      <c r="E16" s="94"/>
      <c r="F16" s="94"/>
      <c r="G16" s="94"/>
      <c r="H16" s="94"/>
      <c r="I16" s="94"/>
      <c r="J16" s="2"/>
      <c r="K16" s="97">
        <v>523488.94999999995</v>
      </c>
      <c r="L16" s="103"/>
      <c r="M16" s="31">
        <v>656385.3200000001</v>
      </c>
      <c r="N16" s="2"/>
      <c r="O16" s="31">
        <f t="shared" si="0"/>
        <v>132896.3700000001</v>
      </c>
    </row>
    <row r="17" spans="1:15" s="3" customFormat="1" ht="13.5" customHeight="1">
      <c r="A17" s="17"/>
      <c r="B17" s="24" t="s">
        <v>8</v>
      </c>
      <c r="C17" s="24"/>
      <c r="D17" s="24"/>
      <c r="E17" s="8"/>
      <c r="K17" s="12">
        <f>SUM(K18:K21)</f>
        <v>11028990.66</v>
      </c>
      <c r="M17" s="12">
        <f>SUM(M18:M21)</f>
        <v>10649199.68</v>
      </c>
      <c r="O17" s="108">
        <f t="shared" si="0"/>
        <v>-379790.98000000045</v>
      </c>
    </row>
    <row r="18" spans="3:15" ht="12.75" customHeight="1">
      <c r="C18" s="25" t="s">
        <v>9</v>
      </c>
      <c r="D18" s="93" t="s">
        <v>35</v>
      </c>
      <c r="E18" s="94"/>
      <c r="F18" s="94"/>
      <c r="G18" s="94"/>
      <c r="H18" s="94"/>
      <c r="I18" s="94"/>
      <c r="J18" s="2"/>
      <c r="K18" s="31">
        <v>18860352.75</v>
      </c>
      <c r="L18" s="2"/>
      <c r="M18" s="31">
        <v>18425788.65</v>
      </c>
      <c r="N18" s="2"/>
      <c r="O18" s="107">
        <f t="shared" si="0"/>
        <v>-434564.1000000015</v>
      </c>
    </row>
    <row r="19" spans="3:15" ht="12.75" customHeight="1">
      <c r="C19" s="25" t="s">
        <v>10</v>
      </c>
      <c r="D19" s="93" t="s">
        <v>36</v>
      </c>
      <c r="E19" s="94"/>
      <c r="F19" s="94"/>
      <c r="G19" s="94"/>
      <c r="H19" s="94"/>
      <c r="I19" s="94"/>
      <c r="J19" s="2"/>
      <c r="K19" s="97">
        <v>-8665663.959999999</v>
      </c>
      <c r="L19" s="2"/>
      <c r="M19" s="31">
        <v>-8085381.4399999995</v>
      </c>
      <c r="N19" s="2"/>
      <c r="O19" s="107">
        <f t="shared" si="0"/>
        <v>580282.5199999996</v>
      </c>
    </row>
    <row r="20" spans="3:15" ht="12.75" customHeight="1">
      <c r="C20" s="25" t="s">
        <v>11</v>
      </c>
      <c r="D20" s="93" t="s">
        <v>37</v>
      </c>
      <c r="E20" s="94"/>
      <c r="F20" s="94"/>
      <c r="G20" s="94"/>
      <c r="H20" s="94"/>
      <c r="I20" s="94"/>
      <c r="J20" s="2"/>
      <c r="K20" s="97">
        <v>3826.6900000000023</v>
      </c>
      <c r="L20" s="2"/>
      <c r="M20" s="31">
        <v>7089.959999999999</v>
      </c>
      <c r="N20" s="2"/>
      <c r="O20" s="107">
        <f t="shared" si="0"/>
        <v>3263.269999999997</v>
      </c>
    </row>
    <row r="21" spans="3:15" ht="12.75" customHeight="1">
      <c r="C21" s="25" t="s">
        <v>12</v>
      </c>
      <c r="D21" s="93" t="s">
        <v>38</v>
      </c>
      <c r="E21" s="94"/>
      <c r="F21" s="94"/>
      <c r="G21" s="94"/>
      <c r="H21" s="94"/>
      <c r="I21" s="94"/>
      <c r="J21" s="2"/>
      <c r="K21" s="31">
        <v>830475.18</v>
      </c>
      <c r="L21" s="2"/>
      <c r="M21" s="31">
        <v>301702.50999999995</v>
      </c>
      <c r="N21" s="2"/>
      <c r="O21" s="107">
        <f t="shared" si="0"/>
        <v>-528772.6700000002</v>
      </c>
    </row>
    <row r="22" ht="3.75" customHeight="1" thickBot="1"/>
    <row r="23" spans="1:15" s="3" customFormat="1" ht="15.75" customHeight="1" thickBot="1" thickTop="1">
      <c r="A23" s="17"/>
      <c r="B23" s="17"/>
      <c r="C23" s="17"/>
      <c r="D23" s="17"/>
      <c r="E23" s="26" t="s">
        <v>51</v>
      </c>
      <c r="F23" s="14"/>
      <c r="G23" s="14"/>
      <c r="H23" s="14"/>
      <c r="I23" s="14"/>
      <c r="J23" s="21"/>
      <c r="K23" s="7">
        <f>+K10</f>
        <v>21739617.61</v>
      </c>
      <c r="M23" s="21">
        <f>+M10</f>
        <v>23396863.3</v>
      </c>
      <c r="O23" s="104">
        <f>+M23-K23</f>
        <v>1657245.6900000013</v>
      </c>
    </row>
    <row r="24" spans="1:4" s="3" customFormat="1" ht="9" customHeight="1" thickTop="1">
      <c r="A24" s="17"/>
      <c r="B24" s="17"/>
      <c r="C24" s="17"/>
      <c r="D24" s="17"/>
    </row>
    <row r="25" spans="1:15" s="3" customFormat="1" ht="14.25" customHeight="1">
      <c r="A25" s="22" t="s">
        <v>13</v>
      </c>
      <c r="B25" s="22"/>
      <c r="C25" s="22"/>
      <c r="D25" s="22"/>
      <c r="K25" s="11">
        <f>+K26+K32</f>
        <v>12372581.420000002</v>
      </c>
      <c r="M25" s="18">
        <f>+M26+M32</f>
        <v>15641520.629999999</v>
      </c>
      <c r="O25" s="105">
        <f>+M25-K25</f>
        <v>3268939.209999997</v>
      </c>
    </row>
    <row r="26" spans="1:15" s="3" customFormat="1" ht="13.5" customHeight="1">
      <c r="A26" s="17"/>
      <c r="B26" s="23" t="s">
        <v>14</v>
      </c>
      <c r="C26" s="23"/>
      <c r="D26" s="23"/>
      <c r="E26" s="9"/>
      <c r="K26" s="13">
        <f>SUM(K27:K31)</f>
        <v>7317822.63</v>
      </c>
      <c r="M26" s="20">
        <f>SUM(M27:M31)</f>
        <v>10159677.59</v>
      </c>
      <c r="O26" s="106">
        <f>+M26-K26</f>
        <v>2841854.96</v>
      </c>
    </row>
    <row r="27" spans="3:15" ht="12.75" customHeight="1">
      <c r="C27" s="25" t="s">
        <v>15</v>
      </c>
      <c r="D27" s="93" t="s">
        <v>39</v>
      </c>
      <c r="E27" s="94"/>
      <c r="F27" s="94"/>
      <c r="G27" s="94"/>
      <c r="H27" s="94"/>
      <c r="I27" s="94"/>
      <c r="K27" s="97">
        <v>3639013.5700000003</v>
      </c>
      <c r="M27" s="31">
        <v>8118464.75</v>
      </c>
      <c r="O27" s="31">
        <f>+K27-M27</f>
        <v>-4479451.18</v>
      </c>
    </row>
    <row r="28" spans="3:15" ht="12.75" customHeight="1">
      <c r="C28" s="25" t="s">
        <v>16</v>
      </c>
      <c r="D28" s="93" t="s">
        <v>40</v>
      </c>
      <c r="E28" s="94"/>
      <c r="F28" s="94"/>
      <c r="G28" s="94"/>
      <c r="H28" s="94"/>
      <c r="I28" s="94"/>
      <c r="K28" s="97">
        <v>2392776.4099999997</v>
      </c>
      <c r="M28" s="31">
        <v>1876234.66</v>
      </c>
      <c r="O28" s="31">
        <f>+K28-M28</f>
        <v>516541.74999999977</v>
      </c>
    </row>
    <row r="29" spans="3:15" ht="12.75" customHeight="1">
      <c r="C29" s="25" t="s">
        <v>17</v>
      </c>
      <c r="D29" s="93" t="s">
        <v>41</v>
      </c>
      <c r="E29" s="94"/>
      <c r="F29" s="94"/>
      <c r="G29" s="94"/>
      <c r="H29" s="94"/>
      <c r="I29" s="94"/>
      <c r="K29" s="97">
        <v>84739.56000000001</v>
      </c>
      <c r="M29" s="31">
        <v>81756.67000000001</v>
      </c>
      <c r="O29" s="31">
        <f>+K29-M29</f>
        <v>2982.8899999999994</v>
      </c>
    </row>
    <row r="30" spans="3:15" ht="12.75" customHeight="1">
      <c r="C30" s="25" t="s">
        <v>18</v>
      </c>
      <c r="D30" s="93" t="s">
        <v>42</v>
      </c>
      <c r="E30" s="94"/>
      <c r="F30" s="94"/>
      <c r="G30" s="94"/>
      <c r="H30" s="94"/>
      <c r="I30" s="94"/>
      <c r="K30" s="97">
        <v>1201293.09</v>
      </c>
      <c r="M30" s="31">
        <v>83221.51</v>
      </c>
      <c r="O30" s="31">
        <f>+K30-M30</f>
        <v>1118071.58</v>
      </c>
    </row>
    <row r="31" spans="3:15" ht="12.75" customHeight="1">
      <c r="C31" s="25" t="s">
        <v>19</v>
      </c>
      <c r="D31" s="93" t="s">
        <v>43</v>
      </c>
      <c r="E31" s="94"/>
      <c r="F31" s="94"/>
      <c r="G31" s="94"/>
      <c r="H31" s="94"/>
      <c r="I31" s="94"/>
      <c r="K31" s="31">
        <v>0</v>
      </c>
      <c r="M31" s="31">
        <v>4.192202140984591E-11</v>
      </c>
      <c r="O31" s="31">
        <f>+K31-M31</f>
        <v>-4.192202140984591E-11</v>
      </c>
    </row>
    <row r="32" spans="2:15" ht="13.5" customHeight="1">
      <c r="B32" s="24" t="s">
        <v>20</v>
      </c>
      <c r="C32" s="24"/>
      <c r="D32" s="24"/>
      <c r="E32" s="8"/>
      <c r="K32" s="12">
        <f>SUM(K33:K34)</f>
        <v>5054758.790000001</v>
      </c>
      <c r="M32" s="19">
        <f>SUM(M33:M34)</f>
        <v>5481843.04</v>
      </c>
      <c r="O32" s="106">
        <f>+M32-K32</f>
        <v>427084.24999999907</v>
      </c>
    </row>
    <row r="33" spans="3:15" ht="12.75" customHeight="1">
      <c r="C33" s="25" t="s">
        <v>21</v>
      </c>
      <c r="D33" s="93" t="s">
        <v>44</v>
      </c>
      <c r="E33" s="94"/>
      <c r="F33" s="94"/>
      <c r="G33" s="94"/>
      <c r="H33" s="94"/>
      <c r="I33" s="94"/>
      <c r="K33" s="97">
        <v>4880043.380000001</v>
      </c>
      <c r="M33" s="31">
        <v>5307127.63</v>
      </c>
      <c r="O33" s="31">
        <f>+K33-M33</f>
        <v>-427084.24999999907</v>
      </c>
    </row>
    <row r="34" spans="3:15" ht="12.75" customHeight="1">
      <c r="C34" s="25" t="s">
        <v>22</v>
      </c>
      <c r="D34" s="93" t="s">
        <v>45</v>
      </c>
      <c r="E34" s="94"/>
      <c r="F34" s="94"/>
      <c r="G34" s="94"/>
      <c r="H34" s="94"/>
      <c r="I34" s="94"/>
      <c r="K34" s="97">
        <v>174715.41</v>
      </c>
      <c r="M34" s="31">
        <v>174715.41</v>
      </c>
      <c r="O34" s="31">
        <f>+K34-M34</f>
        <v>0</v>
      </c>
    </row>
    <row r="35" ht="6" customHeight="1"/>
    <row r="36" spans="1:15" s="3" customFormat="1" ht="14.25" customHeight="1">
      <c r="A36" s="22" t="s">
        <v>23</v>
      </c>
      <c r="B36" s="22"/>
      <c r="C36" s="22"/>
      <c r="D36" s="22"/>
      <c r="K36" s="11">
        <f>+K37</f>
        <v>9367036.19</v>
      </c>
      <c r="M36" s="18">
        <f>+M37</f>
        <v>7755342.67</v>
      </c>
      <c r="O36" s="105">
        <f>+M36-K36</f>
        <v>-1611693.5199999996</v>
      </c>
    </row>
    <row r="37" spans="1:15" s="3" customFormat="1" ht="13.5" customHeight="1">
      <c r="A37" s="17"/>
      <c r="B37" s="23" t="s">
        <v>23</v>
      </c>
      <c r="C37" s="23"/>
      <c r="D37" s="23"/>
      <c r="E37" s="9"/>
      <c r="K37" s="10">
        <f>SUM(K38:L42)</f>
        <v>9367036.19</v>
      </c>
      <c r="M37" s="10">
        <f>SUM(M38:N42)</f>
        <v>7755342.67</v>
      </c>
      <c r="O37" s="106">
        <f>+M37-K37</f>
        <v>-1611693.5199999996</v>
      </c>
    </row>
    <row r="38" spans="1:15" s="2" customFormat="1" ht="11.25" customHeight="1">
      <c r="A38" s="16"/>
      <c r="B38" s="16"/>
      <c r="C38" s="95" t="s">
        <v>24</v>
      </c>
      <c r="D38" s="93" t="s">
        <v>46</v>
      </c>
      <c r="E38" s="94"/>
      <c r="F38" s="94"/>
      <c r="G38" s="94"/>
      <c r="H38" s="94"/>
      <c r="I38" s="94"/>
      <c r="K38" s="97">
        <v>6300000</v>
      </c>
      <c r="M38" s="31">
        <v>6300000</v>
      </c>
      <c r="O38" s="31">
        <f>+K38-M38</f>
        <v>0</v>
      </c>
    </row>
    <row r="39" spans="1:15" s="2" customFormat="1" ht="9.75">
      <c r="A39" s="16"/>
      <c r="B39" s="16"/>
      <c r="C39" s="95" t="s">
        <v>25</v>
      </c>
      <c r="D39" s="93" t="s">
        <v>47</v>
      </c>
      <c r="E39" s="94"/>
      <c r="F39" s="94"/>
      <c r="G39" s="94"/>
      <c r="H39" s="94"/>
      <c r="I39" s="94"/>
      <c r="K39" s="97">
        <v>864224.15</v>
      </c>
      <c r="M39" s="31">
        <v>630000</v>
      </c>
      <c r="O39" s="31">
        <f>+K39-M39</f>
        <v>234224.15000000002</v>
      </c>
    </row>
    <row r="40" spans="1:15" s="2" customFormat="1" ht="11.25" customHeight="1">
      <c r="A40" s="16"/>
      <c r="B40" s="16"/>
      <c r="C40" s="95" t="s">
        <v>26</v>
      </c>
      <c r="D40" s="93" t="s">
        <v>48</v>
      </c>
      <c r="E40" s="94"/>
      <c r="F40" s="94"/>
      <c r="G40" s="94"/>
      <c r="H40" s="94"/>
      <c r="I40" s="94"/>
      <c r="K40" s="97">
        <v>1106588.02</v>
      </c>
      <c r="M40" s="31">
        <v>2124</v>
      </c>
      <c r="O40" s="31">
        <f>+K40-M40</f>
        <v>1104464.02</v>
      </c>
    </row>
    <row r="41" spans="1:15" s="2" customFormat="1" ht="11.25" customHeight="1">
      <c r="A41" s="16"/>
      <c r="B41" s="16"/>
      <c r="C41" s="95" t="s">
        <v>27</v>
      </c>
      <c r="D41" s="93" t="s">
        <v>49</v>
      </c>
      <c r="E41" s="94"/>
      <c r="F41" s="94"/>
      <c r="G41" s="94"/>
      <c r="H41" s="94"/>
      <c r="I41" s="94"/>
      <c r="J41" s="92"/>
      <c r="K41" s="97">
        <v>780216.1</v>
      </c>
      <c r="M41" s="92">
        <v>507210.75</v>
      </c>
      <c r="O41" s="31">
        <f>+K41-M41</f>
        <v>273005.35</v>
      </c>
    </row>
    <row r="42" spans="1:15" s="2" customFormat="1" ht="10.5" customHeight="1">
      <c r="A42" s="16"/>
      <c r="B42" s="16"/>
      <c r="C42" s="95" t="s">
        <v>28</v>
      </c>
      <c r="D42" s="93" t="s">
        <v>50</v>
      </c>
      <c r="E42" s="94"/>
      <c r="F42" s="94"/>
      <c r="G42" s="94"/>
      <c r="H42" s="94"/>
      <c r="I42" s="94"/>
      <c r="K42" s="31">
        <v>316007.92</v>
      </c>
      <c r="M42" s="31">
        <v>316007.92</v>
      </c>
      <c r="O42" s="31">
        <f>+K42-M42</f>
        <v>0</v>
      </c>
    </row>
    <row r="43" ht="6.75" customHeight="1" thickBot="1"/>
    <row r="44" spans="1:15" s="5" customFormat="1" ht="12.75" thickBot="1" thickTop="1">
      <c r="A44" s="15"/>
      <c r="B44" s="15"/>
      <c r="C44" s="15"/>
      <c r="D44" s="15"/>
      <c r="E44" s="4" t="s">
        <v>29</v>
      </c>
      <c r="J44" s="7"/>
      <c r="K44" s="7">
        <f>+K25+K36</f>
        <v>21739617.61</v>
      </c>
      <c r="M44" s="7">
        <f>+M25+M36</f>
        <v>23396863.299999997</v>
      </c>
      <c r="O44" s="104">
        <f>+M44-K44</f>
        <v>1657245.6899999976</v>
      </c>
    </row>
    <row r="45" spans="1:15" s="5" customFormat="1" ht="12" thickTop="1">
      <c r="A45" s="15"/>
      <c r="B45" s="15"/>
      <c r="C45" s="15"/>
      <c r="D45" s="15"/>
      <c r="E45" s="4"/>
      <c r="J45" s="98"/>
      <c r="K45" s="98"/>
      <c r="M45" s="98"/>
      <c r="O45" s="99"/>
    </row>
    <row r="46" spans="1:15" s="5" customFormat="1" ht="12">
      <c r="A46" s="15"/>
      <c r="B46" s="15"/>
      <c r="C46" s="15"/>
      <c r="D46" s="15"/>
      <c r="E46" s="4"/>
      <c r="J46" s="98"/>
      <c r="K46" s="98"/>
      <c r="M46" s="98"/>
      <c r="O46" s="99"/>
    </row>
    <row r="47" spans="11:13" ht="13.5" customHeight="1">
      <c r="K47" s="30"/>
      <c r="M47" s="30"/>
    </row>
    <row r="48" ht="14.25" customHeight="1">
      <c r="K48" s="29"/>
    </row>
    <row r="49" spans="1:254" s="35" customFormat="1" ht="26.25" customHeight="1">
      <c r="A49" s="32"/>
      <c r="B49" s="33"/>
      <c r="C49" s="33"/>
      <c r="D49" s="112" t="s">
        <v>53</v>
      </c>
      <c r="E49" s="112"/>
      <c r="F49" s="112"/>
      <c r="G49" s="112"/>
      <c r="H49" s="112"/>
      <c r="I49" s="112"/>
      <c r="J49" s="34"/>
      <c r="K49" s="112" t="s">
        <v>54</v>
      </c>
      <c r="L49" s="112"/>
      <c r="M49" s="112"/>
      <c r="N49" s="112"/>
      <c r="O49" s="36"/>
      <c r="P49" s="36"/>
      <c r="Q49" s="36"/>
      <c r="R49" s="36"/>
      <c r="S49" s="36"/>
      <c r="T49" s="36"/>
      <c r="U49" s="36"/>
      <c r="V49" s="36"/>
      <c r="W49" s="36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/>
      <c r="AP49" s="32"/>
      <c r="AQ49" s="32"/>
      <c r="AR49" s="32"/>
      <c r="AS49" s="32"/>
      <c r="AT49" s="32"/>
      <c r="AU49" s="32"/>
      <c r="AV49" s="32"/>
      <c r="AW49" s="32"/>
      <c r="AX49" s="32"/>
      <c r="AY49" s="32"/>
      <c r="AZ49" s="32"/>
      <c r="BA49" s="32"/>
      <c r="BB49" s="32"/>
      <c r="BC49" s="32"/>
      <c r="BD49" s="32"/>
      <c r="BE49" s="32"/>
      <c r="BF49" s="32"/>
      <c r="BG49" s="32"/>
      <c r="BH49" s="32"/>
      <c r="BI49" s="32"/>
      <c r="BJ49" s="32"/>
      <c r="BK49" s="32"/>
      <c r="BL49" s="32"/>
      <c r="BM49" s="32"/>
      <c r="BN49" s="32"/>
      <c r="BO49" s="32"/>
      <c r="BP49" s="32"/>
      <c r="BQ49" s="32"/>
      <c r="BR49" s="32"/>
      <c r="BS49" s="32"/>
      <c r="BT49" s="32"/>
      <c r="BU49" s="32"/>
      <c r="BV49" s="32"/>
      <c r="BW49" s="32"/>
      <c r="BX49" s="32"/>
      <c r="BY49" s="32"/>
      <c r="BZ49" s="32"/>
      <c r="CA49" s="32"/>
      <c r="CB49" s="32"/>
      <c r="CC49" s="32"/>
      <c r="CD49" s="32"/>
      <c r="CE49" s="32"/>
      <c r="CF49" s="32"/>
      <c r="CG49" s="32"/>
      <c r="CH49" s="32"/>
      <c r="CI49" s="32"/>
      <c r="CJ49" s="32"/>
      <c r="CK49" s="32"/>
      <c r="CL49" s="32"/>
      <c r="CM49" s="32"/>
      <c r="CN49" s="32"/>
      <c r="CO49" s="32"/>
      <c r="CP49" s="32"/>
      <c r="CQ49" s="32"/>
      <c r="CR49" s="32"/>
      <c r="CS49" s="32"/>
      <c r="CT49" s="32"/>
      <c r="CU49" s="32"/>
      <c r="CV49" s="32"/>
      <c r="CW49" s="32"/>
      <c r="CX49" s="32"/>
      <c r="CY49" s="32"/>
      <c r="CZ49" s="32"/>
      <c r="DA49" s="32"/>
      <c r="DB49" s="32"/>
      <c r="DC49" s="32"/>
      <c r="DD49" s="32"/>
      <c r="DE49" s="32"/>
      <c r="DF49" s="32"/>
      <c r="DG49" s="32"/>
      <c r="DH49" s="32"/>
      <c r="DI49" s="32"/>
      <c r="DJ49" s="32"/>
      <c r="DK49" s="32"/>
      <c r="DL49" s="32"/>
      <c r="DM49" s="32"/>
      <c r="DN49" s="32"/>
      <c r="DO49" s="32"/>
      <c r="DP49" s="32"/>
      <c r="DQ49" s="32"/>
      <c r="DR49" s="32"/>
      <c r="DS49" s="32"/>
      <c r="DT49" s="32"/>
      <c r="DU49" s="32"/>
      <c r="DV49" s="32"/>
      <c r="DW49" s="32"/>
      <c r="DX49" s="32"/>
      <c r="DY49" s="32"/>
      <c r="DZ49" s="32"/>
      <c r="EA49" s="32"/>
      <c r="EB49" s="32"/>
      <c r="EC49" s="32"/>
      <c r="ED49" s="32"/>
      <c r="EE49" s="32"/>
      <c r="EF49" s="32"/>
      <c r="EG49" s="32"/>
      <c r="EH49" s="32"/>
      <c r="EI49" s="32"/>
      <c r="EJ49" s="32"/>
      <c r="EK49" s="32"/>
      <c r="EL49" s="32"/>
      <c r="EM49" s="32"/>
      <c r="EN49" s="32"/>
      <c r="EO49" s="32"/>
      <c r="EP49" s="32"/>
      <c r="EQ49" s="32"/>
      <c r="ER49" s="32"/>
      <c r="ES49" s="32"/>
      <c r="ET49" s="32"/>
      <c r="EU49" s="32"/>
      <c r="EV49" s="32"/>
      <c r="EW49" s="32"/>
      <c r="EX49" s="32"/>
      <c r="EY49" s="32"/>
      <c r="EZ49" s="32"/>
      <c r="FA49" s="32"/>
      <c r="FB49" s="32"/>
      <c r="FC49" s="32"/>
      <c r="FD49" s="32"/>
      <c r="FE49" s="32"/>
      <c r="FF49" s="32"/>
      <c r="FG49" s="32"/>
      <c r="FH49" s="32"/>
      <c r="FI49" s="32"/>
      <c r="FJ49" s="32"/>
      <c r="FK49" s="32"/>
      <c r="FL49" s="32"/>
      <c r="FM49" s="32"/>
      <c r="FN49" s="32"/>
      <c r="FO49" s="32"/>
      <c r="FP49" s="32"/>
      <c r="FQ49" s="32"/>
      <c r="FR49" s="32"/>
      <c r="FS49" s="32"/>
      <c r="FT49" s="32"/>
      <c r="FU49" s="32"/>
      <c r="FV49" s="32"/>
      <c r="FW49" s="32"/>
      <c r="FX49" s="32"/>
      <c r="FY49" s="32"/>
      <c r="FZ49" s="32"/>
      <c r="GA49" s="32"/>
      <c r="GB49" s="32"/>
      <c r="GC49" s="32"/>
      <c r="GD49" s="32"/>
      <c r="GE49" s="32"/>
      <c r="GF49" s="32"/>
      <c r="GG49" s="32"/>
      <c r="GH49" s="32"/>
      <c r="GI49" s="32"/>
      <c r="GJ49" s="32"/>
      <c r="GK49" s="32"/>
      <c r="GL49" s="32"/>
      <c r="GM49" s="32"/>
      <c r="GN49" s="32"/>
      <c r="GO49" s="32"/>
      <c r="GP49" s="32"/>
      <c r="GQ49" s="32"/>
      <c r="GR49" s="32"/>
      <c r="GS49" s="32"/>
      <c r="GT49" s="32"/>
      <c r="GU49" s="32"/>
      <c r="GV49" s="32"/>
      <c r="GW49" s="32"/>
      <c r="GX49" s="32"/>
      <c r="GY49" s="32"/>
      <c r="GZ49" s="32"/>
      <c r="HA49" s="32"/>
      <c r="HB49" s="32"/>
      <c r="HC49" s="32"/>
      <c r="HD49" s="32"/>
      <c r="HE49" s="32"/>
      <c r="HF49" s="32"/>
      <c r="HG49" s="32"/>
      <c r="HH49" s="32"/>
      <c r="HI49" s="32"/>
      <c r="HJ49" s="32"/>
      <c r="HK49" s="32"/>
      <c r="HL49" s="32"/>
      <c r="HM49" s="32"/>
      <c r="HN49" s="32"/>
      <c r="HO49" s="32"/>
      <c r="HP49" s="32"/>
      <c r="HQ49" s="32"/>
      <c r="HR49" s="32"/>
      <c r="HS49" s="32"/>
      <c r="HT49" s="32"/>
      <c r="HU49" s="32"/>
      <c r="HV49" s="32"/>
      <c r="HW49" s="32"/>
      <c r="HX49" s="32"/>
      <c r="HY49" s="32"/>
      <c r="HZ49" s="32"/>
      <c r="IA49" s="32"/>
      <c r="IB49" s="32"/>
      <c r="IC49" s="32"/>
      <c r="ID49" s="32"/>
      <c r="IE49" s="32"/>
      <c r="IF49" s="32"/>
      <c r="IG49" s="32"/>
      <c r="IH49" s="32"/>
      <c r="II49" s="32"/>
      <c r="IJ49" s="32"/>
      <c r="IK49" s="32"/>
      <c r="IL49" s="32"/>
      <c r="IM49" s="32"/>
      <c r="IN49" s="32"/>
      <c r="IO49" s="32"/>
      <c r="IP49" s="32"/>
      <c r="IQ49" s="32"/>
      <c r="IR49" s="32"/>
      <c r="IS49" s="32"/>
      <c r="IT49" s="32"/>
    </row>
    <row r="50" spans="5:9" ht="12.75" customHeight="1">
      <c r="E50" s="6"/>
      <c r="F50" s="6"/>
      <c r="G50" s="6"/>
      <c r="H50" s="6"/>
      <c r="I50" s="6"/>
    </row>
  </sheetData>
  <sheetProtection/>
  <mergeCells count="3">
    <mergeCell ref="D49:I49"/>
    <mergeCell ref="K49:N49"/>
    <mergeCell ref="A2:O5"/>
  </mergeCells>
  <printOptions horizontalCentered="1" verticalCentered="1"/>
  <pageMargins left="0.15748031496062992" right="0.15748031496062992" top="0.35433070866141736" bottom="0.35433070866141736" header="0" footer="0"/>
  <pageSetup horizontalDpi="600" verticalDpi="600" orientation="landscape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V47"/>
  <sheetViews>
    <sheetView tabSelected="1" zoomScalePageLayoutView="0" workbookViewId="0" topLeftCell="A19">
      <selection activeCell="D41" sqref="D41"/>
    </sheetView>
  </sheetViews>
  <sheetFormatPr defaultColWidth="11.421875" defaultRowHeight="12.75"/>
  <cols>
    <col min="1" max="1" width="6.421875" style="48" customWidth="1"/>
    <col min="2" max="2" width="41.00390625" style="48" bestFit="1" customWidth="1"/>
    <col min="3" max="3" width="8.7109375" style="49" bestFit="1" customWidth="1"/>
    <col min="4" max="4" width="17.8515625" style="45" customWidth="1"/>
    <col min="5" max="5" width="4.00390625" style="49" customWidth="1"/>
    <col min="6" max="6" width="17.8515625" style="45" customWidth="1"/>
    <col min="7" max="7" width="4.8515625" style="45" hidden="1" customWidth="1"/>
    <col min="8" max="8" width="15.00390625" style="45" hidden="1" customWidth="1"/>
    <col min="9" max="9" width="14.57421875" style="46" bestFit="1" customWidth="1"/>
    <col min="10" max="16384" width="11.421875" style="40" customWidth="1"/>
  </cols>
  <sheetData>
    <row r="1" ht="12.75"/>
    <row r="2" ht="12.75"/>
    <row r="3" spans="2:256" ht="69.75" customHeight="1">
      <c r="B3" s="116" t="s">
        <v>83</v>
      </c>
      <c r="C3" s="116"/>
      <c r="D3" s="116"/>
      <c r="E3" s="116"/>
      <c r="F3" s="116"/>
      <c r="G3" s="37"/>
      <c r="H3" s="37" t="s">
        <v>0</v>
      </c>
      <c r="I3" s="38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  <c r="BF3" s="39"/>
      <c r="BG3" s="39"/>
      <c r="BH3" s="39"/>
      <c r="BI3" s="39"/>
      <c r="BJ3" s="39"/>
      <c r="BK3" s="39"/>
      <c r="BL3" s="39"/>
      <c r="BM3" s="39"/>
      <c r="BN3" s="39"/>
      <c r="BO3" s="39"/>
      <c r="BP3" s="39"/>
      <c r="BQ3" s="39"/>
      <c r="BR3" s="39"/>
      <c r="BS3" s="39"/>
      <c r="BT3" s="39"/>
      <c r="BU3" s="39"/>
      <c r="BV3" s="39"/>
      <c r="BW3" s="39"/>
      <c r="BX3" s="39"/>
      <c r="BY3" s="39"/>
      <c r="BZ3" s="39"/>
      <c r="CA3" s="39"/>
      <c r="CB3" s="39"/>
      <c r="CC3" s="39"/>
      <c r="CD3" s="39"/>
      <c r="CE3" s="39"/>
      <c r="CF3" s="39"/>
      <c r="CG3" s="39"/>
      <c r="CH3" s="39"/>
      <c r="CI3" s="39"/>
      <c r="CJ3" s="39"/>
      <c r="CK3" s="39"/>
      <c r="CL3" s="39"/>
      <c r="CM3" s="39"/>
      <c r="CN3" s="39"/>
      <c r="CO3" s="39"/>
      <c r="CP3" s="39"/>
      <c r="CQ3" s="39"/>
      <c r="CR3" s="39"/>
      <c r="CS3" s="39"/>
      <c r="CT3" s="39"/>
      <c r="CU3" s="39"/>
      <c r="CV3" s="39"/>
      <c r="CW3" s="39"/>
      <c r="CX3" s="39"/>
      <c r="CY3" s="39"/>
      <c r="CZ3" s="39"/>
      <c r="DA3" s="39"/>
      <c r="DB3" s="39"/>
      <c r="DC3" s="39"/>
      <c r="DD3" s="39"/>
      <c r="DE3" s="39"/>
      <c r="DF3" s="39"/>
      <c r="DG3" s="39"/>
      <c r="DH3" s="39"/>
      <c r="DI3" s="39"/>
      <c r="DJ3" s="39"/>
      <c r="DK3" s="39"/>
      <c r="DL3" s="39"/>
      <c r="DM3" s="39"/>
      <c r="DN3" s="39"/>
      <c r="DO3" s="39"/>
      <c r="DP3" s="39"/>
      <c r="DQ3" s="39"/>
      <c r="DR3" s="39"/>
      <c r="DS3" s="39"/>
      <c r="DT3" s="39"/>
      <c r="DU3" s="39"/>
      <c r="DV3" s="39"/>
      <c r="DW3" s="39"/>
      <c r="DX3" s="39"/>
      <c r="DY3" s="39"/>
      <c r="DZ3" s="39"/>
      <c r="EA3" s="39"/>
      <c r="EB3" s="39"/>
      <c r="EC3" s="39"/>
      <c r="ED3" s="39"/>
      <c r="EE3" s="39"/>
      <c r="EF3" s="39"/>
      <c r="EG3" s="39"/>
      <c r="EH3" s="39"/>
      <c r="EI3" s="39"/>
      <c r="EJ3" s="39"/>
      <c r="EK3" s="39"/>
      <c r="EL3" s="39"/>
      <c r="EM3" s="39"/>
      <c r="EN3" s="39"/>
      <c r="EO3" s="39"/>
      <c r="EP3" s="39"/>
      <c r="EQ3" s="39"/>
      <c r="ER3" s="39"/>
      <c r="ES3" s="39"/>
      <c r="ET3" s="39"/>
      <c r="EU3" s="39"/>
      <c r="EV3" s="39"/>
      <c r="EW3" s="39"/>
      <c r="EX3" s="39"/>
      <c r="EY3" s="39"/>
      <c r="EZ3" s="39"/>
      <c r="FA3" s="39"/>
      <c r="FB3" s="39"/>
      <c r="FC3" s="39"/>
      <c r="FD3" s="39"/>
      <c r="FE3" s="39"/>
      <c r="FF3" s="39"/>
      <c r="FG3" s="39"/>
      <c r="FH3" s="39"/>
      <c r="FI3" s="39"/>
      <c r="FJ3" s="39"/>
      <c r="FK3" s="39"/>
      <c r="FL3" s="39"/>
      <c r="FM3" s="39"/>
      <c r="FN3" s="39"/>
      <c r="FO3" s="39"/>
      <c r="FP3" s="39"/>
      <c r="FQ3" s="39"/>
      <c r="FR3" s="39"/>
      <c r="FS3" s="39"/>
      <c r="FT3" s="39"/>
      <c r="FU3" s="39"/>
      <c r="FV3" s="39"/>
      <c r="FW3" s="39"/>
      <c r="FX3" s="39"/>
      <c r="FY3" s="39"/>
      <c r="FZ3" s="39"/>
      <c r="GA3" s="39"/>
      <c r="GB3" s="39"/>
      <c r="GC3" s="39"/>
      <c r="GD3" s="39"/>
      <c r="GE3" s="39"/>
      <c r="GF3" s="39"/>
      <c r="GG3" s="39"/>
      <c r="GH3" s="39"/>
      <c r="GI3" s="39"/>
      <c r="GJ3" s="39"/>
      <c r="GK3" s="39"/>
      <c r="GL3" s="39"/>
      <c r="GM3" s="39"/>
      <c r="GN3" s="39"/>
      <c r="GO3" s="39"/>
      <c r="GP3" s="39"/>
      <c r="GQ3" s="39"/>
      <c r="GR3" s="39"/>
      <c r="GS3" s="39"/>
      <c r="GT3" s="39"/>
      <c r="GU3" s="39"/>
      <c r="GV3" s="39"/>
      <c r="GW3" s="39"/>
      <c r="GX3" s="39"/>
      <c r="GY3" s="39"/>
      <c r="GZ3" s="39"/>
      <c r="HA3" s="39"/>
      <c r="HB3" s="39"/>
      <c r="HC3" s="39"/>
      <c r="HD3" s="39"/>
      <c r="HE3" s="39"/>
      <c r="HF3" s="39"/>
      <c r="HG3" s="39"/>
      <c r="HH3" s="39"/>
      <c r="HI3" s="39"/>
      <c r="HJ3" s="39"/>
      <c r="HK3" s="39"/>
      <c r="HL3" s="39"/>
      <c r="HM3" s="39"/>
      <c r="HN3" s="39"/>
      <c r="HO3" s="39"/>
      <c r="HP3" s="39"/>
      <c r="HQ3" s="39"/>
      <c r="HR3" s="39"/>
      <c r="HS3" s="39"/>
      <c r="HT3" s="39"/>
      <c r="HU3" s="39"/>
      <c r="HV3" s="39"/>
      <c r="HW3" s="39"/>
      <c r="HX3" s="39"/>
      <c r="HY3" s="39"/>
      <c r="HZ3" s="39"/>
      <c r="IA3" s="39"/>
      <c r="IB3" s="39"/>
      <c r="IC3" s="39"/>
      <c r="ID3" s="39"/>
      <c r="IE3" s="39"/>
      <c r="IF3" s="39"/>
      <c r="IG3" s="39"/>
      <c r="IH3" s="39"/>
      <c r="II3" s="39"/>
      <c r="IJ3" s="39"/>
      <c r="IK3" s="39"/>
      <c r="IL3" s="39"/>
      <c r="IM3" s="39"/>
      <c r="IN3" s="39"/>
      <c r="IO3" s="39"/>
      <c r="IP3" s="39"/>
      <c r="IQ3" s="39"/>
      <c r="IR3" s="39"/>
      <c r="IS3" s="39"/>
      <c r="IT3" s="39"/>
      <c r="IU3" s="39"/>
      <c r="IV3" s="39"/>
    </row>
    <row r="5" spans="1:6" ht="12.75">
      <c r="A5" s="41"/>
      <c r="B5" s="41"/>
      <c r="C5" s="42"/>
      <c r="D5" s="43">
        <v>2024</v>
      </c>
      <c r="E5" s="44"/>
      <c r="F5" s="43">
        <v>2023</v>
      </c>
    </row>
    <row r="6" spans="1:8" ht="12.75">
      <c r="A6" s="47" t="s">
        <v>55</v>
      </c>
      <c r="G6" s="50"/>
      <c r="H6" s="50">
        <f>+D8-F8</f>
        <v>-46197278.83</v>
      </c>
    </row>
    <row r="7" ht="12.75">
      <c r="A7" s="47"/>
    </row>
    <row r="8" spans="2:256" ht="12.75">
      <c r="B8" s="47" t="s">
        <v>56</v>
      </c>
      <c r="C8" s="51"/>
      <c r="D8" s="50">
        <v>9746887.09</v>
      </c>
      <c r="E8" s="51"/>
      <c r="F8" s="50">
        <v>55944165.92</v>
      </c>
      <c r="G8" s="52"/>
      <c r="H8" s="52">
        <f>+D10-F10</f>
        <v>-38642078.099999994</v>
      </c>
      <c r="I8" s="53"/>
      <c r="J8" s="54"/>
      <c r="K8" s="54"/>
      <c r="L8" s="54"/>
      <c r="M8" s="54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55"/>
      <c r="BE8" s="55"/>
      <c r="BF8" s="55"/>
      <c r="BG8" s="55"/>
      <c r="BH8" s="55"/>
      <c r="BI8" s="55"/>
      <c r="BJ8" s="55"/>
      <c r="BK8" s="55"/>
      <c r="BL8" s="55"/>
      <c r="BM8" s="55"/>
      <c r="BN8" s="55"/>
      <c r="BO8" s="55"/>
      <c r="BP8" s="55"/>
      <c r="BQ8" s="55"/>
      <c r="BR8" s="55"/>
      <c r="BS8" s="55"/>
      <c r="BT8" s="55"/>
      <c r="BU8" s="55"/>
      <c r="BV8" s="55"/>
      <c r="BW8" s="55"/>
      <c r="BX8" s="55"/>
      <c r="BY8" s="55"/>
      <c r="BZ8" s="55"/>
      <c r="CA8" s="55"/>
      <c r="CB8" s="55"/>
      <c r="CC8" s="55"/>
      <c r="CD8" s="55"/>
      <c r="CE8" s="55"/>
      <c r="CF8" s="55"/>
      <c r="CG8" s="55"/>
      <c r="CH8" s="55"/>
      <c r="CI8" s="55"/>
      <c r="CJ8" s="55"/>
      <c r="CK8" s="55"/>
      <c r="CL8" s="55"/>
      <c r="CM8" s="55"/>
      <c r="CN8" s="55"/>
      <c r="CO8" s="55"/>
      <c r="CP8" s="55"/>
      <c r="CQ8" s="55"/>
      <c r="CR8" s="55"/>
      <c r="CS8" s="55"/>
      <c r="CT8" s="55"/>
      <c r="CU8" s="55"/>
      <c r="CV8" s="55"/>
      <c r="CW8" s="55"/>
      <c r="CX8" s="55"/>
      <c r="CY8" s="55"/>
      <c r="CZ8" s="55"/>
      <c r="DA8" s="55"/>
      <c r="DB8" s="55"/>
      <c r="DC8" s="55"/>
      <c r="DD8" s="55"/>
      <c r="DE8" s="55"/>
      <c r="DF8" s="55"/>
      <c r="DG8" s="55"/>
      <c r="DH8" s="55"/>
      <c r="DI8" s="55"/>
      <c r="DJ8" s="55"/>
      <c r="DK8" s="55"/>
      <c r="DL8" s="55"/>
      <c r="DM8" s="55"/>
      <c r="DN8" s="55"/>
      <c r="DO8" s="55"/>
      <c r="DP8" s="55"/>
      <c r="DQ8" s="55"/>
      <c r="DR8" s="55"/>
      <c r="DS8" s="55"/>
      <c r="DT8" s="55"/>
      <c r="DU8" s="55"/>
      <c r="DV8" s="55"/>
      <c r="DW8" s="55"/>
      <c r="DX8" s="55"/>
      <c r="DY8" s="55"/>
      <c r="DZ8" s="55"/>
      <c r="EA8" s="55"/>
      <c r="EB8" s="55"/>
      <c r="EC8" s="55"/>
      <c r="ED8" s="55"/>
      <c r="EE8" s="55"/>
      <c r="EF8" s="55"/>
      <c r="EG8" s="55"/>
      <c r="EH8" s="55"/>
      <c r="EI8" s="55"/>
      <c r="EJ8" s="55"/>
      <c r="EK8" s="55"/>
      <c r="EL8" s="55"/>
      <c r="EM8" s="55"/>
      <c r="EN8" s="55"/>
      <c r="EO8" s="55"/>
      <c r="EP8" s="55"/>
      <c r="EQ8" s="55"/>
      <c r="ER8" s="55"/>
      <c r="ES8" s="55"/>
      <c r="ET8" s="55"/>
      <c r="EU8" s="55"/>
      <c r="EV8" s="55"/>
      <c r="EW8" s="55"/>
      <c r="EX8" s="55"/>
      <c r="EY8" s="55"/>
      <c r="EZ8" s="55"/>
      <c r="FA8" s="55"/>
      <c r="FB8" s="55"/>
      <c r="FC8" s="55"/>
      <c r="FD8" s="55"/>
      <c r="FE8" s="55"/>
      <c r="FF8" s="55"/>
      <c r="FG8" s="55"/>
      <c r="FH8" s="55"/>
      <c r="FI8" s="55"/>
      <c r="FJ8" s="55"/>
      <c r="FK8" s="55"/>
      <c r="FL8" s="55"/>
      <c r="FM8" s="55"/>
      <c r="FN8" s="55"/>
      <c r="FO8" s="55"/>
      <c r="FP8" s="55"/>
      <c r="FQ8" s="55"/>
      <c r="FR8" s="55"/>
      <c r="FS8" s="55"/>
      <c r="FT8" s="55"/>
      <c r="FU8" s="55"/>
      <c r="FV8" s="55"/>
      <c r="FW8" s="55"/>
      <c r="FX8" s="55"/>
      <c r="FY8" s="55"/>
      <c r="FZ8" s="55"/>
      <c r="GA8" s="55"/>
      <c r="GB8" s="55"/>
      <c r="GC8" s="55"/>
      <c r="GD8" s="55"/>
      <c r="GE8" s="55"/>
      <c r="GF8" s="55"/>
      <c r="GG8" s="55"/>
      <c r="GH8" s="55"/>
      <c r="GI8" s="55"/>
      <c r="GJ8" s="55"/>
      <c r="GK8" s="55"/>
      <c r="GL8" s="55"/>
      <c r="GM8" s="55"/>
      <c r="GN8" s="55"/>
      <c r="GO8" s="55"/>
      <c r="GP8" s="55"/>
      <c r="GQ8" s="55"/>
      <c r="GR8" s="55"/>
      <c r="GS8" s="55"/>
      <c r="GT8" s="55"/>
      <c r="GU8" s="55"/>
      <c r="GV8" s="55"/>
      <c r="GW8" s="55"/>
      <c r="GX8" s="55"/>
      <c r="GY8" s="55"/>
      <c r="GZ8" s="55"/>
      <c r="HA8" s="55"/>
      <c r="HB8" s="55"/>
      <c r="HC8" s="55"/>
      <c r="HD8" s="55"/>
      <c r="HE8" s="55"/>
      <c r="HF8" s="55"/>
      <c r="HG8" s="55"/>
      <c r="HH8" s="55"/>
      <c r="HI8" s="55"/>
      <c r="HJ8" s="55"/>
      <c r="HK8" s="55"/>
      <c r="HL8" s="55"/>
      <c r="HM8" s="55"/>
      <c r="HN8" s="55"/>
      <c r="HO8" s="55"/>
      <c r="HP8" s="55"/>
      <c r="HQ8" s="55"/>
      <c r="HR8" s="55"/>
      <c r="HS8" s="55"/>
      <c r="HT8" s="55"/>
      <c r="HU8" s="55"/>
      <c r="HV8" s="55"/>
      <c r="HW8" s="55"/>
      <c r="HX8" s="55"/>
      <c r="HY8" s="55"/>
      <c r="HZ8" s="55"/>
      <c r="IA8" s="55"/>
      <c r="IB8" s="55"/>
      <c r="IC8" s="55"/>
      <c r="ID8" s="55"/>
      <c r="IE8" s="55"/>
      <c r="IF8" s="55"/>
      <c r="IG8" s="55"/>
      <c r="IH8" s="55"/>
      <c r="II8" s="55"/>
      <c r="IJ8" s="55"/>
      <c r="IK8" s="55"/>
      <c r="IL8" s="55"/>
      <c r="IM8" s="55"/>
      <c r="IN8" s="55"/>
      <c r="IO8" s="55"/>
      <c r="IP8" s="55"/>
      <c r="IQ8" s="55"/>
      <c r="IR8" s="55"/>
      <c r="IS8" s="55"/>
      <c r="IT8" s="55"/>
      <c r="IU8" s="55"/>
      <c r="IV8" s="55"/>
    </row>
    <row r="9" spans="1:256" ht="12.75">
      <c r="A9" s="47"/>
      <c r="G9" s="56"/>
      <c r="H9" s="56"/>
      <c r="I9" s="57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/>
      <c r="AR9" s="58"/>
      <c r="AS9" s="58"/>
      <c r="AT9" s="58"/>
      <c r="AU9" s="58"/>
      <c r="AV9" s="58"/>
      <c r="AW9" s="58"/>
      <c r="AX9" s="58"/>
      <c r="AY9" s="58"/>
      <c r="AZ9" s="58"/>
      <c r="BA9" s="58"/>
      <c r="BB9" s="58"/>
      <c r="BC9" s="58"/>
      <c r="BD9" s="58"/>
      <c r="BE9" s="58"/>
      <c r="BF9" s="58"/>
      <c r="BG9" s="58"/>
      <c r="BH9" s="58"/>
      <c r="BI9" s="58"/>
      <c r="BJ9" s="58"/>
      <c r="BK9" s="58"/>
      <c r="BL9" s="58"/>
      <c r="BM9" s="58"/>
      <c r="BN9" s="58"/>
      <c r="BO9" s="58"/>
      <c r="BP9" s="58"/>
      <c r="BQ9" s="58"/>
      <c r="BR9" s="58"/>
      <c r="BS9" s="58"/>
      <c r="BT9" s="58"/>
      <c r="BU9" s="58"/>
      <c r="BV9" s="58"/>
      <c r="BW9" s="58"/>
      <c r="BX9" s="58"/>
      <c r="BY9" s="58"/>
      <c r="BZ9" s="58"/>
      <c r="CA9" s="58"/>
      <c r="CB9" s="58"/>
      <c r="CC9" s="58"/>
      <c r="CD9" s="58"/>
      <c r="CE9" s="58"/>
      <c r="CF9" s="58"/>
      <c r="CG9" s="58"/>
      <c r="CH9" s="58"/>
      <c r="CI9" s="58"/>
      <c r="CJ9" s="58"/>
      <c r="CK9" s="58"/>
      <c r="CL9" s="58"/>
      <c r="CM9" s="58"/>
      <c r="CN9" s="58"/>
      <c r="CO9" s="58"/>
      <c r="CP9" s="58"/>
      <c r="CQ9" s="58"/>
      <c r="CR9" s="58"/>
      <c r="CS9" s="58"/>
      <c r="CT9" s="58"/>
      <c r="CU9" s="58"/>
      <c r="CV9" s="58"/>
      <c r="CW9" s="58"/>
      <c r="CX9" s="58"/>
      <c r="CY9" s="58"/>
      <c r="CZ9" s="58"/>
      <c r="DA9" s="58"/>
      <c r="DB9" s="58"/>
      <c r="DC9" s="58"/>
      <c r="DD9" s="58"/>
      <c r="DE9" s="58"/>
      <c r="DF9" s="58"/>
      <c r="DG9" s="58"/>
      <c r="DH9" s="58"/>
      <c r="DI9" s="58"/>
      <c r="DJ9" s="58"/>
      <c r="DK9" s="58"/>
      <c r="DL9" s="58"/>
      <c r="DM9" s="58"/>
      <c r="DN9" s="58"/>
      <c r="DO9" s="58"/>
      <c r="DP9" s="58"/>
      <c r="DQ9" s="58"/>
      <c r="DR9" s="58"/>
      <c r="DS9" s="58"/>
      <c r="DT9" s="58"/>
      <c r="DU9" s="58"/>
      <c r="DV9" s="58"/>
      <c r="DW9" s="58"/>
      <c r="DX9" s="58"/>
      <c r="DY9" s="58"/>
      <c r="DZ9" s="58"/>
      <c r="EA9" s="58"/>
      <c r="EB9" s="58"/>
      <c r="EC9" s="58"/>
      <c r="ED9" s="58"/>
      <c r="EE9" s="58"/>
      <c r="EF9" s="58"/>
      <c r="EG9" s="58"/>
      <c r="EH9" s="58"/>
      <c r="EI9" s="58"/>
      <c r="EJ9" s="58"/>
      <c r="EK9" s="58"/>
      <c r="EL9" s="58"/>
      <c r="EM9" s="58"/>
      <c r="EN9" s="58"/>
      <c r="EO9" s="58"/>
      <c r="EP9" s="58"/>
      <c r="EQ9" s="58"/>
      <c r="ER9" s="58"/>
      <c r="ES9" s="58"/>
      <c r="ET9" s="58"/>
      <c r="EU9" s="58"/>
      <c r="EV9" s="58"/>
      <c r="EW9" s="58"/>
      <c r="EX9" s="58"/>
      <c r="EY9" s="58"/>
      <c r="EZ9" s="58"/>
      <c r="FA9" s="58"/>
      <c r="FB9" s="58"/>
      <c r="FC9" s="58"/>
      <c r="FD9" s="58"/>
      <c r="FE9" s="58"/>
      <c r="FF9" s="58"/>
      <c r="FG9" s="58"/>
      <c r="FH9" s="58"/>
      <c r="FI9" s="58"/>
      <c r="FJ9" s="58"/>
      <c r="FK9" s="58"/>
      <c r="FL9" s="58"/>
      <c r="FM9" s="58"/>
      <c r="FN9" s="58"/>
      <c r="FO9" s="58"/>
      <c r="FP9" s="58"/>
      <c r="FQ9" s="58"/>
      <c r="FR9" s="58"/>
      <c r="FS9" s="58"/>
      <c r="FT9" s="58"/>
      <c r="FU9" s="58"/>
      <c r="FV9" s="58"/>
      <c r="FW9" s="58"/>
      <c r="FX9" s="58"/>
      <c r="FY9" s="58"/>
      <c r="FZ9" s="58"/>
      <c r="GA9" s="58"/>
      <c r="GB9" s="58"/>
      <c r="GC9" s="58"/>
      <c r="GD9" s="58"/>
      <c r="GE9" s="58"/>
      <c r="GF9" s="58"/>
      <c r="GG9" s="58"/>
      <c r="GH9" s="58"/>
      <c r="GI9" s="58"/>
      <c r="GJ9" s="58"/>
      <c r="GK9" s="58"/>
      <c r="GL9" s="58"/>
      <c r="GM9" s="58"/>
      <c r="GN9" s="58"/>
      <c r="GO9" s="58"/>
      <c r="GP9" s="58"/>
      <c r="GQ9" s="58"/>
      <c r="GR9" s="58"/>
      <c r="GS9" s="58"/>
      <c r="GT9" s="58"/>
      <c r="GU9" s="58"/>
      <c r="GV9" s="58"/>
      <c r="GW9" s="58"/>
      <c r="GX9" s="58"/>
      <c r="GY9" s="58"/>
      <c r="GZ9" s="58"/>
      <c r="HA9" s="58"/>
      <c r="HB9" s="58"/>
      <c r="HC9" s="58"/>
      <c r="HD9" s="58"/>
      <c r="HE9" s="58"/>
      <c r="HF9" s="58"/>
      <c r="HG9" s="58"/>
      <c r="HH9" s="58"/>
      <c r="HI9" s="58"/>
      <c r="HJ9" s="58"/>
      <c r="HK9" s="58"/>
      <c r="HL9" s="58"/>
      <c r="HM9" s="58"/>
      <c r="HN9" s="58"/>
      <c r="HO9" s="58"/>
      <c r="HP9" s="58"/>
      <c r="HQ9" s="58"/>
      <c r="HR9" s="58"/>
      <c r="HS9" s="58"/>
      <c r="HT9" s="58"/>
      <c r="HU9" s="58"/>
      <c r="HV9" s="58"/>
      <c r="HW9" s="58"/>
      <c r="HX9" s="58"/>
      <c r="HY9" s="58"/>
      <c r="HZ9" s="58"/>
      <c r="IA9" s="58"/>
      <c r="IB9" s="58"/>
      <c r="IC9" s="58"/>
      <c r="ID9" s="58"/>
      <c r="IE9" s="58"/>
      <c r="IF9" s="58"/>
      <c r="IG9" s="58"/>
      <c r="IH9" s="58"/>
      <c r="II9" s="58"/>
      <c r="IJ9" s="58"/>
      <c r="IK9" s="58"/>
      <c r="IL9" s="58"/>
      <c r="IM9" s="58"/>
      <c r="IN9" s="58"/>
      <c r="IO9" s="58"/>
      <c r="IP9" s="58"/>
      <c r="IQ9" s="58"/>
      <c r="IR9" s="58"/>
      <c r="IS9" s="58"/>
      <c r="IT9" s="58"/>
      <c r="IU9" s="58"/>
      <c r="IV9" s="58"/>
    </row>
    <row r="10" spans="1:8" ht="13.5" thickBot="1">
      <c r="A10" s="59" t="s">
        <v>57</v>
      </c>
      <c r="B10" s="59" t="s">
        <v>58</v>
      </c>
      <c r="C10" s="60"/>
      <c r="D10" s="50">
        <v>8016548.91</v>
      </c>
      <c r="E10" s="60"/>
      <c r="F10" s="52">
        <v>46658627.01</v>
      </c>
      <c r="G10" s="61"/>
      <c r="H10" s="61">
        <f>+D12-F12</f>
        <v>-7555200.730000004</v>
      </c>
    </row>
    <row r="11" spans="1:6" ht="12.75">
      <c r="A11" s="62" t="s">
        <v>57</v>
      </c>
      <c r="B11" s="62"/>
      <c r="C11" s="63"/>
      <c r="D11" s="109"/>
      <c r="E11" s="110"/>
      <c r="F11" s="109"/>
    </row>
    <row r="12" spans="1:256" ht="13.5" thickBot="1">
      <c r="A12" s="64" t="s">
        <v>57</v>
      </c>
      <c r="B12" s="65" t="s">
        <v>59</v>
      </c>
      <c r="D12" s="66">
        <f>+D8-D10</f>
        <v>1730338.1799999997</v>
      </c>
      <c r="F12" s="66">
        <f>+F8-F10</f>
        <v>9285538.910000004</v>
      </c>
      <c r="G12" s="67"/>
      <c r="H12" s="67"/>
      <c r="I12" s="68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T12" s="69"/>
      <c r="AU12" s="69"/>
      <c r="AV12" s="69"/>
      <c r="AW12" s="69"/>
      <c r="AX12" s="69"/>
      <c r="AY12" s="69"/>
      <c r="AZ12" s="69"/>
      <c r="BA12" s="69"/>
      <c r="BB12" s="69"/>
      <c r="BC12" s="69"/>
      <c r="BD12" s="69"/>
      <c r="BE12" s="69"/>
      <c r="BF12" s="69"/>
      <c r="BG12" s="69"/>
      <c r="BH12" s="69"/>
      <c r="BI12" s="69"/>
      <c r="BJ12" s="69"/>
      <c r="BK12" s="69"/>
      <c r="BL12" s="69"/>
      <c r="BM12" s="69"/>
      <c r="BN12" s="69"/>
      <c r="BO12" s="69"/>
      <c r="BP12" s="69"/>
      <c r="BQ12" s="69"/>
      <c r="BR12" s="69"/>
      <c r="BS12" s="69"/>
      <c r="BT12" s="69"/>
      <c r="BU12" s="69"/>
      <c r="BV12" s="69"/>
      <c r="BW12" s="69"/>
      <c r="BX12" s="69"/>
      <c r="BY12" s="69"/>
      <c r="BZ12" s="69"/>
      <c r="CA12" s="69"/>
      <c r="CB12" s="69"/>
      <c r="CC12" s="69"/>
      <c r="CD12" s="69"/>
      <c r="CE12" s="69"/>
      <c r="CF12" s="69"/>
      <c r="CG12" s="69"/>
      <c r="CH12" s="69"/>
      <c r="CI12" s="69"/>
      <c r="CJ12" s="69"/>
      <c r="CK12" s="69"/>
      <c r="CL12" s="69"/>
      <c r="CM12" s="69"/>
      <c r="CN12" s="69"/>
      <c r="CO12" s="69"/>
      <c r="CP12" s="69"/>
      <c r="CQ12" s="69"/>
      <c r="CR12" s="69"/>
      <c r="CS12" s="69"/>
      <c r="CT12" s="69"/>
      <c r="CU12" s="69"/>
      <c r="CV12" s="69"/>
      <c r="CW12" s="69"/>
      <c r="CX12" s="69"/>
      <c r="CY12" s="69"/>
      <c r="CZ12" s="69"/>
      <c r="DA12" s="69"/>
      <c r="DB12" s="69"/>
      <c r="DC12" s="69"/>
      <c r="DD12" s="69"/>
      <c r="DE12" s="69"/>
      <c r="DF12" s="69"/>
      <c r="DG12" s="69"/>
      <c r="DH12" s="69"/>
      <c r="DI12" s="69"/>
      <c r="DJ12" s="69"/>
      <c r="DK12" s="69"/>
      <c r="DL12" s="69"/>
      <c r="DM12" s="69"/>
      <c r="DN12" s="69"/>
      <c r="DO12" s="69"/>
      <c r="DP12" s="69"/>
      <c r="DQ12" s="69"/>
      <c r="DR12" s="69"/>
      <c r="DS12" s="69"/>
      <c r="DT12" s="69"/>
      <c r="DU12" s="69"/>
      <c r="DV12" s="69"/>
      <c r="DW12" s="69"/>
      <c r="DX12" s="69"/>
      <c r="DY12" s="69"/>
      <c r="DZ12" s="69"/>
      <c r="EA12" s="69"/>
      <c r="EB12" s="69"/>
      <c r="EC12" s="69"/>
      <c r="ED12" s="69"/>
      <c r="EE12" s="69"/>
      <c r="EF12" s="69"/>
      <c r="EG12" s="69"/>
      <c r="EH12" s="69"/>
      <c r="EI12" s="69"/>
      <c r="EJ12" s="69"/>
      <c r="EK12" s="69"/>
      <c r="EL12" s="69"/>
      <c r="EM12" s="69"/>
      <c r="EN12" s="69"/>
      <c r="EO12" s="69"/>
      <c r="EP12" s="69"/>
      <c r="EQ12" s="69"/>
      <c r="ER12" s="69"/>
      <c r="ES12" s="69"/>
      <c r="ET12" s="69"/>
      <c r="EU12" s="69"/>
      <c r="EV12" s="69"/>
      <c r="EW12" s="69"/>
      <c r="EX12" s="69"/>
      <c r="EY12" s="69"/>
      <c r="EZ12" s="69"/>
      <c r="FA12" s="69"/>
      <c r="FB12" s="69"/>
      <c r="FC12" s="69"/>
      <c r="FD12" s="69"/>
      <c r="FE12" s="69"/>
      <c r="FF12" s="69"/>
      <c r="FG12" s="69"/>
      <c r="FH12" s="69"/>
      <c r="FI12" s="69"/>
      <c r="FJ12" s="69"/>
      <c r="FK12" s="69"/>
      <c r="FL12" s="69"/>
      <c r="FM12" s="69"/>
      <c r="FN12" s="69"/>
      <c r="FO12" s="69"/>
      <c r="FP12" s="69"/>
      <c r="FQ12" s="69"/>
      <c r="FR12" s="69"/>
      <c r="FS12" s="69"/>
      <c r="FT12" s="69"/>
      <c r="FU12" s="69"/>
      <c r="FV12" s="69"/>
      <c r="FW12" s="69"/>
      <c r="FX12" s="69"/>
      <c r="FY12" s="69"/>
      <c r="FZ12" s="69"/>
      <c r="GA12" s="69"/>
      <c r="GB12" s="69"/>
      <c r="GC12" s="69"/>
      <c r="GD12" s="69"/>
      <c r="GE12" s="69"/>
      <c r="GF12" s="69"/>
      <c r="GG12" s="69"/>
      <c r="GH12" s="69"/>
      <c r="GI12" s="69"/>
      <c r="GJ12" s="69"/>
      <c r="GK12" s="69"/>
      <c r="GL12" s="69"/>
      <c r="GM12" s="69"/>
      <c r="GN12" s="69"/>
      <c r="GO12" s="69"/>
      <c r="GP12" s="69"/>
      <c r="GQ12" s="69"/>
      <c r="GR12" s="69"/>
      <c r="GS12" s="69"/>
      <c r="GT12" s="69"/>
      <c r="GU12" s="69"/>
      <c r="GV12" s="69"/>
      <c r="GW12" s="69"/>
      <c r="GX12" s="69"/>
      <c r="GY12" s="69"/>
      <c r="GZ12" s="69"/>
      <c r="HA12" s="69"/>
      <c r="HB12" s="69"/>
      <c r="HC12" s="69"/>
      <c r="HD12" s="69"/>
      <c r="HE12" s="69"/>
      <c r="HF12" s="69"/>
      <c r="HG12" s="69"/>
      <c r="HH12" s="69"/>
      <c r="HI12" s="69"/>
      <c r="HJ12" s="69"/>
      <c r="HK12" s="69"/>
      <c r="HL12" s="69"/>
      <c r="HM12" s="69"/>
      <c r="HN12" s="69"/>
      <c r="HO12" s="69"/>
      <c r="HP12" s="69"/>
      <c r="HQ12" s="69"/>
      <c r="HR12" s="69"/>
      <c r="HS12" s="69"/>
      <c r="HT12" s="69"/>
      <c r="HU12" s="69"/>
      <c r="HV12" s="69"/>
      <c r="HW12" s="69"/>
      <c r="HX12" s="69"/>
      <c r="HY12" s="69"/>
      <c r="HZ12" s="69"/>
      <c r="IA12" s="69"/>
      <c r="IB12" s="69"/>
      <c r="IC12" s="69"/>
      <c r="ID12" s="69"/>
      <c r="IE12" s="69"/>
      <c r="IF12" s="69"/>
      <c r="IG12" s="69"/>
      <c r="IH12" s="69"/>
      <c r="II12" s="69"/>
      <c r="IJ12" s="69"/>
      <c r="IK12" s="69"/>
      <c r="IL12" s="69"/>
      <c r="IM12" s="69"/>
      <c r="IN12" s="69"/>
      <c r="IO12" s="69"/>
      <c r="IP12" s="69"/>
      <c r="IQ12" s="69"/>
      <c r="IR12" s="69"/>
      <c r="IS12" s="69"/>
      <c r="IT12" s="69"/>
      <c r="IU12" s="69"/>
      <c r="IV12" s="69"/>
    </row>
    <row r="13" spans="1:256" ht="12.75">
      <c r="A13" s="47"/>
      <c r="G13" s="67"/>
      <c r="H13" s="67"/>
      <c r="I13" s="68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69"/>
      <c r="AQ13" s="69"/>
      <c r="AR13" s="69"/>
      <c r="AS13" s="69"/>
      <c r="AT13" s="69"/>
      <c r="AU13" s="69"/>
      <c r="AV13" s="69"/>
      <c r="AW13" s="69"/>
      <c r="AX13" s="69"/>
      <c r="AY13" s="69"/>
      <c r="AZ13" s="69"/>
      <c r="BA13" s="69"/>
      <c r="BB13" s="69"/>
      <c r="BC13" s="69"/>
      <c r="BD13" s="69"/>
      <c r="BE13" s="69"/>
      <c r="BF13" s="69"/>
      <c r="BG13" s="69"/>
      <c r="BH13" s="69"/>
      <c r="BI13" s="69"/>
      <c r="BJ13" s="69"/>
      <c r="BK13" s="69"/>
      <c r="BL13" s="69"/>
      <c r="BM13" s="69"/>
      <c r="BN13" s="69"/>
      <c r="BO13" s="69"/>
      <c r="BP13" s="69"/>
      <c r="BQ13" s="69"/>
      <c r="BR13" s="69"/>
      <c r="BS13" s="69"/>
      <c r="BT13" s="69"/>
      <c r="BU13" s="69"/>
      <c r="BV13" s="69"/>
      <c r="BW13" s="69"/>
      <c r="BX13" s="69"/>
      <c r="BY13" s="69"/>
      <c r="BZ13" s="69"/>
      <c r="CA13" s="69"/>
      <c r="CB13" s="69"/>
      <c r="CC13" s="69"/>
      <c r="CD13" s="69"/>
      <c r="CE13" s="69"/>
      <c r="CF13" s="69"/>
      <c r="CG13" s="69"/>
      <c r="CH13" s="69"/>
      <c r="CI13" s="69"/>
      <c r="CJ13" s="69"/>
      <c r="CK13" s="69"/>
      <c r="CL13" s="69"/>
      <c r="CM13" s="69"/>
      <c r="CN13" s="69"/>
      <c r="CO13" s="69"/>
      <c r="CP13" s="69"/>
      <c r="CQ13" s="69"/>
      <c r="CR13" s="69"/>
      <c r="CS13" s="69"/>
      <c r="CT13" s="69"/>
      <c r="CU13" s="69"/>
      <c r="CV13" s="69"/>
      <c r="CW13" s="69"/>
      <c r="CX13" s="69"/>
      <c r="CY13" s="69"/>
      <c r="CZ13" s="69"/>
      <c r="DA13" s="69"/>
      <c r="DB13" s="69"/>
      <c r="DC13" s="69"/>
      <c r="DD13" s="69"/>
      <c r="DE13" s="69"/>
      <c r="DF13" s="69"/>
      <c r="DG13" s="69"/>
      <c r="DH13" s="69"/>
      <c r="DI13" s="69"/>
      <c r="DJ13" s="69"/>
      <c r="DK13" s="69"/>
      <c r="DL13" s="69"/>
      <c r="DM13" s="69"/>
      <c r="DN13" s="69"/>
      <c r="DO13" s="69"/>
      <c r="DP13" s="69"/>
      <c r="DQ13" s="69"/>
      <c r="DR13" s="69"/>
      <c r="DS13" s="69"/>
      <c r="DT13" s="69"/>
      <c r="DU13" s="69"/>
      <c r="DV13" s="69"/>
      <c r="DW13" s="69"/>
      <c r="DX13" s="69"/>
      <c r="DY13" s="69"/>
      <c r="DZ13" s="69"/>
      <c r="EA13" s="69"/>
      <c r="EB13" s="69"/>
      <c r="EC13" s="69"/>
      <c r="ED13" s="69"/>
      <c r="EE13" s="69"/>
      <c r="EF13" s="69"/>
      <c r="EG13" s="69"/>
      <c r="EH13" s="69"/>
      <c r="EI13" s="69"/>
      <c r="EJ13" s="69"/>
      <c r="EK13" s="69"/>
      <c r="EL13" s="69"/>
      <c r="EM13" s="69"/>
      <c r="EN13" s="69"/>
      <c r="EO13" s="69"/>
      <c r="EP13" s="69"/>
      <c r="EQ13" s="69"/>
      <c r="ER13" s="69"/>
      <c r="ES13" s="69"/>
      <c r="ET13" s="69"/>
      <c r="EU13" s="69"/>
      <c r="EV13" s="69"/>
      <c r="EW13" s="69"/>
      <c r="EX13" s="69"/>
      <c r="EY13" s="69"/>
      <c r="EZ13" s="69"/>
      <c r="FA13" s="69"/>
      <c r="FB13" s="69"/>
      <c r="FC13" s="69"/>
      <c r="FD13" s="69"/>
      <c r="FE13" s="69"/>
      <c r="FF13" s="69"/>
      <c r="FG13" s="69"/>
      <c r="FH13" s="69"/>
      <c r="FI13" s="69"/>
      <c r="FJ13" s="69"/>
      <c r="FK13" s="69"/>
      <c r="FL13" s="69"/>
      <c r="FM13" s="69"/>
      <c r="FN13" s="69"/>
      <c r="FO13" s="69"/>
      <c r="FP13" s="69"/>
      <c r="FQ13" s="69"/>
      <c r="FR13" s="69"/>
      <c r="FS13" s="69"/>
      <c r="FT13" s="69"/>
      <c r="FU13" s="69"/>
      <c r="FV13" s="69"/>
      <c r="FW13" s="69"/>
      <c r="FX13" s="69"/>
      <c r="FY13" s="69"/>
      <c r="FZ13" s="69"/>
      <c r="GA13" s="69"/>
      <c r="GB13" s="69"/>
      <c r="GC13" s="69"/>
      <c r="GD13" s="69"/>
      <c r="GE13" s="69"/>
      <c r="GF13" s="69"/>
      <c r="GG13" s="69"/>
      <c r="GH13" s="69"/>
      <c r="GI13" s="69"/>
      <c r="GJ13" s="69"/>
      <c r="GK13" s="69"/>
      <c r="GL13" s="69"/>
      <c r="GM13" s="69"/>
      <c r="GN13" s="69"/>
      <c r="GO13" s="69"/>
      <c r="GP13" s="69"/>
      <c r="GQ13" s="69"/>
      <c r="GR13" s="69"/>
      <c r="GS13" s="69"/>
      <c r="GT13" s="69"/>
      <c r="GU13" s="69"/>
      <c r="GV13" s="69"/>
      <c r="GW13" s="69"/>
      <c r="GX13" s="69"/>
      <c r="GY13" s="69"/>
      <c r="GZ13" s="69"/>
      <c r="HA13" s="69"/>
      <c r="HB13" s="69"/>
      <c r="HC13" s="69"/>
      <c r="HD13" s="69"/>
      <c r="HE13" s="69"/>
      <c r="HF13" s="69"/>
      <c r="HG13" s="69"/>
      <c r="HH13" s="69"/>
      <c r="HI13" s="69"/>
      <c r="HJ13" s="69"/>
      <c r="HK13" s="69"/>
      <c r="HL13" s="69"/>
      <c r="HM13" s="69"/>
      <c r="HN13" s="69"/>
      <c r="HO13" s="69"/>
      <c r="HP13" s="69"/>
      <c r="HQ13" s="69"/>
      <c r="HR13" s="69"/>
      <c r="HS13" s="69"/>
      <c r="HT13" s="69"/>
      <c r="HU13" s="69"/>
      <c r="HV13" s="69"/>
      <c r="HW13" s="69"/>
      <c r="HX13" s="69"/>
      <c r="HY13" s="69"/>
      <c r="HZ13" s="69"/>
      <c r="IA13" s="69"/>
      <c r="IB13" s="69"/>
      <c r="IC13" s="69"/>
      <c r="ID13" s="69"/>
      <c r="IE13" s="69"/>
      <c r="IF13" s="69"/>
      <c r="IG13" s="69"/>
      <c r="IH13" s="69"/>
      <c r="II13" s="69"/>
      <c r="IJ13" s="69"/>
      <c r="IK13" s="69"/>
      <c r="IL13" s="69"/>
      <c r="IM13" s="69"/>
      <c r="IN13" s="69"/>
      <c r="IO13" s="69"/>
      <c r="IP13" s="69"/>
      <c r="IQ13" s="69"/>
      <c r="IR13" s="69"/>
      <c r="IS13" s="69"/>
      <c r="IT13" s="69"/>
      <c r="IU13" s="69"/>
      <c r="IV13" s="69"/>
    </row>
    <row r="14" spans="1:256" ht="12.75">
      <c r="A14" s="70" t="s">
        <v>60</v>
      </c>
      <c r="B14" s="70"/>
      <c r="C14" s="71"/>
      <c r="D14" s="50"/>
      <c r="E14" s="51"/>
      <c r="F14" s="50"/>
      <c r="G14" s="72"/>
      <c r="H14" s="72">
        <f aca="true" t="shared" si="0" ref="H14:H22">+D16-F16</f>
        <v>-210089.56</v>
      </c>
      <c r="I14" s="68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69"/>
      <c r="BA14" s="69"/>
      <c r="BB14" s="69"/>
      <c r="BC14" s="69"/>
      <c r="BD14" s="69"/>
      <c r="BE14" s="69"/>
      <c r="BF14" s="69"/>
      <c r="BG14" s="69"/>
      <c r="BH14" s="69"/>
      <c r="BI14" s="69"/>
      <c r="BJ14" s="69"/>
      <c r="BK14" s="69"/>
      <c r="BL14" s="69"/>
      <c r="BM14" s="69"/>
      <c r="BN14" s="69"/>
      <c r="BO14" s="69"/>
      <c r="BP14" s="69"/>
      <c r="BQ14" s="69"/>
      <c r="BR14" s="69"/>
      <c r="BS14" s="69"/>
      <c r="BT14" s="69"/>
      <c r="BU14" s="69"/>
      <c r="BV14" s="69"/>
      <c r="BW14" s="69"/>
      <c r="BX14" s="69"/>
      <c r="BY14" s="69"/>
      <c r="BZ14" s="69"/>
      <c r="CA14" s="69"/>
      <c r="CB14" s="69"/>
      <c r="CC14" s="69"/>
      <c r="CD14" s="69"/>
      <c r="CE14" s="69"/>
      <c r="CF14" s="69"/>
      <c r="CG14" s="69"/>
      <c r="CH14" s="69"/>
      <c r="CI14" s="69"/>
      <c r="CJ14" s="69"/>
      <c r="CK14" s="69"/>
      <c r="CL14" s="69"/>
      <c r="CM14" s="69"/>
      <c r="CN14" s="69"/>
      <c r="CO14" s="69"/>
      <c r="CP14" s="69"/>
      <c r="CQ14" s="69"/>
      <c r="CR14" s="69"/>
      <c r="CS14" s="69"/>
      <c r="CT14" s="69"/>
      <c r="CU14" s="69"/>
      <c r="CV14" s="69"/>
      <c r="CW14" s="69"/>
      <c r="CX14" s="69"/>
      <c r="CY14" s="69"/>
      <c r="CZ14" s="69"/>
      <c r="DA14" s="69"/>
      <c r="DB14" s="69"/>
      <c r="DC14" s="69"/>
      <c r="DD14" s="69"/>
      <c r="DE14" s="69"/>
      <c r="DF14" s="69"/>
      <c r="DG14" s="69"/>
      <c r="DH14" s="69"/>
      <c r="DI14" s="69"/>
      <c r="DJ14" s="69"/>
      <c r="DK14" s="69"/>
      <c r="DL14" s="69"/>
      <c r="DM14" s="69"/>
      <c r="DN14" s="69"/>
      <c r="DO14" s="69"/>
      <c r="DP14" s="69"/>
      <c r="DQ14" s="69"/>
      <c r="DR14" s="69"/>
      <c r="DS14" s="69"/>
      <c r="DT14" s="69"/>
      <c r="DU14" s="69"/>
      <c r="DV14" s="69"/>
      <c r="DW14" s="69"/>
      <c r="DX14" s="69"/>
      <c r="DY14" s="69"/>
      <c r="DZ14" s="69"/>
      <c r="EA14" s="69"/>
      <c r="EB14" s="69"/>
      <c r="EC14" s="69"/>
      <c r="ED14" s="69"/>
      <c r="EE14" s="69"/>
      <c r="EF14" s="69"/>
      <c r="EG14" s="69"/>
      <c r="EH14" s="69"/>
      <c r="EI14" s="69"/>
      <c r="EJ14" s="69"/>
      <c r="EK14" s="69"/>
      <c r="EL14" s="69"/>
      <c r="EM14" s="69"/>
      <c r="EN14" s="69"/>
      <c r="EO14" s="69"/>
      <c r="EP14" s="69"/>
      <c r="EQ14" s="69"/>
      <c r="ER14" s="69"/>
      <c r="ES14" s="69"/>
      <c r="ET14" s="69"/>
      <c r="EU14" s="69"/>
      <c r="EV14" s="69"/>
      <c r="EW14" s="69"/>
      <c r="EX14" s="69"/>
      <c r="EY14" s="69"/>
      <c r="EZ14" s="69"/>
      <c r="FA14" s="69"/>
      <c r="FB14" s="69"/>
      <c r="FC14" s="69"/>
      <c r="FD14" s="69"/>
      <c r="FE14" s="69"/>
      <c r="FF14" s="69"/>
      <c r="FG14" s="69"/>
      <c r="FH14" s="69"/>
      <c r="FI14" s="69"/>
      <c r="FJ14" s="69"/>
      <c r="FK14" s="69"/>
      <c r="FL14" s="69"/>
      <c r="FM14" s="69"/>
      <c r="FN14" s="69"/>
      <c r="FO14" s="69"/>
      <c r="FP14" s="69"/>
      <c r="FQ14" s="69"/>
      <c r="FR14" s="69"/>
      <c r="FS14" s="69"/>
      <c r="FT14" s="69"/>
      <c r="FU14" s="69"/>
      <c r="FV14" s="69"/>
      <c r="FW14" s="69"/>
      <c r="FX14" s="69"/>
      <c r="FY14" s="69"/>
      <c r="FZ14" s="69"/>
      <c r="GA14" s="69"/>
      <c r="GB14" s="69"/>
      <c r="GC14" s="69"/>
      <c r="GD14" s="69"/>
      <c r="GE14" s="69"/>
      <c r="GF14" s="69"/>
      <c r="GG14" s="69"/>
      <c r="GH14" s="69"/>
      <c r="GI14" s="69"/>
      <c r="GJ14" s="69"/>
      <c r="GK14" s="69"/>
      <c r="GL14" s="69"/>
      <c r="GM14" s="69"/>
      <c r="GN14" s="69"/>
      <c r="GO14" s="69"/>
      <c r="GP14" s="69"/>
      <c r="GQ14" s="69"/>
      <c r="GR14" s="69"/>
      <c r="GS14" s="69"/>
      <c r="GT14" s="69"/>
      <c r="GU14" s="69"/>
      <c r="GV14" s="69"/>
      <c r="GW14" s="69"/>
      <c r="GX14" s="69"/>
      <c r="GY14" s="69"/>
      <c r="GZ14" s="69"/>
      <c r="HA14" s="69"/>
      <c r="HB14" s="69"/>
      <c r="HC14" s="69"/>
      <c r="HD14" s="69"/>
      <c r="HE14" s="69"/>
      <c r="HF14" s="69"/>
      <c r="HG14" s="69"/>
      <c r="HH14" s="69"/>
      <c r="HI14" s="69"/>
      <c r="HJ14" s="69"/>
      <c r="HK14" s="69"/>
      <c r="HL14" s="69"/>
      <c r="HM14" s="69"/>
      <c r="HN14" s="69"/>
      <c r="HO14" s="69"/>
      <c r="HP14" s="69"/>
      <c r="HQ14" s="69"/>
      <c r="HR14" s="69"/>
      <c r="HS14" s="69"/>
      <c r="HT14" s="69"/>
      <c r="HU14" s="69"/>
      <c r="HV14" s="69"/>
      <c r="HW14" s="69"/>
      <c r="HX14" s="69"/>
      <c r="HY14" s="69"/>
      <c r="HZ14" s="69"/>
      <c r="IA14" s="69"/>
      <c r="IB14" s="69"/>
      <c r="IC14" s="69"/>
      <c r="ID14" s="69"/>
      <c r="IE14" s="69"/>
      <c r="IF14" s="69"/>
      <c r="IG14" s="69"/>
      <c r="IH14" s="69"/>
      <c r="II14" s="69"/>
      <c r="IJ14" s="69"/>
      <c r="IK14" s="69"/>
      <c r="IL14" s="69"/>
      <c r="IM14" s="69"/>
      <c r="IN14" s="69"/>
      <c r="IO14" s="69"/>
      <c r="IP14" s="69"/>
      <c r="IQ14" s="69"/>
      <c r="IR14" s="69"/>
      <c r="IS14" s="69"/>
      <c r="IT14" s="69"/>
      <c r="IU14" s="69"/>
      <c r="IV14" s="69"/>
    </row>
    <row r="15" spans="1:256" ht="12.75">
      <c r="A15" s="70"/>
      <c r="B15" s="70"/>
      <c r="C15" s="71"/>
      <c r="D15" s="50"/>
      <c r="E15" s="51"/>
      <c r="F15" s="50"/>
      <c r="G15" s="67"/>
      <c r="H15" s="67">
        <f t="shared" si="0"/>
        <v>-270632.72</v>
      </c>
      <c r="I15" s="68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69"/>
      <c r="AK15" s="69"/>
      <c r="AL15" s="69"/>
      <c r="AM15" s="69"/>
      <c r="AN15" s="69"/>
      <c r="AO15" s="69"/>
      <c r="AP15" s="69"/>
      <c r="AQ15" s="69"/>
      <c r="AR15" s="69"/>
      <c r="AS15" s="69"/>
      <c r="AT15" s="69"/>
      <c r="AU15" s="69"/>
      <c r="AV15" s="69"/>
      <c r="AW15" s="69"/>
      <c r="AX15" s="69"/>
      <c r="AY15" s="69"/>
      <c r="AZ15" s="69"/>
      <c r="BA15" s="69"/>
      <c r="BB15" s="69"/>
      <c r="BC15" s="69"/>
      <c r="BD15" s="69"/>
      <c r="BE15" s="69"/>
      <c r="BF15" s="69"/>
      <c r="BG15" s="69"/>
      <c r="BH15" s="69"/>
      <c r="BI15" s="69"/>
      <c r="BJ15" s="69"/>
      <c r="BK15" s="69"/>
      <c r="BL15" s="69"/>
      <c r="BM15" s="69"/>
      <c r="BN15" s="69"/>
      <c r="BO15" s="69"/>
      <c r="BP15" s="69"/>
      <c r="BQ15" s="69"/>
      <c r="BR15" s="69"/>
      <c r="BS15" s="69"/>
      <c r="BT15" s="69"/>
      <c r="BU15" s="69"/>
      <c r="BV15" s="69"/>
      <c r="BW15" s="69"/>
      <c r="BX15" s="69"/>
      <c r="BY15" s="69"/>
      <c r="BZ15" s="69"/>
      <c r="CA15" s="69"/>
      <c r="CB15" s="69"/>
      <c r="CC15" s="69"/>
      <c r="CD15" s="69"/>
      <c r="CE15" s="69"/>
      <c r="CF15" s="69"/>
      <c r="CG15" s="69"/>
      <c r="CH15" s="69"/>
      <c r="CI15" s="69"/>
      <c r="CJ15" s="69"/>
      <c r="CK15" s="69"/>
      <c r="CL15" s="69"/>
      <c r="CM15" s="69"/>
      <c r="CN15" s="69"/>
      <c r="CO15" s="69"/>
      <c r="CP15" s="69"/>
      <c r="CQ15" s="69"/>
      <c r="CR15" s="69"/>
      <c r="CS15" s="69"/>
      <c r="CT15" s="69"/>
      <c r="CU15" s="69"/>
      <c r="CV15" s="69"/>
      <c r="CW15" s="69"/>
      <c r="CX15" s="69"/>
      <c r="CY15" s="69"/>
      <c r="CZ15" s="69"/>
      <c r="DA15" s="69"/>
      <c r="DB15" s="69"/>
      <c r="DC15" s="69"/>
      <c r="DD15" s="69"/>
      <c r="DE15" s="69"/>
      <c r="DF15" s="69"/>
      <c r="DG15" s="69"/>
      <c r="DH15" s="69"/>
      <c r="DI15" s="69"/>
      <c r="DJ15" s="69"/>
      <c r="DK15" s="69"/>
      <c r="DL15" s="69"/>
      <c r="DM15" s="69"/>
      <c r="DN15" s="69"/>
      <c r="DO15" s="69"/>
      <c r="DP15" s="69"/>
      <c r="DQ15" s="69"/>
      <c r="DR15" s="69"/>
      <c r="DS15" s="69"/>
      <c r="DT15" s="69"/>
      <c r="DU15" s="69"/>
      <c r="DV15" s="69"/>
      <c r="DW15" s="69"/>
      <c r="DX15" s="69"/>
      <c r="DY15" s="69"/>
      <c r="DZ15" s="69"/>
      <c r="EA15" s="69"/>
      <c r="EB15" s="69"/>
      <c r="EC15" s="69"/>
      <c r="ED15" s="69"/>
      <c r="EE15" s="69"/>
      <c r="EF15" s="69"/>
      <c r="EG15" s="69"/>
      <c r="EH15" s="69"/>
      <c r="EI15" s="69"/>
      <c r="EJ15" s="69"/>
      <c r="EK15" s="69"/>
      <c r="EL15" s="69"/>
      <c r="EM15" s="69"/>
      <c r="EN15" s="69"/>
      <c r="EO15" s="69"/>
      <c r="EP15" s="69"/>
      <c r="EQ15" s="69"/>
      <c r="ER15" s="69"/>
      <c r="ES15" s="69"/>
      <c r="ET15" s="69"/>
      <c r="EU15" s="69"/>
      <c r="EV15" s="69"/>
      <c r="EW15" s="69"/>
      <c r="EX15" s="69"/>
      <c r="EY15" s="69"/>
      <c r="EZ15" s="69"/>
      <c r="FA15" s="69"/>
      <c r="FB15" s="69"/>
      <c r="FC15" s="69"/>
      <c r="FD15" s="69"/>
      <c r="FE15" s="69"/>
      <c r="FF15" s="69"/>
      <c r="FG15" s="69"/>
      <c r="FH15" s="69"/>
      <c r="FI15" s="69"/>
      <c r="FJ15" s="69"/>
      <c r="FK15" s="69"/>
      <c r="FL15" s="69"/>
      <c r="FM15" s="69"/>
      <c r="FN15" s="69"/>
      <c r="FO15" s="69"/>
      <c r="FP15" s="69"/>
      <c r="FQ15" s="69"/>
      <c r="FR15" s="69"/>
      <c r="FS15" s="69"/>
      <c r="FT15" s="69"/>
      <c r="FU15" s="69"/>
      <c r="FV15" s="69"/>
      <c r="FW15" s="69"/>
      <c r="FX15" s="69"/>
      <c r="FY15" s="69"/>
      <c r="FZ15" s="69"/>
      <c r="GA15" s="69"/>
      <c r="GB15" s="69"/>
      <c r="GC15" s="69"/>
      <c r="GD15" s="69"/>
      <c r="GE15" s="69"/>
      <c r="GF15" s="69"/>
      <c r="GG15" s="69"/>
      <c r="GH15" s="69"/>
      <c r="GI15" s="69"/>
      <c r="GJ15" s="69"/>
      <c r="GK15" s="69"/>
      <c r="GL15" s="69"/>
      <c r="GM15" s="69"/>
      <c r="GN15" s="69"/>
      <c r="GO15" s="69"/>
      <c r="GP15" s="69"/>
      <c r="GQ15" s="69"/>
      <c r="GR15" s="69"/>
      <c r="GS15" s="69"/>
      <c r="GT15" s="69"/>
      <c r="GU15" s="69"/>
      <c r="GV15" s="69"/>
      <c r="GW15" s="69"/>
      <c r="GX15" s="69"/>
      <c r="GY15" s="69"/>
      <c r="GZ15" s="69"/>
      <c r="HA15" s="69"/>
      <c r="HB15" s="69"/>
      <c r="HC15" s="69"/>
      <c r="HD15" s="69"/>
      <c r="HE15" s="69"/>
      <c r="HF15" s="69"/>
      <c r="HG15" s="69"/>
      <c r="HH15" s="69"/>
      <c r="HI15" s="69"/>
      <c r="HJ15" s="69"/>
      <c r="HK15" s="69"/>
      <c r="HL15" s="69"/>
      <c r="HM15" s="69"/>
      <c r="HN15" s="69"/>
      <c r="HO15" s="69"/>
      <c r="HP15" s="69"/>
      <c r="HQ15" s="69"/>
      <c r="HR15" s="69"/>
      <c r="HS15" s="69"/>
      <c r="HT15" s="69"/>
      <c r="HU15" s="69"/>
      <c r="HV15" s="69"/>
      <c r="HW15" s="69"/>
      <c r="HX15" s="69"/>
      <c r="HY15" s="69"/>
      <c r="HZ15" s="69"/>
      <c r="IA15" s="69"/>
      <c r="IB15" s="69"/>
      <c r="IC15" s="69"/>
      <c r="ID15" s="69"/>
      <c r="IE15" s="69"/>
      <c r="IF15" s="69"/>
      <c r="IG15" s="69"/>
      <c r="IH15" s="69"/>
      <c r="II15" s="69"/>
      <c r="IJ15" s="69"/>
      <c r="IK15" s="69"/>
      <c r="IL15" s="69"/>
      <c r="IM15" s="69"/>
      <c r="IN15" s="69"/>
      <c r="IO15" s="69"/>
      <c r="IP15" s="69"/>
      <c r="IQ15" s="69"/>
      <c r="IR15" s="69"/>
      <c r="IS15" s="69"/>
      <c r="IT15" s="69"/>
      <c r="IU15" s="69"/>
      <c r="IV15" s="69"/>
    </row>
    <row r="16" spans="1:256" ht="12.75">
      <c r="A16" s="70"/>
      <c r="B16" s="73" t="s">
        <v>61</v>
      </c>
      <c r="C16" s="74"/>
      <c r="D16" s="72">
        <v>45190.380000000005</v>
      </c>
      <c r="E16" s="74"/>
      <c r="F16" s="72">
        <v>255279.94</v>
      </c>
      <c r="G16" s="67"/>
      <c r="H16" s="67"/>
      <c r="I16" s="68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69"/>
      <c r="AK16" s="69"/>
      <c r="AL16" s="69"/>
      <c r="AM16" s="69"/>
      <c r="AN16" s="69"/>
      <c r="AO16" s="69"/>
      <c r="AP16" s="69"/>
      <c r="AQ16" s="69"/>
      <c r="AR16" s="69"/>
      <c r="AS16" s="69"/>
      <c r="AT16" s="69"/>
      <c r="AU16" s="69"/>
      <c r="AV16" s="69"/>
      <c r="AW16" s="69"/>
      <c r="AX16" s="69"/>
      <c r="AY16" s="69"/>
      <c r="AZ16" s="69"/>
      <c r="BA16" s="69"/>
      <c r="BB16" s="69"/>
      <c r="BC16" s="69"/>
      <c r="BD16" s="69"/>
      <c r="BE16" s="69"/>
      <c r="BF16" s="69"/>
      <c r="BG16" s="69"/>
      <c r="BH16" s="69"/>
      <c r="BI16" s="69"/>
      <c r="BJ16" s="69"/>
      <c r="BK16" s="69"/>
      <c r="BL16" s="69"/>
      <c r="BM16" s="69"/>
      <c r="BN16" s="69"/>
      <c r="BO16" s="69"/>
      <c r="BP16" s="69"/>
      <c r="BQ16" s="69"/>
      <c r="BR16" s="69"/>
      <c r="BS16" s="69"/>
      <c r="BT16" s="69"/>
      <c r="BU16" s="69"/>
      <c r="BV16" s="69"/>
      <c r="BW16" s="69"/>
      <c r="BX16" s="69"/>
      <c r="BY16" s="69"/>
      <c r="BZ16" s="69"/>
      <c r="CA16" s="69"/>
      <c r="CB16" s="69"/>
      <c r="CC16" s="69"/>
      <c r="CD16" s="69"/>
      <c r="CE16" s="69"/>
      <c r="CF16" s="69"/>
      <c r="CG16" s="69"/>
      <c r="CH16" s="69"/>
      <c r="CI16" s="69"/>
      <c r="CJ16" s="69"/>
      <c r="CK16" s="69"/>
      <c r="CL16" s="69"/>
      <c r="CM16" s="69"/>
      <c r="CN16" s="69"/>
      <c r="CO16" s="69"/>
      <c r="CP16" s="69"/>
      <c r="CQ16" s="69"/>
      <c r="CR16" s="69"/>
      <c r="CS16" s="69"/>
      <c r="CT16" s="69"/>
      <c r="CU16" s="69"/>
      <c r="CV16" s="69"/>
      <c r="CW16" s="69"/>
      <c r="CX16" s="69"/>
      <c r="CY16" s="69"/>
      <c r="CZ16" s="69"/>
      <c r="DA16" s="69"/>
      <c r="DB16" s="69"/>
      <c r="DC16" s="69"/>
      <c r="DD16" s="69"/>
      <c r="DE16" s="69"/>
      <c r="DF16" s="69"/>
      <c r="DG16" s="69"/>
      <c r="DH16" s="69"/>
      <c r="DI16" s="69"/>
      <c r="DJ16" s="69"/>
      <c r="DK16" s="69"/>
      <c r="DL16" s="69"/>
      <c r="DM16" s="69"/>
      <c r="DN16" s="69"/>
      <c r="DO16" s="69"/>
      <c r="DP16" s="69"/>
      <c r="DQ16" s="69"/>
      <c r="DR16" s="69"/>
      <c r="DS16" s="69"/>
      <c r="DT16" s="69"/>
      <c r="DU16" s="69"/>
      <c r="DV16" s="69"/>
      <c r="DW16" s="69"/>
      <c r="DX16" s="69"/>
      <c r="DY16" s="69"/>
      <c r="DZ16" s="69"/>
      <c r="EA16" s="69"/>
      <c r="EB16" s="69"/>
      <c r="EC16" s="69"/>
      <c r="ED16" s="69"/>
      <c r="EE16" s="69"/>
      <c r="EF16" s="69"/>
      <c r="EG16" s="69"/>
      <c r="EH16" s="69"/>
      <c r="EI16" s="69"/>
      <c r="EJ16" s="69"/>
      <c r="EK16" s="69"/>
      <c r="EL16" s="69"/>
      <c r="EM16" s="69"/>
      <c r="EN16" s="69"/>
      <c r="EO16" s="69"/>
      <c r="EP16" s="69"/>
      <c r="EQ16" s="69"/>
      <c r="ER16" s="69"/>
      <c r="ES16" s="69"/>
      <c r="ET16" s="69"/>
      <c r="EU16" s="69"/>
      <c r="EV16" s="69"/>
      <c r="EW16" s="69"/>
      <c r="EX16" s="69"/>
      <c r="EY16" s="69"/>
      <c r="EZ16" s="69"/>
      <c r="FA16" s="69"/>
      <c r="FB16" s="69"/>
      <c r="FC16" s="69"/>
      <c r="FD16" s="69"/>
      <c r="FE16" s="69"/>
      <c r="FF16" s="69"/>
      <c r="FG16" s="69"/>
      <c r="FH16" s="69"/>
      <c r="FI16" s="69"/>
      <c r="FJ16" s="69"/>
      <c r="FK16" s="69"/>
      <c r="FL16" s="69"/>
      <c r="FM16" s="69"/>
      <c r="FN16" s="69"/>
      <c r="FO16" s="69"/>
      <c r="FP16" s="69"/>
      <c r="FQ16" s="69"/>
      <c r="FR16" s="69"/>
      <c r="FS16" s="69"/>
      <c r="FT16" s="69"/>
      <c r="FU16" s="69"/>
      <c r="FV16" s="69"/>
      <c r="FW16" s="69"/>
      <c r="FX16" s="69"/>
      <c r="FY16" s="69"/>
      <c r="FZ16" s="69"/>
      <c r="GA16" s="69"/>
      <c r="GB16" s="69"/>
      <c r="GC16" s="69"/>
      <c r="GD16" s="69"/>
      <c r="GE16" s="69"/>
      <c r="GF16" s="69"/>
      <c r="GG16" s="69"/>
      <c r="GH16" s="69"/>
      <c r="GI16" s="69"/>
      <c r="GJ16" s="69"/>
      <c r="GK16" s="69"/>
      <c r="GL16" s="69"/>
      <c r="GM16" s="69"/>
      <c r="GN16" s="69"/>
      <c r="GO16" s="69"/>
      <c r="GP16" s="69"/>
      <c r="GQ16" s="69"/>
      <c r="GR16" s="69"/>
      <c r="GS16" s="69"/>
      <c r="GT16" s="69"/>
      <c r="GU16" s="69"/>
      <c r="GV16" s="69"/>
      <c r="GW16" s="69"/>
      <c r="GX16" s="69"/>
      <c r="GY16" s="69"/>
      <c r="GZ16" s="69"/>
      <c r="HA16" s="69"/>
      <c r="HB16" s="69"/>
      <c r="HC16" s="69"/>
      <c r="HD16" s="69"/>
      <c r="HE16" s="69"/>
      <c r="HF16" s="69"/>
      <c r="HG16" s="69"/>
      <c r="HH16" s="69"/>
      <c r="HI16" s="69"/>
      <c r="HJ16" s="69"/>
      <c r="HK16" s="69"/>
      <c r="HL16" s="69"/>
      <c r="HM16" s="69"/>
      <c r="HN16" s="69"/>
      <c r="HO16" s="69"/>
      <c r="HP16" s="69"/>
      <c r="HQ16" s="69"/>
      <c r="HR16" s="69"/>
      <c r="HS16" s="69"/>
      <c r="HT16" s="69"/>
      <c r="HU16" s="69"/>
      <c r="HV16" s="69"/>
      <c r="HW16" s="69"/>
      <c r="HX16" s="69"/>
      <c r="HY16" s="69"/>
      <c r="HZ16" s="69"/>
      <c r="IA16" s="69"/>
      <c r="IB16" s="69"/>
      <c r="IC16" s="69"/>
      <c r="ID16" s="69"/>
      <c r="IE16" s="69"/>
      <c r="IF16" s="69"/>
      <c r="IG16" s="69"/>
      <c r="IH16" s="69"/>
      <c r="II16" s="69"/>
      <c r="IJ16" s="69"/>
      <c r="IK16" s="69"/>
      <c r="IL16" s="69"/>
      <c r="IM16" s="69"/>
      <c r="IN16" s="69"/>
      <c r="IO16" s="69"/>
      <c r="IP16" s="69"/>
      <c r="IQ16" s="69"/>
      <c r="IR16" s="69"/>
      <c r="IS16" s="69"/>
      <c r="IT16" s="69"/>
      <c r="IU16" s="69"/>
      <c r="IV16" s="69"/>
    </row>
    <row r="17" spans="1:256" ht="12.75">
      <c r="A17" s="70" t="s">
        <v>57</v>
      </c>
      <c r="B17" s="70" t="s">
        <v>62</v>
      </c>
      <c r="C17" s="71"/>
      <c r="D17" s="72">
        <v>52588.22000000001</v>
      </c>
      <c r="E17" s="51"/>
      <c r="F17" s="50">
        <v>323220.94</v>
      </c>
      <c r="G17" s="67"/>
      <c r="H17" s="67">
        <f t="shared" si="0"/>
        <v>-1618458.07</v>
      </c>
      <c r="I17" s="68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69"/>
      <c r="AS17" s="69"/>
      <c r="AT17" s="69"/>
      <c r="AU17" s="69"/>
      <c r="AV17" s="69"/>
      <c r="AW17" s="69"/>
      <c r="AX17" s="69"/>
      <c r="AY17" s="69"/>
      <c r="AZ17" s="69"/>
      <c r="BA17" s="69"/>
      <c r="BB17" s="69"/>
      <c r="BC17" s="69"/>
      <c r="BD17" s="69"/>
      <c r="BE17" s="69"/>
      <c r="BF17" s="69"/>
      <c r="BG17" s="69"/>
      <c r="BH17" s="69"/>
      <c r="BI17" s="69"/>
      <c r="BJ17" s="69"/>
      <c r="BK17" s="69"/>
      <c r="BL17" s="69"/>
      <c r="BM17" s="69"/>
      <c r="BN17" s="69"/>
      <c r="BO17" s="69"/>
      <c r="BP17" s="69"/>
      <c r="BQ17" s="69"/>
      <c r="BR17" s="69"/>
      <c r="BS17" s="69"/>
      <c r="BT17" s="69"/>
      <c r="BU17" s="69"/>
      <c r="BV17" s="69"/>
      <c r="BW17" s="69"/>
      <c r="BX17" s="69"/>
      <c r="BY17" s="69"/>
      <c r="BZ17" s="69"/>
      <c r="CA17" s="69"/>
      <c r="CB17" s="69"/>
      <c r="CC17" s="69"/>
      <c r="CD17" s="69"/>
      <c r="CE17" s="69"/>
      <c r="CF17" s="69"/>
      <c r="CG17" s="69"/>
      <c r="CH17" s="69"/>
      <c r="CI17" s="69"/>
      <c r="CJ17" s="69"/>
      <c r="CK17" s="69"/>
      <c r="CL17" s="69"/>
      <c r="CM17" s="69"/>
      <c r="CN17" s="69"/>
      <c r="CO17" s="69"/>
      <c r="CP17" s="69"/>
      <c r="CQ17" s="69"/>
      <c r="CR17" s="69"/>
      <c r="CS17" s="69"/>
      <c r="CT17" s="69"/>
      <c r="CU17" s="69"/>
      <c r="CV17" s="69"/>
      <c r="CW17" s="69"/>
      <c r="CX17" s="69"/>
      <c r="CY17" s="69"/>
      <c r="CZ17" s="69"/>
      <c r="DA17" s="69"/>
      <c r="DB17" s="69"/>
      <c r="DC17" s="69"/>
      <c r="DD17" s="69"/>
      <c r="DE17" s="69"/>
      <c r="DF17" s="69"/>
      <c r="DG17" s="69"/>
      <c r="DH17" s="69"/>
      <c r="DI17" s="69"/>
      <c r="DJ17" s="69"/>
      <c r="DK17" s="69"/>
      <c r="DL17" s="69"/>
      <c r="DM17" s="69"/>
      <c r="DN17" s="69"/>
      <c r="DO17" s="69"/>
      <c r="DP17" s="69"/>
      <c r="DQ17" s="69"/>
      <c r="DR17" s="69"/>
      <c r="DS17" s="69"/>
      <c r="DT17" s="69"/>
      <c r="DU17" s="69"/>
      <c r="DV17" s="69"/>
      <c r="DW17" s="69"/>
      <c r="DX17" s="69"/>
      <c r="DY17" s="69"/>
      <c r="DZ17" s="69"/>
      <c r="EA17" s="69"/>
      <c r="EB17" s="69"/>
      <c r="EC17" s="69"/>
      <c r="ED17" s="69"/>
      <c r="EE17" s="69"/>
      <c r="EF17" s="69"/>
      <c r="EG17" s="69"/>
      <c r="EH17" s="69"/>
      <c r="EI17" s="69"/>
      <c r="EJ17" s="69"/>
      <c r="EK17" s="69"/>
      <c r="EL17" s="69"/>
      <c r="EM17" s="69"/>
      <c r="EN17" s="69"/>
      <c r="EO17" s="69"/>
      <c r="EP17" s="69"/>
      <c r="EQ17" s="69"/>
      <c r="ER17" s="69"/>
      <c r="ES17" s="69"/>
      <c r="ET17" s="69"/>
      <c r="EU17" s="69"/>
      <c r="EV17" s="69"/>
      <c r="EW17" s="69"/>
      <c r="EX17" s="69"/>
      <c r="EY17" s="69"/>
      <c r="EZ17" s="69"/>
      <c r="FA17" s="69"/>
      <c r="FB17" s="69"/>
      <c r="FC17" s="69"/>
      <c r="FD17" s="69"/>
      <c r="FE17" s="69"/>
      <c r="FF17" s="69"/>
      <c r="FG17" s="69"/>
      <c r="FH17" s="69"/>
      <c r="FI17" s="69"/>
      <c r="FJ17" s="69"/>
      <c r="FK17" s="69"/>
      <c r="FL17" s="69"/>
      <c r="FM17" s="69"/>
      <c r="FN17" s="69"/>
      <c r="FO17" s="69"/>
      <c r="FP17" s="69"/>
      <c r="FQ17" s="69"/>
      <c r="FR17" s="69"/>
      <c r="FS17" s="69"/>
      <c r="FT17" s="69"/>
      <c r="FU17" s="69"/>
      <c r="FV17" s="69"/>
      <c r="FW17" s="69"/>
      <c r="FX17" s="69"/>
      <c r="FY17" s="69"/>
      <c r="FZ17" s="69"/>
      <c r="GA17" s="69"/>
      <c r="GB17" s="69"/>
      <c r="GC17" s="69"/>
      <c r="GD17" s="69"/>
      <c r="GE17" s="69"/>
      <c r="GF17" s="69"/>
      <c r="GG17" s="69"/>
      <c r="GH17" s="69"/>
      <c r="GI17" s="69"/>
      <c r="GJ17" s="69"/>
      <c r="GK17" s="69"/>
      <c r="GL17" s="69"/>
      <c r="GM17" s="69"/>
      <c r="GN17" s="69"/>
      <c r="GO17" s="69"/>
      <c r="GP17" s="69"/>
      <c r="GQ17" s="69"/>
      <c r="GR17" s="69"/>
      <c r="GS17" s="69"/>
      <c r="GT17" s="69"/>
      <c r="GU17" s="69"/>
      <c r="GV17" s="69"/>
      <c r="GW17" s="69"/>
      <c r="GX17" s="69"/>
      <c r="GY17" s="69"/>
      <c r="GZ17" s="69"/>
      <c r="HA17" s="69"/>
      <c r="HB17" s="69"/>
      <c r="HC17" s="69"/>
      <c r="HD17" s="69"/>
      <c r="HE17" s="69"/>
      <c r="HF17" s="69"/>
      <c r="HG17" s="69"/>
      <c r="HH17" s="69"/>
      <c r="HI17" s="69"/>
      <c r="HJ17" s="69"/>
      <c r="HK17" s="69"/>
      <c r="HL17" s="69"/>
      <c r="HM17" s="69"/>
      <c r="HN17" s="69"/>
      <c r="HO17" s="69"/>
      <c r="HP17" s="69"/>
      <c r="HQ17" s="69"/>
      <c r="HR17" s="69"/>
      <c r="HS17" s="69"/>
      <c r="HT17" s="69"/>
      <c r="HU17" s="69"/>
      <c r="HV17" s="69"/>
      <c r="HW17" s="69"/>
      <c r="HX17" s="69"/>
      <c r="HY17" s="69"/>
      <c r="HZ17" s="69"/>
      <c r="IA17" s="69"/>
      <c r="IB17" s="69"/>
      <c r="IC17" s="69"/>
      <c r="ID17" s="69"/>
      <c r="IE17" s="69"/>
      <c r="IF17" s="69"/>
      <c r="IG17" s="69"/>
      <c r="IH17" s="69"/>
      <c r="II17" s="69"/>
      <c r="IJ17" s="69"/>
      <c r="IK17" s="69"/>
      <c r="IL17" s="69"/>
      <c r="IM17" s="69"/>
      <c r="IN17" s="69"/>
      <c r="IO17" s="69"/>
      <c r="IP17" s="69"/>
      <c r="IQ17" s="69"/>
      <c r="IR17" s="69"/>
      <c r="IS17" s="69"/>
      <c r="IT17" s="69"/>
      <c r="IU17" s="69"/>
      <c r="IV17" s="69"/>
    </row>
    <row r="18" spans="1:256" ht="12.75">
      <c r="A18" s="70"/>
      <c r="B18" s="70" t="s">
        <v>63</v>
      </c>
      <c r="C18" s="71"/>
      <c r="D18" s="72">
        <v>15760.66</v>
      </c>
      <c r="E18" s="51"/>
      <c r="F18" s="50">
        <v>97463.81</v>
      </c>
      <c r="G18" s="67"/>
      <c r="H18" s="67">
        <f t="shared" si="0"/>
        <v>-251974.12000000002</v>
      </c>
      <c r="I18" s="68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69"/>
      <c r="AI18" s="69"/>
      <c r="AJ18" s="69"/>
      <c r="AK18" s="69"/>
      <c r="AL18" s="69"/>
      <c r="AM18" s="69"/>
      <c r="AN18" s="69"/>
      <c r="AO18" s="69"/>
      <c r="AP18" s="69"/>
      <c r="AQ18" s="69"/>
      <c r="AR18" s="69"/>
      <c r="AS18" s="69"/>
      <c r="AT18" s="69"/>
      <c r="AU18" s="69"/>
      <c r="AV18" s="69"/>
      <c r="AW18" s="69"/>
      <c r="AX18" s="69"/>
      <c r="AY18" s="69"/>
      <c r="AZ18" s="69"/>
      <c r="BA18" s="69"/>
      <c r="BB18" s="69"/>
      <c r="BC18" s="69"/>
      <c r="BD18" s="69"/>
      <c r="BE18" s="69"/>
      <c r="BF18" s="69"/>
      <c r="BG18" s="69"/>
      <c r="BH18" s="69"/>
      <c r="BI18" s="69"/>
      <c r="BJ18" s="69"/>
      <c r="BK18" s="69"/>
      <c r="BL18" s="69"/>
      <c r="BM18" s="69"/>
      <c r="BN18" s="69"/>
      <c r="BO18" s="69"/>
      <c r="BP18" s="69"/>
      <c r="BQ18" s="69"/>
      <c r="BR18" s="69"/>
      <c r="BS18" s="69"/>
      <c r="BT18" s="69"/>
      <c r="BU18" s="69"/>
      <c r="BV18" s="69"/>
      <c r="BW18" s="69"/>
      <c r="BX18" s="69"/>
      <c r="BY18" s="69"/>
      <c r="BZ18" s="69"/>
      <c r="CA18" s="69"/>
      <c r="CB18" s="69"/>
      <c r="CC18" s="69"/>
      <c r="CD18" s="69"/>
      <c r="CE18" s="69"/>
      <c r="CF18" s="69"/>
      <c r="CG18" s="69"/>
      <c r="CH18" s="69"/>
      <c r="CI18" s="69"/>
      <c r="CJ18" s="69"/>
      <c r="CK18" s="69"/>
      <c r="CL18" s="69"/>
      <c r="CM18" s="69"/>
      <c r="CN18" s="69"/>
      <c r="CO18" s="69"/>
      <c r="CP18" s="69"/>
      <c r="CQ18" s="69"/>
      <c r="CR18" s="69"/>
      <c r="CS18" s="69"/>
      <c r="CT18" s="69"/>
      <c r="CU18" s="69"/>
      <c r="CV18" s="69"/>
      <c r="CW18" s="69"/>
      <c r="CX18" s="69"/>
      <c r="CY18" s="69"/>
      <c r="CZ18" s="69"/>
      <c r="DA18" s="69"/>
      <c r="DB18" s="69"/>
      <c r="DC18" s="69"/>
      <c r="DD18" s="69"/>
      <c r="DE18" s="69"/>
      <c r="DF18" s="69"/>
      <c r="DG18" s="69"/>
      <c r="DH18" s="69"/>
      <c r="DI18" s="69"/>
      <c r="DJ18" s="69"/>
      <c r="DK18" s="69"/>
      <c r="DL18" s="69"/>
      <c r="DM18" s="69"/>
      <c r="DN18" s="69"/>
      <c r="DO18" s="69"/>
      <c r="DP18" s="69"/>
      <c r="DQ18" s="69"/>
      <c r="DR18" s="69"/>
      <c r="DS18" s="69"/>
      <c r="DT18" s="69"/>
      <c r="DU18" s="69"/>
      <c r="DV18" s="69"/>
      <c r="DW18" s="69"/>
      <c r="DX18" s="69"/>
      <c r="DY18" s="69"/>
      <c r="DZ18" s="69"/>
      <c r="EA18" s="69"/>
      <c r="EB18" s="69"/>
      <c r="EC18" s="69"/>
      <c r="ED18" s="69"/>
      <c r="EE18" s="69"/>
      <c r="EF18" s="69"/>
      <c r="EG18" s="69"/>
      <c r="EH18" s="69"/>
      <c r="EI18" s="69"/>
      <c r="EJ18" s="69"/>
      <c r="EK18" s="69"/>
      <c r="EL18" s="69"/>
      <c r="EM18" s="69"/>
      <c r="EN18" s="69"/>
      <c r="EO18" s="69"/>
      <c r="EP18" s="69"/>
      <c r="EQ18" s="69"/>
      <c r="ER18" s="69"/>
      <c r="ES18" s="69"/>
      <c r="ET18" s="69"/>
      <c r="EU18" s="69"/>
      <c r="EV18" s="69"/>
      <c r="EW18" s="69"/>
      <c r="EX18" s="69"/>
      <c r="EY18" s="69"/>
      <c r="EZ18" s="69"/>
      <c r="FA18" s="69"/>
      <c r="FB18" s="69"/>
      <c r="FC18" s="69"/>
      <c r="FD18" s="69"/>
      <c r="FE18" s="69"/>
      <c r="FF18" s="69"/>
      <c r="FG18" s="69"/>
      <c r="FH18" s="69"/>
      <c r="FI18" s="69"/>
      <c r="FJ18" s="69"/>
      <c r="FK18" s="69"/>
      <c r="FL18" s="69"/>
      <c r="FM18" s="69"/>
      <c r="FN18" s="69"/>
      <c r="FO18" s="69"/>
      <c r="FP18" s="69"/>
      <c r="FQ18" s="69"/>
      <c r="FR18" s="69"/>
      <c r="FS18" s="69"/>
      <c r="FT18" s="69"/>
      <c r="FU18" s="69"/>
      <c r="FV18" s="69"/>
      <c r="FW18" s="69"/>
      <c r="FX18" s="69"/>
      <c r="FY18" s="69"/>
      <c r="FZ18" s="69"/>
      <c r="GA18" s="69"/>
      <c r="GB18" s="69"/>
      <c r="GC18" s="69"/>
      <c r="GD18" s="69"/>
      <c r="GE18" s="69"/>
      <c r="GF18" s="69"/>
      <c r="GG18" s="69"/>
      <c r="GH18" s="69"/>
      <c r="GI18" s="69"/>
      <c r="GJ18" s="69"/>
      <c r="GK18" s="69"/>
      <c r="GL18" s="69"/>
      <c r="GM18" s="69"/>
      <c r="GN18" s="69"/>
      <c r="GO18" s="69"/>
      <c r="GP18" s="69"/>
      <c r="GQ18" s="69"/>
      <c r="GR18" s="69"/>
      <c r="GS18" s="69"/>
      <c r="GT18" s="69"/>
      <c r="GU18" s="69"/>
      <c r="GV18" s="69"/>
      <c r="GW18" s="69"/>
      <c r="GX18" s="69"/>
      <c r="GY18" s="69"/>
      <c r="GZ18" s="69"/>
      <c r="HA18" s="69"/>
      <c r="HB18" s="69"/>
      <c r="HC18" s="69"/>
      <c r="HD18" s="69"/>
      <c r="HE18" s="69"/>
      <c r="HF18" s="69"/>
      <c r="HG18" s="69"/>
      <c r="HH18" s="69"/>
      <c r="HI18" s="69"/>
      <c r="HJ18" s="69"/>
      <c r="HK18" s="69"/>
      <c r="HL18" s="69"/>
      <c r="HM18" s="69"/>
      <c r="HN18" s="69"/>
      <c r="HO18" s="69"/>
      <c r="HP18" s="69"/>
      <c r="HQ18" s="69"/>
      <c r="HR18" s="69"/>
      <c r="HS18" s="69"/>
      <c r="HT18" s="69"/>
      <c r="HU18" s="69"/>
      <c r="HV18" s="69"/>
      <c r="HW18" s="69"/>
      <c r="HX18" s="69"/>
      <c r="HY18" s="69"/>
      <c r="HZ18" s="69"/>
      <c r="IA18" s="69"/>
      <c r="IB18" s="69"/>
      <c r="IC18" s="69"/>
      <c r="ID18" s="69"/>
      <c r="IE18" s="69"/>
      <c r="IF18" s="69"/>
      <c r="IG18" s="69"/>
      <c r="IH18" s="69"/>
      <c r="II18" s="69"/>
      <c r="IJ18" s="69"/>
      <c r="IK18" s="69"/>
      <c r="IL18" s="69"/>
      <c r="IM18" s="69"/>
      <c r="IN18" s="69"/>
      <c r="IO18" s="69"/>
      <c r="IP18" s="69"/>
      <c r="IQ18" s="69"/>
      <c r="IR18" s="69"/>
      <c r="IS18" s="69"/>
      <c r="IT18" s="69"/>
      <c r="IU18" s="69"/>
      <c r="IV18" s="69"/>
    </row>
    <row r="19" spans="1:256" ht="12.75">
      <c r="A19" s="70"/>
      <c r="B19" s="70" t="s">
        <v>64</v>
      </c>
      <c r="C19" s="71"/>
      <c r="D19" s="72">
        <v>319374.99</v>
      </c>
      <c r="E19" s="51"/>
      <c r="F19" s="50">
        <v>1937833.06</v>
      </c>
      <c r="G19" s="67"/>
      <c r="H19" s="67">
        <f t="shared" si="0"/>
        <v>-1140646</v>
      </c>
      <c r="I19" s="75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76"/>
      <c r="AB19" s="76"/>
      <c r="AC19" s="76"/>
      <c r="AD19" s="76"/>
      <c r="AE19" s="76"/>
      <c r="AF19" s="76"/>
      <c r="AG19" s="76"/>
      <c r="AH19" s="76"/>
      <c r="AI19" s="76"/>
      <c r="AJ19" s="76"/>
      <c r="AK19" s="76"/>
      <c r="AL19" s="76"/>
      <c r="AM19" s="76"/>
      <c r="AN19" s="76"/>
      <c r="AO19" s="76"/>
      <c r="AP19" s="76"/>
      <c r="AQ19" s="76"/>
      <c r="AR19" s="76"/>
      <c r="AS19" s="76"/>
      <c r="AT19" s="76"/>
      <c r="AU19" s="76"/>
      <c r="AV19" s="76"/>
      <c r="AW19" s="76"/>
      <c r="AX19" s="76"/>
      <c r="AY19" s="76"/>
      <c r="AZ19" s="76"/>
      <c r="BA19" s="76"/>
      <c r="BB19" s="76"/>
      <c r="BC19" s="76"/>
      <c r="BD19" s="76"/>
      <c r="BE19" s="76"/>
      <c r="BF19" s="76"/>
      <c r="BG19" s="76"/>
      <c r="BH19" s="76"/>
      <c r="BI19" s="76"/>
      <c r="BJ19" s="76"/>
      <c r="BK19" s="76"/>
      <c r="BL19" s="76"/>
      <c r="BM19" s="76"/>
      <c r="BN19" s="76"/>
      <c r="BO19" s="76"/>
      <c r="BP19" s="76"/>
      <c r="BQ19" s="76"/>
      <c r="BR19" s="76"/>
      <c r="BS19" s="76"/>
      <c r="BT19" s="76"/>
      <c r="BU19" s="76"/>
      <c r="BV19" s="76"/>
      <c r="BW19" s="76"/>
      <c r="BX19" s="76"/>
      <c r="BY19" s="76"/>
      <c r="BZ19" s="76"/>
      <c r="CA19" s="76"/>
      <c r="CB19" s="76"/>
      <c r="CC19" s="76"/>
      <c r="CD19" s="76"/>
      <c r="CE19" s="76"/>
      <c r="CF19" s="76"/>
      <c r="CG19" s="76"/>
      <c r="CH19" s="76"/>
      <c r="CI19" s="76"/>
      <c r="CJ19" s="76"/>
      <c r="CK19" s="76"/>
      <c r="CL19" s="76"/>
      <c r="CM19" s="76"/>
      <c r="CN19" s="76"/>
      <c r="CO19" s="76"/>
      <c r="CP19" s="76"/>
      <c r="CQ19" s="76"/>
      <c r="CR19" s="76"/>
      <c r="CS19" s="76"/>
      <c r="CT19" s="76"/>
      <c r="CU19" s="76"/>
      <c r="CV19" s="76"/>
      <c r="CW19" s="76"/>
      <c r="CX19" s="76"/>
      <c r="CY19" s="76"/>
      <c r="CZ19" s="76"/>
      <c r="DA19" s="76"/>
      <c r="DB19" s="76"/>
      <c r="DC19" s="76"/>
      <c r="DD19" s="76"/>
      <c r="DE19" s="76"/>
      <c r="DF19" s="76"/>
      <c r="DG19" s="76"/>
      <c r="DH19" s="76"/>
      <c r="DI19" s="76"/>
      <c r="DJ19" s="76"/>
      <c r="DK19" s="76"/>
      <c r="DL19" s="76"/>
      <c r="DM19" s="76"/>
      <c r="DN19" s="76"/>
      <c r="DO19" s="76"/>
      <c r="DP19" s="76"/>
      <c r="DQ19" s="76"/>
      <c r="DR19" s="76"/>
      <c r="DS19" s="76"/>
      <c r="DT19" s="76"/>
      <c r="DU19" s="76"/>
      <c r="DV19" s="76"/>
      <c r="DW19" s="76"/>
      <c r="DX19" s="76"/>
      <c r="DY19" s="76"/>
      <c r="DZ19" s="76"/>
      <c r="EA19" s="76"/>
      <c r="EB19" s="76"/>
      <c r="EC19" s="76"/>
      <c r="ED19" s="76"/>
      <c r="EE19" s="76"/>
      <c r="EF19" s="76"/>
      <c r="EG19" s="76"/>
      <c r="EH19" s="76"/>
      <c r="EI19" s="76"/>
      <c r="EJ19" s="76"/>
      <c r="EK19" s="76"/>
      <c r="EL19" s="76"/>
      <c r="EM19" s="76"/>
      <c r="EN19" s="76"/>
      <c r="EO19" s="76"/>
      <c r="EP19" s="76"/>
      <c r="EQ19" s="76"/>
      <c r="ER19" s="76"/>
      <c r="ES19" s="76"/>
      <c r="ET19" s="76"/>
      <c r="EU19" s="76"/>
      <c r="EV19" s="76"/>
      <c r="EW19" s="76"/>
      <c r="EX19" s="76"/>
      <c r="EY19" s="76"/>
      <c r="EZ19" s="76"/>
      <c r="FA19" s="76"/>
      <c r="FB19" s="76"/>
      <c r="FC19" s="76"/>
      <c r="FD19" s="76"/>
      <c r="FE19" s="76"/>
      <c r="FF19" s="76"/>
      <c r="FG19" s="76"/>
      <c r="FH19" s="76"/>
      <c r="FI19" s="76"/>
      <c r="FJ19" s="76"/>
      <c r="FK19" s="76"/>
      <c r="FL19" s="76"/>
      <c r="FM19" s="76"/>
      <c r="FN19" s="76"/>
      <c r="FO19" s="76"/>
      <c r="FP19" s="76"/>
      <c r="FQ19" s="76"/>
      <c r="FR19" s="76"/>
      <c r="FS19" s="76"/>
      <c r="FT19" s="76"/>
      <c r="FU19" s="76"/>
      <c r="FV19" s="76"/>
      <c r="FW19" s="76"/>
      <c r="FX19" s="76"/>
      <c r="FY19" s="76"/>
      <c r="FZ19" s="76"/>
      <c r="GA19" s="76"/>
      <c r="GB19" s="76"/>
      <c r="GC19" s="76"/>
      <c r="GD19" s="76"/>
      <c r="GE19" s="76"/>
      <c r="GF19" s="76"/>
      <c r="GG19" s="76"/>
      <c r="GH19" s="76"/>
      <c r="GI19" s="76"/>
      <c r="GJ19" s="76"/>
      <c r="GK19" s="76"/>
      <c r="GL19" s="76"/>
      <c r="GM19" s="76"/>
      <c r="GN19" s="76"/>
      <c r="GO19" s="76"/>
      <c r="GP19" s="76"/>
      <c r="GQ19" s="76"/>
      <c r="GR19" s="76"/>
      <c r="GS19" s="76"/>
      <c r="GT19" s="76"/>
      <c r="GU19" s="76"/>
      <c r="GV19" s="76"/>
      <c r="GW19" s="76"/>
      <c r="GX19" s="76"/>
      <c r="GY19" s="76"/>
      <c r="GZ19" s="76"/>
      <c r="HA19" s="76"/>
      <c r="HB19" s="76"/>
      <c r="HC19" s="76"/>
      <c r="HD19" s="76"/>
      <c r="HE19" s="76"/>
      <c r="HF19" s="76"/>
      <c r="HG19" s="76"/>
      <c r="HH19" s="76"/>
      <c r="HI19" s="76"/>
      <c r="HJ19" s="76"/>
      <c r="HK19" s="76"/>
      <c r="HL19" s="76"/>
      <c r="HM19" s="76"/>
      <c r="HN19" s="76"/>
      <c r="HO19" s="76"/>
      <c r="HP19" s="76"/>
      <c r="HQ19" s="76"/>
      <c r="HR19" s="76"/>
      <c r="HS19" s="76"/>
      <c r="HT19" s="76"/>
      <c r="HU19" s="76"/>
      <c r="HV19" s="76"/>
      <c r="HW19" s="76"/>
      <c r="HX19" s="76"/>
      <c r="HY19" s="76"/>
      <c r="HZ19" s="76"/>
      <c r="IA19" s="76"/>
      <c r="IB19" s="76"/>
      <c r="IC19" s="76"/>
      <c r="ID19" s="76"/>
      <c r="IE19" s="76"/>
      <c r="IF19" s="76"/>
      <c r="IG19" s="76"/>
      <c r="IH19" s="76"/>
      <c r="II19" s="76"/>
      <c r="IJ19" s="76"/>
      <c r="IK19" s="76"/>
      <c r="IL19" s="76"/>
      <c r="IM19" s="76"/>
      <c r="IN19" s="76"/>
      <c r="IO19" s="76"/>
      <c r="IP19" s="76"/>
      <c r="IQ19" s="76"/>
      <c r="IR19" s="76"/>
      <c r="IS19" s="76"/>
      <c r="IT19" s="76"/>
      <c r="IU19" s="76"/>
      <c r="IV19" s="76"/>
    </row>
    <row r="20" spans="1:256" ht="12.75">
      <c r="A20" s="70" t="s">
        <v>57</v>
      </c>
      <c r="B20" s="70" t="s">
        <v>65</v>
      </c>
      <c r="C20" s="71"/>
      <c r="D20" s="72">
        <v>44231.28</v>
      </c>
      <c r="E20" s="51"/>
      <c r="F20" s="50">
        <v>296205.4</v>
      </c>
      <c r="G20" s="67"/>
      <c r="H20" s="67">
        <f t="shared" si="0"/>
        <v>-740415.46</v>
      </c>
      <c r="I20" s="68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69"/>
      <c r="AG20" s="69"/>
      <c r="AH20" s="69"/>
      <c r="AI20" s="69"/>
      <c r="AJ20" s="69"/>
      <c r="AK20" s="69"/>
      <c r="AL20" s="69"/>
      <c r="AM20" s="69"/>
      <c r="AN20" s="69"/>
      <c r="AO20" s="69"/>
      <c r="AP20" s="69"/>
      <c r="AQ20" s="69"/>
      <c r="AR20" s="69"/>
      <c r="AS20" s="69"/>
      <c r="AT20" s="69"/>
      <c r="AU20" s="69"/>
      <c r="AV20" s="69"/>
      <c r="AW20" s="69"/>
      <c r="AX20" s="69"/>
      <c r="AY20" s="69"/>
      <c r="AZ20" s="69"/>
      <c r="BA20" s="69"/>
      <c r="BB20" s="69"/>
      <c r="BC20" s="69"/>
      <c r="BD20" s="69"/>
      <c r="BE20" s="69"/>
      <c r="BF20" s="69"/>
      <c r="BG20" s="69"/>
      <c r="BH20" s="69"/>
      <c r="BI20" s="69"/>
      <c r="BJ20" s="69"/>
      <c r="BK20" s="69"/>
      <c r="BL20" s="69"/>
      <c r="BM20" s="69"/>
      <c r="BN20" s="69"/>
      <c r="BO20" s="69"/>
      <c r="BP20" s="69"/>
      <c r="BQ20" s="69"/>
      <c r="BR20" s="69"/>
      <c r="BS20" s="69"/>
      <c r="BT20" s="69"/>
      <c r="BU20" s="69"/>
      <c r="BV20" s="69"/>
      <c r="BW20" s="69"/>
      <c r="BX20" s="69"/>
      <c r="BY20" s="69"/>
      <c r="BZ20" s="69"/>
      <c r="CA20" s="69"/>
      <c r="CB20" s="69"/>
      <c r="CC20" s="69"/>
      <c r="CD20" s="69"/>
      <c r="CE20" s="69"/>
      <c r="CF20" s="69"/>
      <c r="CG20" s="69"/>
      <c r="CH20" s="69"/>
      <c r="CI20" s="69"/>
      <c r="CJ20" s="69"/>
      <c r="CK20" s="69"/>
      <c r="CL20" s="69"/>
      <c r="CM20" s="69"/>
      <c r="CN20" s="69"/>
      <c r="CO20" s="69"/>
      <c r="CP20" s="69"/>
      <c r="CQ20" s="69"/>
      <c r="CR20" s="69"/>
      <c r="CS20" s="69"/>
      <c r="CT20" s="69"/>
      <c r="CU20" s="69"/>
      <c r="CV20" s="69"/>
      <c r="CW20" s="69"/>
      <c r="CX20" s="69"/>
      <c r="CY20" s="69"/>
      <c r="CZ20" s="69"/>
      <c r="DA20" s="69"/>
      <c r="DB20" s="69"/>
      <c r="DC20" s="69"/>
      <c r="DD20" s="69"/>
      <c r="DE20" s="69"/>
      <c r="DF20" s="69"/>
      <c r="DG20" s="69"/>
      <c r="DH20" s="69"/>
      <c r="DI20" s="69"/>
      <c r="DJ20" s="69"/>
      <c r="DK20" s="69"/>
      <c r="DL20" s="69"/>
      <c r="DM20" s="69"/>
      <c r="DN20" s="69"/>
      <c r="DO20" s="69"/>
      <c r="DP20" s="69"/>
      <c r="DQ20" s="69"/>
      <c r="DR20" s="69"/>
      <c r="DS20" s="69"/>
      <c r="DT20" s="69"/>
      <c r="DU20" s="69"/>
      <c r="DV20" s="69"/>
      <c r="DW20" s="69"/>
      <c r="DX20" s="69"/>
      <c r="DY20" s="69"/>
      <c r="DZ20" s="69"/>
      <c r="EA20" s="69"/>
      <c r="EB20" s="69"/>
      <c r="EC20" s="69"/>
      <c r="ED20" s="69"/>
      <c r="EE20" s="69"/>
      <c r="EF20" s="69"/>
      <c r="EG20" s="69"/>
      <c r="EH20" s="69"/>
      <c r="EI20" s="69"/>
      <c r="EJ20" s="69"/>
      <c r="EK20" s="69"/>
      <c r="EL20" s="69"/>
      <c r="EM20" s="69"/>
      <c r="EN20" s="69"/>
      <c r="EO20" s="69"/>
      <c r="EP20" s="69"/>
      <c r="EQ20" s="69"/>
      <c r="ER20" s="69"/>
      <c r="ES20" s="69"/>
      <c r="ET20" s="69"/>
      <c r="EU20" s="69"/>
      <c r="EV20" s="69"/>
      <c r="EW20" s="69"/>
      <c r="EX20" s="69"/>
      <c r="EY20" s="69"/>
      <c r="EZ20" s="69"/>
      <c r="FA20" s="69"/>
      <c r="FB20" s="69"/>
      <c r="FC20" s="69"/>
      <c r="FD20" s="69"/>
      <c r="FE20" s="69"/>
      <c r="FF20" s="69"/>
      <c r="FG20" s="69"/>
      <c r="FH20" s="69"/>
      <c r="FI20" s="69"/>
      <c r="FJ20" s="69"/>
      <c r="FK20" s="69"/>
      <c r="FL20" s="69"/>
      <c r="FM20" s="69"/>
      <c r="FN20" s="69"/>
      <c r="FO20" s="69"/>
      <c r="FP20" s="69"/>
      <c r="FQ20" s="69"/>
      <c r="FR20" s="69"/>
      <c r="FS20" s="69"/>
      <c r="FT20" s="69"/>
      <c r="FU20" s="69"/>
      <c r="FV20" s="69"/>
      <c r="FW20" s="69"/>
      <c r="FX20" s="69"/>
      <c r="FY20" s="69"/>
      <c r="FZ20" s="69"/>
      <c r="GA20" s="69"/>
      <c r="GB20" s="69"/>
      <c r="GC20" s="69"/>
      <c r="GD20" s="69"/>
      <c r="GE20" s="69"/>
      <c r="GF20" s="69"/>
      <c r="GG20" s="69"/>
      <c r="GH20" s="69"/>
      <c r="GI20" s="69"/>
      <c r="GJ20" s="69"/>
      <c r="GK20" s="69"/>
      <c r="GL20" s="69"/>
      <c r="GM20" s="69"/>
      <c r="GN20" s="69"/>
      <c r="GO20" s="69"/>
      <c r="GP20" s="69"/>
      <c r="GQ20" s="69"/>
      <c r="GR20" s="69"/>
      <c r="GS20" s="69"/>
      <c r="GT20" s="69"/>
      <c r="GU20" s="69"/>
      <c r="GV20" s="69"/>
      <c r="GW20" s="69"/>
      <c r="GX20" s="69"/>
      <c r="GY20" s="69"/>
      <c r="GZ20" s="69"/>
      <c r="HA20" s="69"/>
      <c r="HB20" s="69"/>
      <c r="HC20" s="69"/>
      <c r="HD20" s="69"/>
      <c r="HE20" s="69"/>
      <c r="HF20" s="69"/>
      <c r="HG20" s="69"/>
      <c r="HH20" s="69"/>
      <c r="HI20" s="69"/>
      <c r="HJ20" s="69"/>
      <c r="HK20" s="69"/>
      <c r="HL20" s="69"/>
      <c r="HM20" s="69"/>
      <c r="HN20" s="69"/>
      <c r="HO20" s="69"/>
      <c r="HP20" s="69"/>
      <c r="HQ20" s="69"/>
      <c r="HR20" s="69"/>
      <c r="HS20" s="69"/>
      <c r="HT20" s="69"/>
      <c r="HU20" s="69"/>
      <c r="HV20" s="69"/>
      <c r="HW20" s="69"/>
      <c r="HX20" s="69"/>
      <c r="HY20" s="69"/>
      <c r="HZ20" s="69"/>
      <c r="IA20" s="69"/>
      <c r="IB20" s="69"/>
      <c r="IC20" s="69"/>
      <c r="ID20" s="69"/>
      <c r="IE20" s="69"/>
      <c r="IF20" s="69"/>
      <c r="IG20" s="69"/>
      <c r="IH20" s="69"/>
      <c r="II20" s="69"/>
      <c r="IJ20" s="69"/>
      <c r="IK20" s="69"/>
      <c r="IL20" s="69"/>
      <c r="IM20" s="69"/>
      <c r="IN20" s="69"/>
      <c r="IO20" s="69"/>
      <c r="IP20" s="69"/>
      <c r="IQ20" s="69"/>
      <c r="IR20" s="69"/>
      <c r="IS20" s="69"/>
      <c r="IT20" s="69"/>
      <c r="IU20" s="69"/>
      <c r="IV20" s="69"/>
    </row>
    <row r="21" spans="1:256" ht="12.75">
      <c r="A21" s="77" t="s">
        <v>57</v>
      </c>
      <c r="B21" s="70" t="s">
        <v>66</v>
      </c>
      <c r="C21" s="71"/>
      <c r="D21" s="72">
        <v>210564.6</v>
      </c>
      <c r="E21" s="51"/>
      <c r="F21" s="50">
        <v>1351210.6</v>
      </c>
      <c r="G21" s="52"/>
      <c r="H21" s="52">
        <f t="shared" si="0"/>
        <v>0</v>
      </c>
      <c r="I21" s="53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5"/>
      <c r="AY21" s="55"/>
      <c r="AZ21" s="55"/>
      <c r="BA21" s="55"/>
      <c r="BB21" s="55"/>
      <c r="BC21" s="55"/>
      <c r="BD21" s="55"/>
      <c r="BE21" s="55"/>
      <c r="BF21" s="55"/>
      <c r="BG21" s="55"/>
      <c r="BH21" s="55"/>
      <c r="BI21" s="55"/>
      <c r="BJ21" s="55"/>
      <c r="BK21" s="55"/>
      <c r="BL21" s="55"/>
      <c r="BM21" s="55"/>
      <c r="BN21" s="55"/>
      <c r="BO21" s="55"/>
      <c r="BP21" s="55"/>
      <c r="BQ21" s="55"/>
      <c r="BR21" s="55"/>
      <c r="BS21" s="55"/>
      <c r="BT21" s="55"/>
      <c r="BU21" s="55"/>
      <c r="BV21" s="55"/>
      <c r="BW21" s="55"/>
      <c r="BX21" s="55"/>
      <c r="BY21" s="55"/>
      <c r="BZ21" s="55"/>
      <c r="CA21" s="55"/>
      <c r="CB21" s="55"/>
      <c r="CC21" s="55"/>
      <c r="CD21" s="55"/>
      <c r="CE21" s="55"/>
      <c r="CF21" s="55"/>
      <c r="CG21" s="55"/>
      <c r="CH21" s="55"/>
      <c r="CI21" s="55"/>
      <c r="CJ21" s="55"/>
      <c r="CK21" s="55"/>
      <c r="CL21" s="55"/>
      <c r="CM21" s="55"/>
      <c r="CN21" s="55"/>
      <c r="CO21" s="55"/>
      <c r="CP21" s="55"/>
      <c r="CQ21" s="55"/>
      <c r="CR21" s="55"/>
      <c r="CS21" s="55"/>
      <c r="CT21" s="55"/>
      <c r="CU21" s="55"/>
      <c r="CV21" s="55"/>
      <c r="CW21" s="55"/>
      <c r="CX21" s="55"/>
      <c r="CY21" s="55"/>
      <c r="CZ21" s="55"/>
      <c r="DA21" s="55"/>
      <c r="DB21" s="55"/>
      <c r="DC21" s="55"/>
      <c r="DD21" s="55"/>
      <c r="DE21" s="55"/>
      <c r="DF21" s="55"/>
      <c r="DG21" s="55"/>
      <c r="DH21" s="55"/>
      <c r="DI21" s="55"/>
      <c r="DJ21" s="55"/>
      <c r="DK21" s="55"/>
      <c r="DL21" s="55"/>
      <c r="DM21" s="55"/>
      <c r="DN21" s="55"/>
      <c r="DO21" s="55"/>
      <c r="DP21" s="55"/>
      <c r="DQ21" s="55"/>
      <c r="DR21" s="55"/>
      <c r="DS21" s="55"/>
      <c r="DT21" s="55"/>
      <c r="DU21" s="55"/>
      <c r="DV21" s="55"/>
      <c r="DW21" s="55"/>
      <c r="DX21" s="55"/>
      <c r="DY21" s="55"/>
      <c r="DZ21" s="55"/>
      <c r="EA21" s="55"/>
      <c r="EB21" s="55"/>
      <c r="EC21" s="55"/>
      <c r="ED21" s="55"/>
      <c r="EE21" s="55"/>
      <c r="EF21" s="55"/>
      <c r="EG21" s="55"/>
      <c r="EH21" s="55"/>
      <c r="EI21" s="55"/>
      <c r="EJ21" s="55"/>
      <c r="EK21" s="55"/>
      <c r="EL21" s="55"/>
      <c r="EM21" s="55"/>
      <c r="EN21" s="55"/>
      <c r="EO21" s="55"/>
      <c r="EP21" s="55"/>
      <c r="EQ21" s="55"/>
      <c r="ER21" s="55"/>
      <c r="ES21" s="55"/>
      <c r="ET21" s="55"/>
      <c r="EU21" s="55"/>
      <c r="EV21" s="55"/>
      <c r="EW21" s="55"/>
      <c r="EX21" s="55"/>
      <c r="EY21" s="55"/>
      <c r="EZ21" s="55"/>
      <c r="FA21" s="55"/>
      <c r="FB21" s="55"/>
      <c r="FC21" s="55"/>
      <c r="FD21" s="55"/>
      <c r="FE21" s="55"/>
      <c r="FF21" s="55"/>
      <c r="FG21" s="55"/>
      <c r="FH21" s="55"/>
      <c r="FI21" s="55"/>
      <c r="FJ21" s="55"/>
      <c r="FK21" s="55"/>
      <c r="FL21" s="55"/>
      <c r="FM21" s="55"/>
      <c r="FN21" s="55"/>
      <c r="FO21" s="55"/>
      <c r="FP21" s="55"/>
      <c r="FQ21" s="55"/>
      <c r="FR21" s="55"/>
      <c r="FS21" s="55"/>
      <c r="FT21" s="55"/>
      <c r="FU21" s="55"/>
      <c r="FV21" s="55"/>
      <c r="FW21" s="55"/>
      <c r="FX21" s="55"/>
      <c r="FY21" s="55"/>
      <c r="FZ21" s="55"/>
      <c r="GA21" s="55"/>
      <c r="GB21" s="55"/>
      <c r="GC21" s="55"/>
      <c r="GD21" s="55"/>
      <c r="GE21" s="55"/>
      <c r="GF21" s="55"/>
      <c r="GG21" s="55"/>
      <c r="GH21" s="55"/>
      <c r="GI21" s="55"/>
      <c r="GJ21" s="55"/>
      <c r="GK21" s="55"/>
      <c r="GL21" s="55"/>
      <c r="GM21" s="55"/>
      <c r="GN21" s="55"/>
      <c r="GO21" s="55"/>
      <c r="GP21" s="55"/>
      <c r="GQ21" s="55"/>
      <c r="GR21" s="55"/>
      <c r="GS21" s="55"/>
      <c r="GT21" s="55"/>
      <c r="GU21" s="55"/>
      <c r="GV21" s="55"/>
      <c r="GW21" s="55"/>
      <c r="GX21" s="55"/>
      <c r="GY21" s="55"/>
      <c r="GZ21" s="55"/>
      <c r="HA21" s="55"/>
      <c r="HB21" s="55"/>
      <c r="HC21" s="55"/>
      <c r="HD21" s="55"/>
      <c r="HE21" s="55"/>
      <c r="HF21" s="55"/>
      <c r="HG21" s="55"/>
      <c r="HH21" s="55"/>
      <c r="HI21" s="55"/>
      <c r="HJ21" s="55"/>
      <c r="HK21" s="55"/>
      <c r="HL21" s="55"/>
      <c r="HM21" s="55"/>
      <c r="HN21" s="55"/>
      <c r="HO21" s="55"/>
      <c r="HP21" s="55"/>
      <c r="HQ21" s="55"/>
      <c r="HR21" s="55"/>
      <c r="HS21" s="55"/>
      <c r="HT21" s="55"/>
      <c r="HU21" s="55"/>
      <c r="HV21" s="55"/>
      <c r="HW21" s="55"/>
      <c r="HX21" s="55"/>
      <c r="HY21" s="55"/>
      <c r="HZ21" s="55"/>
      <c r="IA21" s="55"/>
      <c r="IB21" s="55"/>
      <c r="IC21" s="55"/>
      <c r="ID21" s="55"/>
      <c r="IE21" s="55"/>
      <c r="IF21" s="55"/>
      <c r="IG21" s="55"/>
      <c r="IH21" s="55"/>
      <c r="II21" s="55"/>
      <c r="IJ21" s="55"/>
      <c r="IK21" s="55"/>
      <c r="IL21" s="55"/>
      <c r="IM21" s="55"/>
      <c r="IN21" s="55"/>
      <c r="IO21" s="55"/>
      <c r="IP21" s="55"/>
      <c r="IQ21" s="55"/>
      <c r="IR21" s="55"/>
      <c r="IS21" s="55"/>
      <c r="IT21" s="55"/>
      <c r="IU21" s="55"/>
      <c r="IV21" s="55"/>
    </row>
    <row r="22" spans="1:8" ht="13.5" thickBot="1">
      <c r="A22" s="70"/>
      <c r="B22" s="70" t="s">
        <v>67</v>
      </c>
      <c r="C22" s="71"/>
      <c r="D22" s="72">
        <v>160971.87</v>
      </c>
      <c r="E22" s="51"/>
      <c r="F22" s="50">
        <v>901387.33</v>
      </c>
      <c r="G22" s="61"/>
      <c r="H22" s="61">
        <f t="shared" si="0"/>
        <v>-4313919.08</v>
      </c>
    </row>
    <row r="23" spans="1:256" ht="12.75">
      <c r="A23" s="59"/>
      <c r="B23" s="59"/>
      <c r="C23" s="60"/>
      <c r="D23" s="52"/>
      <c r="E23" s="60"/>
      <c r="F23" s="52"/>
      <c r="G23" s="56"/>
      <c r="H23" s="56"/>
      <c r="I23" s="57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8"/>
      <c r="AK23" s="58"/>
      <c r="AL23" s="58"/>
      <c r="AM23" s="58"/>
      <c r="AN23" s="58"/>
      <c r="AO23" s="58"/>
      <c r="AP23" s="58"/>
      <c r="AQ23" s="58"/>
      <c r="AR23" s="58"/>
      <c r="AS23" s="58"/>
      <c r="AT23" s="58"/>
      <c r="AU23" s="58"/>
      <c r="AV23" s="58"/>
      <c r="AW23" s="58"/>
      <c r="AX23" s="58"/>
      <c r="AY23" s="58"/>
      <c r="AZ23" s="58"/>
      <c r="BA23" s="58"/>
      <c r="BB23" s="58"/>
      <c r="BC23" s="58"/>
      <c r="BD23" s="58"/>
      <c r="BE23" s="58"/>
      <c r="BF23" s="58"/>
      <c r="BG23" s="58"/>
      <c r="BH23" s="58"/>
      <c r="BI23" s="58"/>
      <c r="BJ23" s="58"/>
      <c r="BK23" s="58"/>
      <c r="BL23" s="58"/>
      <c r="BM23" s="58"/>
      <c r="BN23" s="58"/>
      <c r="BO23" s="58"/>
      <c r="BP23" s="58"/>
      <c r="BQ23" s="58"/>
      <c r="BR23" s="58"/>
      <c r="BS23" s="58"/>
      <c r="BT23" s="58"/>
      <c r="BU23" s="58"/>
      <c r="BV23" s="58"/>
      <c r="BW23" s="58"/>
      <c r="BX23" s="58"/>
      <c r="BY23" s="58"/>
      <c r="BZ23" s="58"/>
      <c r="CA23" s="58"/>
      <c r="CB23" s="58"/>
      <c r="CC23" s="58"/>
      <c r="CD23" s="58"/>
      <c r="CE23" s="58"/>
      <c r="CF23" s="58"/>
      <c r="CG23" s="58"/>
      <c r="CH23" s="58"/>
      <c r="CI23" s="58"/>
      <c r="CJ23" s="58"/>
      <c r="CK23" s="58"/>
      <c r="CL23" s="58"/>
      <c r="CM23" s="58"/>
      <c r="CN23" s="58"/>
      <c r="CO23" s="58"/>
      <c r="CP23" s="58"/>
      <c r="CQ23" s="58"/>
      <c r="CR23" s="58"/>
      <c r="CS23" s="58"/>
      <c r="CT23" s="58"/>
      <c r="CU23" s="58"/>
      <c r="CV23" s="58"/>
      <c r="CW23" s="58"/>
      <c r="CX23" s="58"/>
      <c r="CY23" s="58"/>
      <c r="CZ23" s="58"/>
      <c r="DA23" s="58"/>
      <c r="DB23" s="58"/>
      <c r="DC23" s="58"/>
      <c r="DD23" s="58"/>
      <c r="DE23" s="58"/>
      <c r="DF23" s="58"/>
      <c r="DG23" s="58"/>
      <c r="DH23" s="58"/>
      <c r="DI23" s="58"/>
      <c r="DJ23" s="58"/>
      <c r="DK23" s="58"/>
      <c r="DL23" s="58"/>
      <c r="DM23" s="58"/>
      <c r="DN23" s="58"/>
      <c r="DO23" s="58"/>
      <c r="DP23" s="58"/>
      <c r="DQ23" s="58"/>
      <c r="DR23" s="58"/>
      <c r="DS23" s="58"/>
      <c r="DT23" s="58"/>
      <c r="DU23" s="58"/>
      <c r="DV23" s="58"/>
      <c r="DW23" s="58"/>
      <c r="DX23" s="58"/>
      <c r="DY23" s="58"/>
      <c r="DZ23" s="58"/>
      <c r="EA23" s="58"/>
      <c r="EB23" s="58"/>
      <c r="EC23" s="58"/>
      <c r="ED23" s="58"/>
      <c r="EE23" s="58"/>
      <c r="EF23" s="58"/>
      <c r="EG23" s="58"/>
      <c r="EH23" s="58"/>
      <c r="EI23" s="58"/>
      <c r="EJ23" s="58"/>
      <c r="EK23" s="58"/>
      <c r="EL23" s="58"/>
      <c r="EM23" s="58"/>
      <c r="EN23" s="58"/>
      <c r="EO23" s="58"/>
      <c r="EP23" s="58"/>
      <c r="EQ23" s="58"/>
      <c r="ER23" s="58"/>
      <c r="ES23" s="58"/>
      <c r="ET23" s="58"/>
      <c r="EU23" s="58"/>
      <c r="EV23" s="58"/>
      <c r="EW23" s="58"/>
      <c r="EX23" s="58"/>
      <c r="EY23" s="58"/>
      <c r="EZ23" s="58"/>
      <c r="FA23" s="58"/>
      <c r="FB23" s="58"/>
      <c r="FC23" s="58"/>
      <c r="FD23" s="58"/>
      <c r="FE23" s="58"/>
      <c r="FF23" s="58"/>
      <c r="FG23" s="58"/>
      <c r="FH23" s="58"/>
      <c r="FI23" s="58"/>
      <c r="FJ23" s="58"/>
      <c r="FK23" s="58"/>
      <c r="FL23" s="58"/>
      <c r="FM23" s="58"/>
      <c r="FN23" s="58"/>
      <c r="FO23" s="58"/>
      <c r="FP23" s="58"/>
      <c r="FQ23" s="58"/>
      <c r="FR23" s="58"/>
      <c r="FS23" s="58"/>
      <c r="FT23" s="58"/>
      <c r="FU23" s="58"/>
      <c r="FV23" s="58"/>
      <c r="FW23" s="58"/>
      <c r="FX23" s="58"/>
      <c r="FY23" s="58"/>
      <c r="FZ23" s="58"/>
      <c r="GA23" s="58"/>
      <c r="GB23" s="58"/>
      <c r="GC23" s="58"/>
      <c r="GD23" s="58"/>
      <c r="GE23" s="58"/>
      <c r="GF23" s="58"/>
      <c r="GG23" s="58"/>
      <c r="GH23" s="58"/>
      <c r="GI23" s="58"/>
      <c r="GJ23" s="58"/>
      <c r="GK23" s="58"/>
      <c r="GL23" s="58"/>
      <c r="GM23" s="58"/>
      <c r="GN23" s="58"/>
      <c r="GO23" s="58"/>
      <c r="GP23" s="58"/>
      <c r="GQ23" s="58"/>
      <c r="GR23" s="58"/>
      <c r="GS23" s="58"/>
      <c r="GT23" s="58"/>
      <c r="GU23" s="58"/>
      <c r="GV23" s="58"/>
      <c r="GW23" s="58"/>
      <c r="GX23" s="58"/>
      <c r="GY23" s="58"/>
      <c r="GZ23" s="58"/>
      <c r="HA23" s="58"/>
      <c r="HB23" s="58"/>
      <c r="HC23" s="58"/>
      <c r="HD23" s="58"/>
      <c r="HE23" s="58"/>
      <c r="HF23" s="58"/>
      <c r="HG23" s="58"/>
      <c r="HH23" s="58"/>
      <c r="HI23" s="58"/>
      <c r="HJ23" s="58"/>
      <c r="HK23" s="58"/>
      <c r="HL23" s="58"/>
      <c r="HM23" s="58"/>
      <c r="HN23" s="58"/>
      <c r="HO23" s="58"/>
      <c r="HP23" s="58"/>
      <c r="HQ23" s="58"/>
      <c r="HR23" s="58"/>
      <c r="HS23" s="58"/>
      <c r="HT23" s="58"/>
      <c r="HU23" s="58"/>
      <c r="HV23" s="58"/>
      <c r="HW23" s="58"/>
      <c r="HX23" s="58"/>
      <c r="HY23" s="58"/>
      <c r="HZ23" s="58"/>
      <c r="IA23" s="58"/>
      <c r="IB23" s="58"/>
      <c r="IC23" s="58"/>
      <c r="ID23" s="58"/>
      <c r="IE23" s="58"/>
      <c r="IF23" s="58"/>
      <c r="IG23" s="58"/>
      <c r="IH23" s="58"/>
      <c r="II23" s="58"/>
      <c r="IJ23" s="58"/>
      <c r="IK23" s="58"/>
      <c r="IL23" s="58"/>
      <c r="IM23" s="58"/>
      <c r="IN23" s="58"/>
      <c r="IO23" s="58"/>
      <c r="IP23" s="58"/>
      <c r="IQ23" s="58"/>
      <c r="IR23" s="58"/>
      <c r="IS23" s="58"/>
      <c r="IT23" s="58"/>
      <c r="IU23" s="58"/>
      <c r="IV23" s="58"/>
    </row>
    <row r="24" spans="1:6" ht="13.5" thickBot="1">
      <c r="A24" s="47" t="s">
        <v>57</v>
      </c>
      <c r="B24" s="65"/>
      <c r="D24" s="66">
        <f>SUM(D16:D23)</f>
        <v>848682</v>
      </c>
      <c r="F24" s="66">
        <f>SUM(F16:F23)</f>
        <v>5162601.08</v>
      </c>
    </row>
    <row r="25" spans="1:8" ht="12.75">
      <c r="A25" s="62"/>
      <c r="B25" s="62"/>
      <c r="C25" s="63"/>
      <c r="D25" s="109"/>
      <c r="E25" s="110"/>
      <c r="F25" s="109"/>
      <c r="G25" s="78"/>
      <c r="H25" s="78">
        <f>+D26-F26</f>
        <v>-3241281.650000004</v>
      </c>
    </row>
    <row r="26" spans="2:8" ht="12.75">
      <c r="B26" s="79" t="s">
        <v>68</v>
      </c>
      <c r="C26" s="74"/>
      <c r="D26" s="72">
        <f>+D12-D24</f>
        <v>881656.1799999997</v>
      </c>
      <c r="E26" s="74"/>
      <c r="F26" s="72">
        <f>+F12-F24</f>
        <v>4122937.830000004</v>
      </c>
      <c r="G26" s="78"/>
      <c r="H26" s="78">
        <f aca="true" t="shared" si="1" ref="H26:H36">+D28-F28</f>
        <v>0</v>
      </c>
    </row>
    <row r="27" spans="2:8" ht="12.75">
      <c r="B27" s="80"/>
      <c r="C27" s="74"/>
      <c r="D27" s="72"/>
      <c r="E27" s="74"/>
      <c r="F27" s="72"/>
      <c r="G27" s="78"/>
      <c r="H27" s="78">
        <f t="shared" si="1"/>
        <v>0</v>
      </c>
    </row>
    <row r="28" spans="1:8" ht="12.75">
      <c r="A28" s="48" t="s">
        <v>69</v>
      </c>
      <c r="B28" s="80"/>
      <c r="C28" s="74"/>
      <c r="D28" s="72"/>
      <c r="E28" s="74"/>
      <c r="F28" s="72"/>
      <c r="G28" s="81"/>
      <c r="H28" s="81">
        <f t="shared" si="1"/>
        <v>-599280.72</v>
      </c>
    </row>
    <row r="29" spans="2:8" ht="12.75">
      <c r="B29" s="80"/>
      <c r="C29" s="74"/>
      <c r="D29" s="72"/>
      <c r="E29" s="74"/>
      <c r="F29" s="72"/>
      <c r="G29" s="81"/>
      <c r="H29" s="81"/>
    </row>
    <row r="30" spans="2:8" ht="12.75">
      <c r="B30" s="80" t="s">
        <v>70</v>
      </c>
      <c r="C30" s="74"/>
      <c r="D30" s="72">
        <v>100144.86</v>
      </c>
      <c r="E30" s="74"/>
      <c r="F30" s="111">
        <v>699425.58</v>
      </c>
      <c r="G30" s="78"/>
      <c r="H30" s="78">
        <f t="shared" si="1"/>
        <v>0</v>
      </c>
    </row>
    <row r="31" spans="2:8" ht="12.75">
      <c r="B31" s="80" t="s">
        <v>71</v>
      </c>
      <c r="C31" s="74"/>
      <c r="D31" s="72">
        <v>1295.22</v>
      </c>
      <c r="E31" s="74"/>
      <c r="F31" s="111">
        <v>77453.03</v>
      </c>
      <c r="G31" s="78"/>
      <c r="H31" s="78">
        <f t="shared" si="1"/>
        <v>-2565843.1200000043</v>
      </c>
    </row>
    <row r="32" spans="2:8" ht="12.75">
      <c r="B32" s="80"/>
      <c r="C32" s="74"/>
      <c r="D32" s="72"/>
      <c r="E32" s="74"/>
      <c r="F32" s="72"/>
      <c r="G32" s="78"/>
      <c r="H32" s="78">
        <f t="shared" si="1"/>
        <v>0</v>
      </c>
    </row>
    <row r="33" spans="2:8" ht="12.75">
      <c r="B33" s="82" t="s">
        <v>72</v>
      </c>
      <c r="C33" s="74"/>
      <c r="D33" s="83">
        <f>+D26-D30-D31</f>
        <v>780216.0999999997</v>
      </c>
      <c r="E33" s="74"/>
      <c r="F33" s="83">
        <f>+F26-F30-F31</f>
        <v>3346059.220000004</v>
      </c>
      <c r="G33" s="78"/>
      <c r="H33" s="78">
        <f>+D35-F35</f>
        <v>-234224.15</v>
      </c>
    </row>
    <row r="34" spans="2:8" ht="12.75">
      <c r="B34" s="80"/>
      <c r="C34" s="74"/>
      <c r="D34" s="72"/>
      <c r="E34" s="74"/>
      <c r="F34" s="72"/>
      <c r="G34" s="78"/>
      <c r="H34" s="78">
        <f t="shared" si="1"/>
        <v>0</v>
      </c>
    </row>
    <row r="35" spans="1:8" ht="12.75">
      <c r="A35" s="80" t="s">
        <v>73</v>
      </c>
      <c r="B35" s="84"/>
      <c r="C35" s="74"/>
      <c r="D35" s="85">
        <v>0</v>
      </c>
      <c r="E35" s="74"/>
      <c r="F35" s="85">
        <v>234224.15</v>
      </c>
      <c r="G35" s="78"/>
      <c r="H35" s="78">
        <f t="shared" si="1"/>
        <v>-2331618.9700000044</v>
      </c>
    </row>
    <row r="36" spans="2:8" ht="12.75">
      <c r="B36" s="80"/>
      <c r="C36" s="74"/>
      <c r="D36" s="72"/>
      <c r="E36" s="74"/>
      <c r="F36" s="72"/>
      <c r="G36" s="78"/>
      <c r="H36" s="78">
        <f t="shared" si="1"/>
        <v>0</v>
      </c>
    </row>
    <row r="37" spans="1:8" ht="12.75">
      <c r="A37" s="84"/>
      <c r="B37" s="65" t="s">
        <v>74</v>
      </c>
      <c r="C37" s="74"/>
      <c r="D37" s="83">
        <f>+D33-D39</f>
        <v>780216.0999999997</v>
      </c>
      <c r="E37" s="74"/>
      <c r="F37" s="83">
        <f>+F33-F35</f>
        <v>3111835.070000004</v>
      </c>
      <c r="G37" s="78"/>
      <c r="H37" s="78">
        <f>+D39-F39</f>
        <v>-957371.05</v>
      </c>
    </row>
    <row r="38" spans="2:8" ht="12.75">
      <c r="B38" s="80"/>
      <c r="C38" s="74"/>
      <c r="D38" s="72"/>
      <c r="E38" s="74"/>
      <c r="F38" s="72"/>
      <c r="G38" s="78"/>
      <c r="H38" s="78"/>
    </row>
    <row r="39" spans="1:8" ht="12.75">
      <c r="A39" s="80" t="s">
        <v>75</v>
      </c>
      <c r="B39" s="84"/>
      <c r="C39" s="74"/>
      <c r="D39" s="85">
        <v>0</v>
      </c>
      <c r="E39" s="74"/>
      <c r="F39" s="72">
        <v>957371.05</v>
      </c>
      <c r="H39" s="45">
        <f>+D40-F40</f>
        <v>0</v>
      </c>
    </row>
    <row r="40" spans="7:8" ht="12.75">
      <c r="G40" s="78"/>
      <c r="H40" s="78"/>
    </row>
    <row r="41" spans="1:8" ht="13.5" thickBot="1">
      <c r="A41" s="86"/>
      <c r="B41" s="87" t="s">
        <v>76</v>
      </c>
      <c r="C41" s="88"/>
      <c r="D41" s="89">
        <f>+D37-D35</f>
        <v>780216.0999999997</v>
      </c>
      <c r="E41" s="88"/>
      <c r="F41" s="89">
        <f>+F37-F39</f>
        <v>2154464.020000004</v>
      </c>
      <c r="G41" s="78"/>
      <c r="H41" s="78"/>
    </row>
    <row r="42" spans="2:256" ht="13.5" thickTop="1">
      <c r="B42" s="80"/>
      <c r="C42" s="74"/>
      <c r="D42" s="72"/>
      <c r="E42" s="74"/>
      <c r="F42" s="72"/>
      <c r="G42" s="90"/>
      <c r="H42" s="90"/>
      <c r="I42" s="90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5"/>
      <c r="AQ42" s="55"/>
      <c r="AR42" s="55"/>
      <c r="AS42" s="55"/>
      <c r="AT42" s="55"/>
      <c r="AU42" s="55"/>
      <c r="AV42" s="55"/>
      <c r="AW42" s="55"/>
      <c r="AX42" s="55"/>
      <c r="AY42" s="55"/>
      <c r="AZ42" s="55"/>
      <c r="BA42" s="55"/>
      <c r="BB42" s="55"/>
      <c r="BC42" s="55"/>
      <c r="BD42" s="55"/>
      <c r="BE42" s="55"/>
      <c r="BF42" s="55"/>
      <c r="BG42" s="55"/>
      <c r="BH42" s="55"/>
      <c r="BI42" s="55"/>
      <c r="BJ42" s="55"/>
      <c r="BK42" s="55"/>
      <c r="BL42" s="55"/>
      <c r="BM42" s="55"/>
      <c r="BN42" s="55"/>
      <c r="BO42" s="55"/>
      <c r="BP42" s="55"/>
      <c r="BQ42" s="55"/>
      <c r="BR42" s="55"/>
      <c r="BS42" s="55"/>
      <c r="BT42" s="55"/>
      <c r="BU42" s="55"/>
      <c r="BV42" s="55"/>
      <c r="BW42" s="55"/>
      <c r="BX42" s="55"/>
      <c r="BY42" s="55"/>
      <c r="BZ42" s="55"/>
      <c r="CA42" s="55"/>
      <c r="CB42" s="55"/>
      <c r="CC42" s="55"/>
      <c r="CD42" s="55"/>
      <c r="CE42" s="55"/>
      <c r="CF42" s="55"/>
      <c r="CG42" s="55"/>
      <c r="CH42" s="55"/>
      <c r="CI42" s="55"/>
      <c r="CJ42" s="55"/>
      <c r="CK42" s="55"/>
      <c r="CL42" s="55"/>
      <c r="CM42" s="55"/>
      <c r="CN42" s="55"/>
      <c r="CO42" s="55"/>
      <c r="CP42" s="55"/>
      <c r="CQ42" s="55"/>
      <c r="CR42" s="55"/>
      <c r="CS42" s="55"/>
      <c r="CT42" s="55"/>
      <c r="CU42" s="55"/>
      <c r="CV42" s="55"/>
      <c r="CW42" s="55"/>
      <c r="CX42" s="55"/>
      <c r="CY42" s="55"/>
      <c r="CZ42" s="55"/>
      <c r="DA42" s="55"/>
      <c r="DB42" s="55"/>
      <c r="DC42" s="55"/>
      <c r="DD42" s="55"/>
      <c r="DE42" s="55"/>
      <c r="DF42" s="55"/>
      <c r="DG42" s="55"/>
      <c r="DH42" s="55"/>
      <c r="DI42" s="55"/>
      <c r="DJ42" s="55"/>
      <c r="DK42" s="55"/>
      <c r="DL42" s="55"/>
      <c r="DM42" s="55"/>
      <c r="DN42" s="55"/>
      <c r="DO42" s="55"/>
      <c r="DP42" s="55"/>
      <c r="DQ42" s="55"/>
      <c r="DR42" s="55"/>
      <c r="DS42" s="55"/>
      <c r="DT42" s="55"/>
      <c r="DU42" s="55"/>
      <c r="DV42" s="55"/>
      <c r="DW42" s="55"/>
      <c r="DX42" s="55"/>
      <c r="DY42" s="55"/>
      <c r="DZ42" s="55"/>
      <c r="EA42" s="55"/>
      <c r="EB42" s="55"/>
      <c r="EC42" s="55"/>
      <c r="ED42" s="55"/>
      <c r="EE42" s="55"/>
      <c r="EF42" s="55"/>
      <c r="EG42" s="55"/>
      <c r="EH42" s="55"/>
      <c r="EI42" s="55"/>
      <c r="EJ42" s="55"/>
      <c r="EK42" s="55"/>
      <c r="EL42" s="55"/>
      <c r="EM42" s="55"/>
      <c r="EN42" s="55"/>
      <c r="EO42" s="55"/>
      <c r="EP42" s="55"/>
      <c r="EQ42" s="55"/>
      <c r="ER42" s="55"/>
      <c r="ES42" s="55"/>
      <c r="ET42" s="55"/>
      <c r="EU42" s="55"/>
      <c r="EV42" s="55"/>
      <c r="EW42" s="55"/>
      <c r="EX42" s="55"/>
      <c r="EY42" s="55"/>
      <c r="EZ42" s="55"/>
      <c r="FA42" s="55"/>
      <c r="FB42" s="55"/>
      <c r="FC42" s="55"/>
      <c r="FD42" s="55"/>
      <c r="FE42" s="55"/>
      <c r="FF42" s="55"/>
      <c r="FG42" s="55"/>
      <c r="FH42" s="55"/>
      <c r="FI42" s="55"/>
      <c r="FJ42" s="55"/>
      <c r="FK42" s="55"/>
      <c r="FL42" s="55"/>
      <c r="FM42" s="55"/>
      <c r="FN42" s="55"/>
      <c r="FO42" s="55"/>
      <c r="FP42" s="55"/>
      <c r="FQ42" s="55"/>
      <c r="FR42" s="55"/>
      <c r="FS42" s="55"/>
      <c r="FT42" s="55"/>
      <c r="FU42" s="55"/>
      <c r="FV42" s="55"/>
      <c r="FW42" s="55"/>
      <c r="FX42" s="55"/>
      <c r="FY42" s="55"/>
      <c r="FZ42" s="55"/>
      <c r="GA42" s="55"/>
      <c r="GB42" s="55"/>
      <c r="GC42" s="55"/>
      <c r="GD42" s="55"/>
      <c r="GE42" s="55"/>
      <c r="GF42" s="55"/>
      <c r="GG42" s="55"/>
      <c r="GH42" s="55"/>
      <c r="GI42" s="55"/>
      <c r="GJ42" s="55"/>
      <c r="GK42" s="55"/>
      <c r="GL42" s="55"/>
      <c r="GM42" s="55"/>
      <c r="GN42" s="55"/>
      <c r="GO42" s="55"/>
      <c r="GP42" s="55"/>
      <c r="GQ42" s="55"/>
      <c r="GR42" s="55"/>
      <c r="GS42" s="55"/>
      <c r="GT42" s="55"/>
      <c r="GU42" s="55"/>
      <c r="GV42" s="55"/>
      <c r="GW42" s="55"/>
      <c r="GX42" s="55"/>
      <c r="GY42" s="55"/>
      <c r="GZ42" s="55"/>
      <c r="HA42" s="55"/>
      <c r="HB42" s="55"/>
      <c r="HC42" s="55"/>
      <c r="HD42" s="55"/>
      <c r="HE42" s="55"/>
      <c r="HF42" s="55"/>
      <c r="HG42" s="55"/>
      <c r="HH42" s="55"/>
      <c r="HI42" s="55"/>
      <c r="HJ42" s="55"/>
      <c r="HK42" s="55"/>
      <c r="HL42" s="55"/>
      <c r="HM42" s="55"/>
      <c r="HN42" s="55"/>
      <c r="HO42" s="55"/>
      <c r="HP42" s="55"/>
      <c r="HQ42" s="55"/>
      <c r="HR42" s="55"/>
      <c r="HS42" s="55"/>
      <c r="HT42" s="55"/>
      <c r="HU42" s="55"/>
      <c r="HV42" s="55"/>
      <c r="HW42" s="55"/>
      <c r="HX42" s="55"/>
      <c r="HY42" s="55"/>
      <c r="HZ42" s="55"/>
      <c r="IA42" s="55"/>
      <c r="IB42" s="55"/>
      <c r="IC42" s="55"/>
      <c r="ID42" s="55"/>
      <c r="IE42" s="55"/>
      <c r="IF42" s="55"/>
      <c r="IG42" s="55"/>
      <c r="IH42" s="55"/>
      <c r="II42" s="55"/>
      <c r="IJ42" s="55"/>
      <c r="IK42" s="55"/>
      <c r="IL42" s="55"/>
      <c r="IM42" s="55"/>
      <c r="IN42" s="55"/>
      <c r="IO42" s="55"/>
      <c r="IP42" s="55"/>
      <c r="IQ42" s="55"/>
      <c r="IR42" s="55"/>
      <c r="IS42" s="55"/>
      <c r="IT42" s="55"/>
      <c r="IU42" s="55"/>
      <c r="IV42" s="55"/>
    </row>
    <row r="43" spans="2:256" ht="12.75">
      <c r="B43" s="80"/>
      <c r="C43" s="74"/>
      <c r="D43" s="72"/>
      <c r="E43" s="74"/>
      <c r="F43" s="72"/>
      <c r="G43" s="90"/>
      <c r="H43" s="90"/>
      <c r="I43" s="90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5"/>
      <c r="AH43" s="55"/>
      <c r="AI43" s="55"/>
      <c r="AJ43" s="55"/>
      <c r="AK43" s="55"/>
      <c r="AL43" s="55"/>
      <c r="AM43" s="55"/>
      <c r="AN43" s="55"/>
      <c r="AO43" s="55"/>
      <c r="AP43" s="55"/>
      <c r="AQ43" s="55"/>
      <c r="AR43" s="55"/>
      <c r="AS43" s="55"/>
      <c r="AT43" s="55"/>
      <c r="AU43" s="55"/>
      <c r="AV43" s="55"/>
      <c r="AW43" s="55"/>
      <c r="AX43" s="55"/>
      <c r="AY43" s="55"/>
      <c r="AZ43" s="55"/>
      <c r="BA43" s="55"/>
      <c r="BB43" s="55"/>
      <c r="BC43" s="55"/>
      <c r="BD43" s="55"/>
      <c r="BE43" s="55"/>
      <c r="BF43" s="55"/>
      <c r="BG43" s="55"/>
      <c r="BH43" s="55"/>
      <c r="BI43" s="55"/>
      <c r="BJ43" s="55"/>
      <c r="BK43" s="55"/>
      <c r="BL43" s="55"/>
      <c r="BM43" s="55"/>
      <c r="BN43" s="55"/>
      <c r="BO43" s="55"/>
      <c r="BP43" s="55"/>
      <c r="BQ43" s="55"/>
      <c r="BR43" s="55"/>
      <c r="BS43" s="55"/>
      <c r="BT43" s="55"/>
      <c r="BU43" s="55"/>
      <c r="BV43" s="55"/>
      <c r="BW43" s="55"/>
      <c r="BX43" s="55"/>
      <c r="BY43" s="55"/>
      <c r="BZ43" s="55"/>
      <c r="CA43" s="55"/>
      <c r="CB43" s="55"/>
      <c r="CC43" s="55"/>
      <c r="CD43" s="55"/>
      <c r="CE43" s="55"/>
      <c r="CF43" s="55"/>
      <c r="CG43" s="55"/>
      <c r="CH43" s="55"/>
      <c r="CI43" s="55"/>
      <c r="CJ43" s="55"/>
      <c r="CK43" s="55"/>
      <c r="CL43" s="55"/>
      <c r="CM43" s="55"/>
      <c r="CN43" s="55"/>
      <c r="CO43" s="55"/>
      <c r="CP43" s="55"/>
      <c r="CQ43" s="55"/>
      <c r="CR43" s="55"/>
      <c r="CS43" s="55"/>
      <c r="CT43" s="55"/>
      <c r="CU43" s="55"/>
      <c r="CV43" s="55"/>
      <c r="CW43" s="55"/>
      <c r="CX43" s="55"/>
      <c r="CY43" s="55"/>
      <c r="CZ43" s="55"/>
      <c r="DA43" s="55"/>
      <c r="DB43" s="55"/>
      <c r="DC43" s="55"/>
      <c r="DD43" s="55"/>
      <c r="DE43" s="55"/>
      <c r="DF43" s="55"/>
      <c r="DG43" s="55"/>
      <c r="DH43" s="55"/>
      <c r="DI43" s="55"/>
      <c r="DJ43" s="55"/>
      <c r="DK43" s="55"/>
      <c r="DL43" s="55"/>
      <c r="DM43" s="55"/>
      <c r="DN43" s="55"/>
      <c r="DO43" s="55"/>
      <c r="DP43" s="55"/>
      <c r="DQ43" s="55"/>
      <c r="DR43" s="55"/>
      <c r="DS43" s="55"/>
      <c r="DT43" s="55"/>
      <c r="DU43" s="55"/>
      <c r="DV43" s="55"/>
      <c r="DW43" s="55"/>
      <c r="DX43" s="55"/>
      <c r="DY43" s="55"/>
      <c r="DZ43" s="55"/>
      <c r="EA43" s="55"/>
      <c r="EB43" s="55"/>
      <c r="EC43" s="55"/>
      <c r="ED43" s="55"/>
      <c r="EE43" s="55"/>
      <c r="EF43" s="55"/>
      <c r="EG43" s="55"/>
      <c r="EH43" s="55"/>
      <c r="EI43" s="55"/>
      <c r="EJ43" s="55"/>
      <c r="EK43" s="55"/>
      <c r="EL43" s="55"/>
      <c r="EM43" s="55"/>
      <c r="EN43" s="55"/>
      <c r="EO43" s="55"/>
      <c r="EP43" s="55"/>
      <c r="EQ43" s="55"/>
      <c r="ER43" s="55"/>
      <c r="ES43" s="55"/>
      <c r="ET43" s="55"/>
      <c r="EU43" s="55"/>
      <c r="EV43" s="55"/>
      <c r="EW43" s="55"/>
      <c r="EX43" s="55"/>
      <c r="EY43" s="55"/>
      <c r="EZ43" s="55"/>
      <c r="FA43" s="55"/>
      <c r="FB43" s="55"/>
      <c r="FC43" s="55"/>
      <c r="FD43" s="55"/>
      <c r="FE43" s="55"/>
      <c r="FF43" s="55"/>
      <c r="FG43" s="55"/>
      <c r="FH43" s="55"/>
      <c r="FI43" s="55"/>
      <c r="FJ43" s="55"/>
      <c r="FK43" s="55"/>
      <c r="FL43" s="55"/>
      <c r="FM43" s="55"/>
      <c r="FN43" s="55"/>
      <c r="FO43" s="55"/>
      <c r="FP43" s="55"/>
      <c r="FQ43" s="55"/>
      <c r="FR43" s="55"/>
      <c r="FS43" s="55"/>
      <c r="FT43" s="55"/>
      <c r="FU43" s="55"/>
      <c r="FV43" s="55"/>
      <c r="FW43" s="55"/>
      <c r="FX43" s="55"/>
      <c r="FY43" s="55"/>
      <c r="FZ43" s="55"/>
      <c r="GA43" s="55"/>
      <c r="GB43" s="55"/>
      <c r="GC43" s="55"/>
      <c r="GD43" s="55"/>
      <c r="GE43" s="55"/>
      <c r="GF43" s="55"/>
      <c r="GG43" s="55"/>
      <c r="GH43" s="55"/>
      <c r="GI43" s="55"/>
      <c r="GJ43" s="55"/>
      <c r="GK43" s="55"/>
      <c r="GL43" s="55"/>
      <c r="GM43" s="55"/>
      <c r="GN43" s="55"/>
      <c r="GO43" s="55"/>
      <c r="GP43" s="55"/>
      <c r="GQ43" s="55"/>
      <c r="GR43" s="55"/>
      <c r="GS43" s="55"/>
      <c r="GT43" s="55"/>
      <c r="GU43" s="55"/>
      <c r="GV43" s="55"/>
      <c r="GW43" s="55"/>
      <c r="GX43" s="55"/>
      <c r="GY43" s="55"/>
      <c r="GZ43" s="55"/>
      <c r="HA43" s="55"/>
      <c r="HB43" s="55"/>
      <c r="HC43" s="55"/>
      <c r="HD43" s="55"/>
      <c r="HE43" s="55"/>
      <c r="HF43" s="55"/>
      <c r="HG43" s="55"/>
      <c r="HH43" s="55"/>
      <c r="HI43" s="55"/>
      <c r="HJ43" s="55"/>
      <c r="HK43" s="55"/>
      <c r="HL43" s="55"/>
      <c r="HM43" s="55"/>
      <c r="HN43" s="55"/>
      <c r="HO43" s="55"/>
      <c r="HP43" s="55"/>
      <c r="HQ43" s="55"/>
      <c r="HR43" s="55"/>
      <c r="HS43" s="55"/>
      <c r="HT43" s="55"/>
      <c r="HU43" s="55"/>
      <c r="HV43" s="55"/>
      <c r="HW43" s="55"/>
      <c r="HX43" s="55"/>
      <c r="HY43" s="55"/>
      <c r="HZ43" s="55"/>
      <c r="IA43" s="55"/>
      <c r="IB43" s="55"/>
      <c r="IC43" s="55"/>
      <c r="ID43" s="55"/>
      <c r="IE43" s="55"/>
      <c r="IF43" s="55"/>
      <c r="IG43" s="55"/>
      <c r="IH43" s="55"/>
      <c r="II43" s="55"/>
      <c r="IJ43" s="55"/>
      <c r="IK43" s="55"/>
      <c r="IL43" s="55"/>
      <c r="IM43" s="55"/>
      <c r="IN43" s="55"/>
      <c r="IO43" s="55"/>
      <c r="IP43" s="55"/>
      <c r="IQ43" s="55"/>
      <c r="IR43" s="55"/>
      <c r="IS43" s="55"/>
      <c r="IT43" s="55"/>
      <c r="IU43" s="55"/>
      <c r="IV43" s="55"/>
    </row>
    <row r="44" spans="2:256" ht="12.75">
      <c r="B44" s="80"/>
      <c r="C44" s="74"/>
      <c r="D44" s="72"/>
      <c r="E44" s="74"/>
      <c r="F44" s="72"/>
      <c r="G44" s="90"/>
      <c r="H44" s="90"/>
      <c r="I44" s="90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55"/>
      <c r="AI44" s="55"/>
      <c r="AJ44" s="55"/>
      <c r="AK44" s="55"/>
      <c r="AL44" s="55"/>
      <c r="AM44" s="55"/>
      <c r="AN44" s="55"/>
      <c r="AO44" s="55"/>
      <c r="AP44" s="55"/>
      <c r="AQ44" s="55"/>
      <c r="AR44" s="55"/>
      <c r="AS44" s="55"/>
      <c r="AT44" s="55"/>
      <c r="AU44" s="55"/>
      <c r="AV44" s="55"/>
      <c r="AW44" s="55"/>
      <c r="AX44" s="55"/>
      <c r="AY44" s="55"/>
      <c r="AZ44" s="55"/>
      <c r="BA44" s="55"/>
      <c r="BB44" s="55"/>
      <c r="BC44" s="55"/>
      <c r="BD44" s="55"/>
      <c r="BE44" s="55"/>
      <c r="BF44" s="55"/>
      <c r="BG44" s="55"/>
      <c r="BH44" s="55"/>
      <c r="BI44" s="55"/>
      <c r="BJ44" s="55"/>
      <c r="BK44" s="55"/>
      <c r="BL44" s="55"/>
      <c r="BM44" s="55"/>
      <c r="BN44" s="55"/>
      <c r="BO44" s="55"/>
      <c r="BP44" s="55"/>
      <c r="BQ44" s="55"/>
      <c r="BR44" s="55"/>
      <c r="BS44" s="55"/>
      <c r="BT44" s="55"/>
      <c r="BU44" s="55"/>
      <c r="BV44" s="55"/>
      <c r="BW44" s="55"/>
      <c r="BX44" s="55"/>
      <c r="BY44" s="55"/>
      <c r="BZ44" s="55"/>
      <c r="CA44" s="55"/>
      <c r="CB44" s="55"/>
      <c r="CC44" s="55"/>
      <c r="CD44" s="55"/>
      <c r="CE44" s="55"/>
      <c r="CF44" s="55"/>
      <c r="CG44" s="55"/>
      <c r="CH44" s="55"/>
      <c r="CI44" s="55"/>
      <c r="CJ44" s="55"/>
      <c r="CK44" s="55"/>
      <c r="CL44" s="55"/>
      <c r="CM44" s="55"/>
      <c r="CN44" s="55"/>
      <c r="CO44" s="55"/>
      <c r="CP44" s="55"/>
      <c r="CQ44" s="55"/>
      <c r="CR44" s="55"/>
      <c r="CS44" s="55"/>
      <c r="CT44" s="55"/>
      <c r="CU44" s="55"/>
      <c r="CV44" s="55"/>
      <c r="CW44" s="55"/>
      <c r="CX44" s="55"/>
      <c r="CY44" s="55"/>
      <c r="CZ44" s="55"/>
      <c r="DA44" s="55"/>
      <c r="DB44" s="55"/>
      <c r="DC44" s="55"/>
      <c r="DD44" s="55"/>
      <c r="DE44" s="55"/>
      <c r="DF44" s="55"/>
      <c r="DG44" s="55"/>
      <c r="DH44" s="55"/>
      <c r="DI44" s="55"/>
      <c r="DJ44" s="55"/>
      <c r="DK44" s="55"/>
      <c r="DL44" s="55"/>
      <c r="DM44" s="55"/>
      <c r="DN44" s="55"/>
      <c r="DO44" s="55"/>
      <c r="DP44" s="55"/>
      <c r="DQ44" s="55"/>
      <c r="DR44" s="55"/>
      <c r="DS44" s="55"/>
      <c r="DT44" s="55"/>
      <c r="DU44" s="55"/>
      <c r="DV44" s="55"/>
      <c r="DW44" s="55"/>
      <c r="DX44" s="55"/>
      <c r="DY44" s="55"/>
      <c r="DZ44" s="55"/>
      <c r="EA44" s="55"/>
      <c r="EB44" s="55"/>
      <c r="EC44" s="55"/>
      <c r="ED44" s="55"/>
      <c r="EE44" s="55"/>
      <c r="EF44" s="55"/>
      <c r="EG44" s="55"/>
      <c r="EH44" s="55"/>
      <c r="EI44" s="55"/>
      <c r="EJ44" s="55"/>
      <c r="EK44" s="55"/>
      <c r="EL44" s="55"/>
      <c r="EM44" s="55"/>
      <c r="EN44" s="55"/>
      <c r="EO44" s="55"/>
      <c r="EP44" s="55"/>
      <c r="EQ44" s="55"/>
      <c r="ER44" s="55"/>
      <c r="ES44" s="55"/>
      <c r="ET44" s="55"/>
      <c r="EU44" s="55"/>
      <c r="EV44" s="55"/>
      <c r="EW44" s="55"/>
      <c r="EX44" s="55"/>
      <c r="EY44" s="55"/>
      <c r="EZ44" s="55"/>
      <c r="FA44" s="55"/>
      <c r="FB44" s="55"/>
      <c r="FC44" s="55"/>
      <c r="FD44" s="55"/>
      <c r="FE44" s="55"/>
      <c r="FF44" s="55"/>
      <c r="FG44" s="55"/>
      <c r="FH44" s="55"/>
      <c r="FI44" s="55"/>
      <c r="FJ44" s="55"/>
      <c r="FK44" s="55"/>
      <c r="FL44" s="55"/>
      <c r="FM44" s="55"/>
      <c r="FN44" s="55"/>
      <c r="FO44" s="55"/>
      <c r="FP44" s="55"/>
      <c r="FQ44" s="55"/>
      <c r="FR44" s="55"/>
      <c r="FS44" s="55"/>
      <c r="FT44" s="55"/>
      <c r="FU44" s="55"/>
      <c r="FV44" s="55"/>
      <c r="FW44" s="55"/>
      <c r="FX44" s="55"/>
      <c r="FY44" s="55"/>
      <c r="FZ44" s="55"/>
      <c r="GA44" s="55"/>
      <c r="GB44" s="55"/>
      <c r="GC44" s="55"/>
      <c r="GD44" s="55"/>
      <c r="GE44" s="55"/>
      <c r="GF44" s="55"/>
      <c r="GG44" s="55"/>
      <c r="GH44" s="55"/>
      <c r="GI44" s="55"/>
      <c r="GJ44" s="55"/>
      <c r="GK44" s="55"/>
      <c r="GL44" s="55"/>
      <c r="GM44" s="55"/>
      <c r="GN44" s="55"/>
      <c r="GO44" s="55"/>
      <c r="GP44" s="55"/>
      <c r="GQ44" s="55"/>
      <c r="GR44" s="55"/>
      <c r="GS44" s="55"/>
      <c r="GT44" s="55"/>
      <c r="GU44" s="55"/>
      <c r="GV44" s="55"/>
      <c r="GW44" s="55"/>
      <c r="GX44" s="55"/>
      <c r="GY44" s="55"/>
      <c r="GZ44" s="55"/>
      <c r="HA44" s="55"/>
      <c r="HB44" s="55"/>
      <c r="HC44" s="55"/>
      <c r="HD44" s="55"/>
      <c r="HE44" s="55"/>
      <c r="HF44" s="55"/>
      <c r="HG44" s="55"/>
      <c r="HH44" s="55"/>
      <c r="HI44" s="55"/>
      <c r="HJ44" s="55"/>
      <c r="HK44" s="55"/>
      <c r="HL44" s="55"/>
      <c r="HM44" s="55"/>
      <c r="HN44" s="55"/>
      <c r="HO44" s="55"/>
      <c r="HP44" s="55"/>
      <c r="HQ44" s="55"/>
      <c r="HR44" s="55"/>
      <c r="HS44" s="55"/>
      <c r="HT44" s="55"/>
      <c r="HU44" s="55"/>
      <c r="HV44" s="55"/>
      <c r="HW44" s="55"/>
      <c r="HX44" s="55"/>
      <c r="HY44" s="55"/>
      <c r="HZ44" s="55"/>
      <c r="IA44" s="55"/>
      <c r="IB44" s="55"/>
      <c r="IC44" s="55"/>
      <c r="ID44" s="55"/>
      <c r="IE44" s="55"/>
      <c r="IF44" s="55"/>
      <c r="IG44" s="55"/>
      <c r="IH44" s="55"/>
      <c r="II44" s="55"/>
      <c r="IJ44" s="55"/>
      <c r="IK44" s="55"/>
      <c r="IL44" s="55"/>
      <c r="IM44" s="55"/>
      <c r="IN44" s="55"/>
      <c r="IO44" s="55"/>
      <c r="IP44" s="55"/>
      <c r="IQ44" s="55"/>
      <c r="IR44" s="55"/>
      <c r="IS44" s="55"/>
      <c r="IT44" s="55"/>
      <c r="IU44" s="55"/>
      <c r="IV44" s="55"/>
    </row>
    <row r="45" spans="2:6" ht="12.75">
      <c r="B45" s="80"/>
      <c r="C45" s="74"/>
      <c r="D45" s="72"/>
      <c r="E45" s="74"/>
      <c r="F45" s="72"/>
    </row>
    <row r="46" spans="1:6" ht="12.75">
      <c r="A46" s="55"/>
      <c r="B46" s="91" t="s">
        <v>78</v>
      </c>
      <c r="C46" s="55"/>
      <c r="D46" s="114" t="s">
        <v>79</v>
      </c>
      <c r="E46" s="114"/>
      <c r="F46" s="114"/>
    </row>
    <row r="47" spans="2:6" ht="12.75">
      <c r="B47" s="96" t="s">
        <v>77</v>
      </c>
      <c r="D47" s="115" t="s">
        <v>80</v>
      </c>
      <c r="E47" s="115"/>
      <c r="F47" s="115"/>
    </row>
  </sheetData>
  <sheetProtection/>
  <mergeCells count="3">
    <mergeCell ref="D46:F46"/>
    <mergeCell ref="D47:F47"/>
    <mergeCell ref="B3:F3"/>
  </mergeCells>
  <printOptions/>
  <pageMargins left="0.7" right="0.7" top="0.75" bottom="0.75" header="0.3" footer="0.3"/>
  <pageSetup fitToHeight="1" fitToWidth="1" horizontalDpi="600" verticalDpi="600" orientation="portrait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Daisy Perez</cp:lastModifiedBy>
  <cp:lastPrinted>2024-04-05T13:45:08Z</cp:lastPrinted>
  <dcterms:created xsi:type="dcterms:W3CDTF">2019-04-29T15:21:29Z</dcterms:created>
  <dcterms:modified xsi:type="dcterms:W3CDTF">2024-04-05T13:49:57Z</dcterms:modified>
  <cp:category/>
  <cp:version/>
  <cp:contentType/>
  <cp:contentStatus/>
</cp:coreProperties>
</file>