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8_{027A715D-BE3D-42A8-BD0B-0DB80009D89B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RESULTADOS!$A$1:$D$57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9" i="2"/>
  <c r="D31" i="2"/>
  <c r="D48" i="1"/>
  <c r="D39" i="1"/>
  <c r="D34" i="1"/>
  <c r="D21" i="1"/>
  <c r="D16" i="1"/>
  <c r="D29" i="2" l="1"/>
  <c r="D36" i="2" s="1"/>
  <c r="D40" i="2" s="1"/>
  <c r="D43" i="2" s="1"/>
  <c r="D46" i="2" s="1"/>
  <c r="D40" i="1"/>
  <c r="D49" i="1" s="1"/>
  <c r="D24" i="1"/>
</calcChain>
</file>

<file path=xl/sharedStrings.xml><?xml version="1.0" encoding="utf-8"?>
<sst xmlns="http://schemas.openxmlformats.org/spreadsheetml/2006/main" count="86" uniqueCount="74">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</sst>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topLeftCell="A30" colorId="57" zoomScale="85" zoomScaleNormal="85" workbookViewId="0">
      <selection activeCell="F49" sqref="F49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45322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465032900.80000001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391118285.69999999</v>
      </c>
    </row>
    <row r="15" spans="1:12" ht="15" customHeight="1">
      <c r="A15" s="17" t="s">
        <v>10</v>
      </c>
      <c r="B15" s="17"/>
      <c r="C15" s="18"/>
      <c r="D15" s="19">
        <v>2424750897.8000002</v>
      </c>
      <c r="L15" s="20"/>
    </row>
    <row r="16" spans="1:12" ht="15" customHeight="1">
      <c r="C16" s="18"/>
      <c r="D16" s="21">
        <f>SUM(D12:D15)</f>
        <v>3280902084.3000002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494904.2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32378822</v>
      </c>
      <c r="L20" s="22"/>
    </row>
    <row r="21" spans="1:12" ht="15" customHeight="1">
      <c r="C21" s="18"/>
      <c r="D21" s="21">
        <f>SUM(D18:D20)</f>
        <v>33121226.199999999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63344900</v>
      </c>
    </row>
    <row r="24" spans="1:12" ht="15.75" customHeight="1" thickBot="1">
      <c r="A24" s="24" t="s">
        <v>17</v>
      </c>
      <c r="B24" s="24"/>
      <c r="C24" s="25"/>
      <c r="D24" s="26">
        <f>+D16+D21+D23</f>
        <v>3377368210.5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2526039765.8000002</v>
      </c>
    </row>
    <row r="29" spans="1:12" ht="15" customHeight="1">
      <c r="A29" s="17" t="s">
        <v>20</v>
      </c>
      <c r="B29" s="17"/>
      <c r="C29" s="25"/>
      <c r="D29" s="13">
        <v>5624140.7000000002</v>
      </c>
    </row>
    <row r="30" spans="1:12" ht="15" customHeight="1">
      <c r="A30" s="17" t="s">
        <v>21</v>
      </c>
      <c r="B30" s="17"/>
      <c r="C30" s="28"/>
      <c r="D30" s="13">
        <v>247861049.69999999</v>
      </c>
    </row>
    <row r="31" spans="1:12" ht="15" customHeight="1">
      <c r="A31" s="17" t="s">
        <v>22</v>
      </c>
      <c r="B31" s="17"/>
      <c r="C31" s="28"/>
      <c r="D31" s="13">
        <v>0</v>
      </c>
    </row>
    <row r="32" spans="1:12" ht="15" customHeight="1">
      <c r="A32" s="17" t="s">
        <v>23</v>
      </c>
      <c r="B32" s="17"/>
      <c r="C32" s="28"/>
      <c r="D32" s="13">
        <v>163190011.69999999</v>
      </c>
    </row>
    <row r="33" spans="1:4" ht="15" customHeight="1">
      <c r="A33" s="17" t="s">
        <v>24</v>
      </c>
      <c r="B33" s="17"/>
      <c r="C33" s="28"/>
      <c r="D33" s="13">
        <v>17439996.800000001</v>
      </c>
    </row>
    <row r="34" spans="1:4" ht="15" customHeight="1">
      <c r="C34" s="28"/>
      <c r="D34" s="21">
        <f>SUM(D28:D33)</f>
        <v>2960154964.6999998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28602654.899999999</v>
      </c>
    </row>
    <row r="37" spans="1:4" ht="15" customHeight="1">
      <c r="A37" s="2" t="s">
        <v>27</v>
      </c>
      <c r="C37" s="28"/>
      <c r="D37" s="13">
        <v>17886049</v>
      </c>
    </row>
    <row r="38" spans="1:4" ht="15" customHeight="1">
      <c r="A38" s="2" t="s">
        <v>28</v>
      </c>
      <c r="C38" s="28"/>
      <c r="D38" s="13">
        <v>8929327.1999999993</v>
      </c>
    </row>
    <row r="39" spans="1:4" ht="15" customHeight="1">
      <c r="C39" s="28"/>
      <c r="D39" s="21">
        <f>SUM(D36:D38)</f>
        <v>55418031.099999994</v>
      </c>
    </row>
    <row r="40" spans="1:4" ht="15" customHeight="1">
      <c r="A40" s="24" t="s">
        <v>29</v>
      </c>
      <c r="B40" s="24"/>
      <c r="C40" s="28"/>
      <c r="D40" s="21">
        <f>+D34+D39</f>
        <v>3015572995.7999997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-520186.4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215365801.09999999</v>
      </c>
    </row>
    <row r="48" spans="1:4" ht="15" customHeight="1">
      <c r="A48" s="24" t="s">
        <v>35</v>
      </c>
      <c r="B48" s="24"/>
      <c r="C48" s="28"/>
      <c r="D48" s="21">
        <f>SUM(D45:D47)</f>
        <v>362315401.10000002</v>
      </c>
    </row>
    <row r="49" spans="1:7" ht="15" customHeight="1" thickBot="1">
      <c r="A49" s="24" t="s">
        <v>36</v>
      </c>
      <c r="B49" s="24"/>
      <c r="C49" s="25"/>
      <c r="D49" s="26">
        <f>+D40+D42+D48</f>
        <v>3377368210.4999995</v>
      </c>
      <c r="F49" s="3"/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3"/>
  <sheetViews>
    <sheetView showGridLines="0" tabSelected="1" topLeftCell="A27" zoomScale="85" zoomScaleNormal="85" workbookViewId="0">
      <selection activeCell="D40" sqref="D40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45322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SUM(D10:D17)</f>
        <v>30649135.900000002</v>
      </c>
    </row>
    <row r="10" spans="1:4">
      <c r="A10" s="40" t="s">
        <v>46</v>
      </c>
      <c r="D10" s="19">
        <v>20414881.600000001</v>
      </c>
    </row>
    <row r="11" spans="1:4">
      <c r="A11" s="40" t="s">
        <v>47</v>
      </c>
      <c r="D11" s="19">
        <v>1963490.5</v>
      </c>
    </row>
    <row r="12" spans="1:4">
      <c r="A12" s="50" t="s">
        <v>48</v>
      </c>
      <c r="B12" s="50"/>
      <c r="D12" s="19">
        <v>2428141.5</v>
      </c>
    </row>
    <row r="13" spans="1:4">
      <c r="A13" s="50" t="s">
        <v>49</v>
      </c>
      <c r="B13" s="50"/>
      <c r="D13" s="19">
        <v>16304</v>
      </c>
    </row>
    <row r="14" spans="1:4">
      <c r="A14" s="50" t="s">
        <v>50</v>
      </c>
      <c r="B14" s="50"/>
      <c r="D14" s="19">
        <v>0</v>
      </c>
    </row>
    <row r="15" spans="1:4">
      <c r="A15" s="40" t="s">
        <v>51</v>
      </c>
      <c r="D15" s="19">
        <v>480755.5</v>
      </c>
    </row>
    <row r="16" spans="1:4">
      <c r="A16" s="40" t="s">
        <v>52</v>
      </c>
      <c r="D16" s="19">
        <v>554241.1</v>
      </c>
    </row>
    <row r="17" spans="1:4">
      <c r="A17" s="40" t="s">
        <v>53</v>
      </c>
      <c r="D17" s="19">
        <v>4791321.7</v>
      </c>
    </row>
    <row r="18" spans="1:4">
      <c r="A18" s="40" t="s">
        <v>54</v>
      </c>
      <c r="D18" s="51"/>
    </row>
    <row r="19" spans="1:4">
      <c r="A19" s="48" t="s">
        <v>55</v>
      </c>
      <c r="B19" s="48"/>
      <c r="D19" s="49">
        <f>SUM(D20:D25)</f>
        <v>10221884.4</v>
      </c>
    </row>
    <row r="20" spans="1:4">
      <c r="A20" s="40" t="s">
        <v>56</v>
      </c>
      <c r="D20" s="52">
        <v>5620408.5</v>
      </c>
    </row>
    <row r="21" spans="1:4">
      <c r="A21" s="40" t="s">
        <v>57</v>
      </c>
      <c r="D21" s="52">
        <v>1660013.4</v>
      </c>
    </row>
    <row r="22" spans="1:4">
      <c r="A22" s="40" t="s">
        <v>58</v>
      </c>
      <c r="D22" s="52">
        <v>923050.1</v>
      </c>
    </row>
    <row r="23" spans="1:4">
      <c r="A23" s="53" t="s">
        <v>59</v>
      </c>
      <c r="B23" s="53"/>
      <c r="D23" s="52">
        <v>0</v>
      </c>
    </row>
    <row r="24" spans="1:4">
      <c r="A24" s="53" t="s">
        <v>60</v>
      </c>
      <c r="B24" s="53"/>
      <c r="D24" s="52">
        <v>0</v>
      </c>
    </row>
    <row r="25" spans="1:4">
      <c r="A25" s="40" t="s">
        <v>61</v>
      </c>
      <c r="D25" s="49">
        <v>2018412.4</v>
      </c>
    </row>
    <row r="26" spans="1:4">
      <c r="A26" s="40" t="s">
        <v>54</v>
      </c>
      <c r="D26" s="54"/>
    </row>
    <row r="27" spans="1:4">
      <c r="A27" s="53" t="s">
        <v>62</v>
      </c>
      <c r="B27" s="53"/>
      <c r="D27" s="49">
        <v>5407307.2000000002</v>
      </c>
    </row>
    <row r="28" spans="1:4">
      <c r="D28" s="52"/>
    </row>
    <row r="29" spans="1:4">
      <c r="A29" s="55" t="s">
        <v>63</v>
      </c>
      <c r="B29" s="55"/>
      <c r="D29" s="54">
        <f>SUM(D9-D19-D27)</f>
        <v>15019944.300000001</v>
      </c>
    </row>
    <row r="30" spans="1:4">
      <c r="D30" s="52"/>
    </row>
    <row r="31" spans="1:4">
      <c r="A31" s="48" t="s">
        <v>64</v>
      </c>
      <c r="B31" s="48"/>
      <c r="D31" s="49">
        <f>SUM(D32:D34)</f>
        <v>14323609.5</v>
      </c>
    </row>
    <row r="32" spans="1:4">
      <c r="A32" s="40" t="s">
        <v>65</v>
      </c>
      <c r="D32" s="52">
        <v>4212037.7</v>
      </c>
    </row>
    <row r="33" spans="1:6">
      <c r="A33" s="40" t="s">
        <v>66</v>
      </c>
      <c r="D33" s="56">
        <v>9007422.5999999996</v>
      </c>
    </row>
    <row r="34" spans="1:6">
      <c r="A34" s="40" t="s">
        <v>67</v>
      </c>
      <c r="D34" s="56">
        <v>1104149.2</v>
      </c>
    </row>
    <row r="35" spans="1:6">
      <c r="D35" s="51"/>
    </row>
    <row r="36" spans="1:6">
      <c r="A36" s="55" t="s">
        <v>68</v>
      </c>
      <c r="B36" s="55"/>
      <c r="D36" s="57">
        <f>SUM(D29-D31)</f>
        <v>696334.80000000075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54</v>
      </c>
      <c r="D38" s="52"/>
    </row>
    <row r="39" spans="1:6">
      <c r="A39" s="40" t="s">
        <v>69</v>
      </c>
      <c r="D39" s="49">
        <v>1784674</v>
      </c>
    </row>
    <row r="40" spans="1:6">
      <c r="A40" s="55" t="s">
        <v>70</v>
      </c>
      <c r="B40" s="55"/>
      <c r="D40" s="54">
        <f>+D36+D39</f>
        <v>2481008.8000000007</v>
      </c>
    </row>
    <row r="41" spans="1:6" ht="9.9499999999999993" customHeight="1">
      <c r="D41" s="52"/>
    </row>
    <row r="42" spans="1:6">
      <c r="A42" s="40" t="s">
        <v>71</v>
      </c>
      <c r="D42" s="52">
        <v>-537690.19999999995</v>
      </c>
    </row>
    <row r="43" spans="1:6">
      <c r="A43" s="55" t="s">
        <v>72</v>
      </c>
      <c r="B43" s="55"/>
      <c r="D43" s="51">
        <f>+D40+D42</f>
        <v>1943318.6000000008</v>
      </c>
    </row>
    <row r="44" spans="1:6">
      <c r="A44" s="53"/>
      <c r="B44" s="53"/>
      <c r="D44" s="54"/>
    </row>
    <row r="45" spans="1:6">
      <c r="A45" s="40" t="s">
        <v>30</v>
      </c>
      <c r="D45" s="57">
        <v>0</v>
      </c>
    </row>
    <row r="46" spans="1:6" ht="15.75" thickBot="1">
      <c r="A46" s="48" t="s">
        <v>73</v>
      </c>
      <c r="B46" s="48"/>
      <c r="D46" s="58">
        <f>+D43-D45</f>
        <v>1943318.6000000008</v>
      </c>
      <c r="F46" s="59">
        <v>9.9999960511922836E-3</v>
      </c>
    </row>
    <row r="47" spans="1:6" ht="16.5" thickTop="1" thickBot="1">
      <c r="A47" s="46"/>
      <c r="B47" s="46"/>
      <c r="C47" s="46"/>
      <c r="D47" s="46"/>
    </row>
    <row r="48" spans="1:6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37</v>
      </c>
      <c r="B50" s="35" t="s">
        <v>38</v>
      </c>
      <c r="C50" s="35"/>
      <c r="D50" s="35"/>
      <c r="E50" s="33"/>
    </row>
    <row r="51" spans="1:5" s="2" customFormat="1" ht="15" customHeight="1">
      <c r="A51" s="34" t="s">
        <v>39</v>
      </c>
      <c r="B51" s="35" t="s">
        <v>40</v>
      </c>
      <c r="C51" s="35"/>
      <c r="D51" s="35"/>
      <c r="E51" s="33"/>
    </row>
    <row r="56" spans="1:5">
      <c r="A56" s="35" t="s">
        <v>41</v>
      </c>
      <c r="B56" s="35"/>
      <c r="C56" s="35"/>
      <c r="D56" s="35"/>
    </row>
    <row r="57" spans="1:5">
      <c r="A57" s="36" t="s">
        <v>42</v>
      </c>
      <c r="B57" s="36"/>
      <c r="C57" s="36"/>
      <c r="D57" s="36"/>
    </row>
    <row r="63" spans="1:5">
      <c r="A63" s="60"/>
      <c r="B63" s="60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2024-03-26T23:19:16Z</dcterms:created>
  <dcterms:modified xsi:type="dcterms:W3CDTF">2024-03-26T23:21:29Z</dcterms:modified>
</cp:coreProperties>
</file>