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lina\Desktop\2023 Escritorio\Escritorio DELL\BOLSA\EEFF 2024 Mensuales Bosla\"/>
    </mc:Choice>
  </mc:AlternateContent>
  <bookViews>
    <workbookView xWindow="0" yWindow="0" windowWidth="20496" windowHeight="7752"/>
  </bookViews>
  <sheets>
    <sheet name="Balance" sheetId="1" r:id="rId1"/>
    <sheet name="Resultado" sheetId="2" r:id="rId2"/>
    <sheet name="Hoja1" sheetId="3" r:id="rId3"/>
  </sheets>
  <definedNames>
    <definedName name="_xlnm.Print_Area" localSheetId="0">Balance!$A$1:$F$50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29" i="2"/>
  <c r="F20" i="2"/>
  <c r="F16" i="2"/>
  <c r="F23" i="2" l="1"/>
  <c r="F30" i="2" s="1"/>
  <c r="F34" i="2" s="1"/>
  <c r="F36" i="2" s="1"/>
  <c r="F24" i="1" l="1"/>
  <c r="F14" i="1"/>
  <c r="F8" i="1"/>
  <c r="F35" i="1" l="1"/>
  <c r="F21" i="1"/>
  <c r="A5" i="2"/>
  <c r="A2" i="2"/>
  <c r="F40" i="1" l="1"/>
  <c r="F41" i="1"/>
  <c r="F42" i="1" s="1"/>
</calcChain>
</file>

<file path=xl/sharedStrings.xml><?xml version="1.0" encoding="utf-8"?>
<sst xmlns="http://schemas.openxmlformats.org/spreadsheetml/2006/main" count="63" uniqueCount="56">
  <si>
    <t>Sociedad de Ahorro y Crédito Constelación, S.A.</t>
  </si>
  <si>
    <t xml:space="preserve">Balance General </t>
  </si>
  <si>
    <t>(Expresados en Dólares de los Estados Unidos de América)</t>
  </si>
  <si>
    <t xml:space="preserve">Activo  </t>
  </si>
  <si>
    <t>Activo de intermediación:</t>
  </si>
  <si>
    <t>US$</t>
  </si>
  <si>
    <t>Cajas y Bancos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</si>
  <si>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</si>
  <si>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</si>
  <si>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</si>
  <si>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</si>
  <si>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</si>
  <si>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</si>
  <si>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</si>
  <si>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</si>
  <si>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</si>
  <si>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</si>
  <si>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</si>
  <si>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</si>
  <si>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</si>
  <si>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</si>
  <si>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</si>
  <si>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</si>
  <si>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</si>
  <si>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</si>
  <si>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</si>
  <si>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</si>
  <si>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</si>
  <si>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</si>
  <si>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</si>
  <si>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</si>
  <si>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</si>
  <si>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</si>
  <si>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</si>
  <si>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</si>
  <si>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</si>
  <si>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</si>
  <si>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</si>
  <si>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</si>
  <si>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</si>
  <si>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</si>
  <si>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</si>
  <si>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</si>
  <si>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</si>
  <si>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</si>
  <si>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</si>
  <si>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</si>
  <si>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</si>
  <si>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</si>
  <si>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</si>
  <si>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</si>
  <si>
    <t>Del 1 de enero al 28 de febrero de 2024</t>
  </si>
  <si>
    <t>Al 28 de febrero de 2024</t>
  </si>
  <si>
    <t>Titulos de emision propia</t>
  </si>
  <si>
    <t>Operaciones con pacto de retroventa</t>
  </si>
  <si>
    <t>Adeudado por arrendamientos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</si>
</sst>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000"/>
    <numFmt numFmtId="165" formatCode="#,##0.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Fill="1"/>
    <xf numFmtId="10" fontId="0" fillId="0" borderId="0" xfId="3" applyNumberFormat="1" applyFont="1" applyFill="1"/>
    <xf numFmtId="10" fontId="0" fillId="0" borderId="0" xfId="3" applyNumberFormat="1" applyFont="1" applyBorder="1"/>
    <xf numFmtId="44" fontId="0" fillId="0" borderId="0" xfId="2" applyFont="1"/>
    <xf numFmtId="44" fontId="0" fillId="0" borderId="0" xfId="2" applyFont="1" applyFill="1"/>
    <xf numFmtId="44" fontId="0" fillId="0" borderId="0" xfId="2" applyFont="1" applyBorder="1"/>
    <xf numFmtId="43" fontId="0" fillId="0" borderId="0" xfId="1" applyFont="1" applyFill="1" applyAlignment="1">
      <alignment horizontal="right"/>
    </xf>
    <xf numFmtId="43" fontId="4" fillId="2" borderId="0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3"/>
    </xf>
    <xf numFmtId="43" fontId="3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0" fontId="4" fillId="2" borderId="0" xfId="0" applyFont="1" applyFill="1" applyBorder="1" applyAlignment="1">
      <alignment horizontal="left" vertical="center" indent="1"/>
    </xf>
    <xf numFmtId="43" fontId="4" fillId="0" borderId="4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2"/>
    </xf>
    <xf numFmtId="43" fontId="3" fillId="0" borderId="2" xfId="1" applyFont="1" applyFill="1" applyBorder="1" applyAlignment="1">
      <alignment horizontal="right"/>
    </xf>
    <xf numFmtId="44" fontId="0" fillId="0" borderId="0" xfId="0" applyNumberFormat="1"/>
    <xf numFmtId="44" fontId="0" fillId="0" borderId="3" xfId="0" applyNumberFormat="1" applyBorder="1"/>
    <xf numFmtId="0" fontId="0" fillId="0" borderId="3" xfId="0" applyBorder="1"/>
    <xf numFmtId="43" fontId="0" fillId="0" borderId="0" xfId="0" applyNumberFormat="1" applyBorder="1"/>
    <xf numFmtId="43" fontId="4" fillId="0" borderId="1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vertical="center"/>
    </xf>
    <xf numFmtId="43" fontId="0" fillId="0" borderId="0" xfId="1" applyFont="1" applyFill="1"/>
    <xf numFmtId="43" fontId="4" fillId="0" borderId="0" xfId="1" applyFont="1" applyFill="1" applyBorder="1" applyAlignment="1">
      <alignment vertical="center"/>
    </xf>
    <xf numFmtId="43" fontId="3" fillId="0" borderId="2" xfId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3" fontId="3" fillId="0" borderId="5" xfId="1" applyFont="1" applyFill="1" applyBorder="1" applyAlignment="1">
      <alignment horizontal="right" vertical="center"/>
    </xf>
    <xf numFmtId="43" fontId="4" fillId="0" borderId="4" xfId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horizontal="right" vertical="center"/>
    </xf>
    <xf numFmtId="4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indent="3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indent="1"/>
    </xf>
    <xf numFmtId="43" fontId="0" fillId="0" borderId="0" xfId="1" applyFont="1"/>
    <xf numFmtId="43" fontId="5" fillId="0" borderId="0" xfId="1" applyFont="1" applyFill="1" applyBorder="1" applyAlignment="1">
      <alignment horizontal="center"/>
    </xf>
    <xf numFmtId="43" fontId="0" fillId="0" borderId="3" xfId="1" applyFont="1" applyFill="1" applyBorder="1"/>
    <xf numFmtId="43" fontId="0" fillId="0" borderId="1" xfId="1" applyFont="1" applyBorder="1"/>
    <xf numFmtId="164" fontId="3" fillId="2" borderId="0" xfId="0" applyNumberFormat="1" applyFont="1" applyFill="1" applyBorder="1" applyAlignment="1">
      <alignment vertical="center"/>
    </xf>
    <xf numFmtId="43" fontId="4" fillId="0" borderId="3" xfId="0" applyNumberFormat="1" applyFont="1" applyFill="1" applyBorder="1" applyAlignment="1">
      <alignment vertical="center"/>
    </xf>
    <xf numFmtId="165" fontId="3" fillId="2" borderId="0" xfId="0" applyNumberFormat="1" applyFont="1" applyFill="1" applyBorder="1" applyAlignment="1">
      <alignment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169769</xdr:colOff>
      <xdr:row>46</xdr:row>
      <xdr:rowOff>63874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2543994" y="8788774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2906247</xdr:colOff>
      <xdr:row>45</xdr:row>
      <xdr:rowOff>164167</xdr:rowOff>
    </xdr:from>
    <xdr:ext cx="1400175" cy="436786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3211047" y="8165167"/>
          <a:ext cx="14001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66115</xdr:colOff>
      <xdr:row>46</xdr:row>
      <xdr:rowOff>7471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6000190" y="8351371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256054</xdr:colOff>
      <xdr:row>42</xdr:row>
      <xdr:rowOff>188632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56054" y="19991107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2581836</xdr:colOff>
      <xdr:row>42</xdr:row>
      <xdr:rowOff>118595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877111" y="19921070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209550</xdr:colOff>
      <xdr:row>43</xdr:row>
      <xdr:rowOff>9525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5048250" y="20002500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showGridLines="0" tabSelected="1" view="pageBreakPreview" topLeftCell="A34" zoomScaleNormal="100" zoomScaleSheetLayoutView="100" workbookViewId="0">
      <selection activeCell="H23" sqref="H23"/>
    </sheetView>
  </sheetViews>
  <sheetFormatPr baseColWidth="10" defaultColWidth="0" defaultRowHeight="14.4" x14ac:dyDescent="0.3"/>
  <cols>
    <col min="1" max="1" width="4.44140625" customWidth="1"/>
    <col min="2" max="2" width="61.6640625" bestFit="1" customWidth="1"/>
    <col min="3" max="3" width="2.6640625" customWidth="1"/>
    <col min="4" max="4" width="4.33203125" bestFit="1" customWidth="1"/>
    <col min="5" max="5" width="2.5546875" customWidth="1"/>
    <col min="6" max="6" width="18.77734375" bestFit="1" customWidth="1"/>
    <col min="7" max="7" width="13.77734375" bestFit="1" customWidth="1"/>
    <col min="8" max="8" width="17.88671875" bestFit="1" customWidth="1"/>
    <col min="9" max="9" width="0" hidden="1" customWidth="1"/>
    <col min="10" max="16384" width="11.44140625" hidden="1"/>
  </cols>
  <sheetData>
    <row r="1" spans="1:9" x14ac:dyDescent="0.3">
      <c r="C1" s="1"/>
      <c r="F1" s="2"/>
      <c r="G1" s="3"/>
      <c r="H1" s="3"/>
      <c r="I1" s="3"/>
    </row>
    <row r="2" spans="1:9" x14ac:dyDescent="0.3">
      <c r="A2" s="65" t="s">
        <v>0</v>
      </c>
      <c r="B2" s="65"/>
      <c r="C2" s="65"/>
      <c r="D2" s="65"/>
      <c r="E2" s="65"/>
      <c r="F2" s="65"/>
      <c r="G2" s="55"/>
      <c r="H2" s="55"/>
      <c r="I2" s="4"/>
    </row>
    <row r="3" spans="1:9" x14ac:dyDescent="0.3">
      <c r="A3" s="65" t="s">
        <v>1</v>
      </c>
      <c r="B3" s="65"/>
      <c r="C3" s="65"/>
      <c r="D3" s="65"/>
      <c r="E3" s="65"/>
      <c r="F3" s="65"/>
      <c r="G3" s="55"/>
      <c r="H3" s="55"/>
      <c r="I3" s="4"/>
    </row>
    <row r="4" spans="1:9" x14ac:dyDescent="0.3">
      <c r="A4" s="65" t="s">
        <v>52</v>
      </c>
      <c r="B4" s="65"/>
      <c r="C4" s="65"/>
      <c r="D4" s="65"/>
      <c r="E4" s="65"/>
      <c r="F4" s="65"/>
      <c r="G4" s="55"/>
      <c r="H4" s="55"/>
      <c r="I4" s="4"/>
    </row>
    <row r="5" spans="1:9" x14ac:dyDescent="0.3">
      <c r="A5" s="65" t="s">
        <v>2</v>
      </c>
      <c r="B5" s="65"/>
      <c r="C5" s="65"/>
      <c r="D5" s="65"/>
      <c r="E5" s="65"/>
      <c r="F5" s="65"/>
      <c r="G5" s="55"/>
      <c r="H5" s="55"/>
      <c r="I5" s="55"/>
    </row>
    <row r="6" spans="1:9" x14ac:dyDescent="0.3">
      <c r="A6" s="5"/>
      <c r="B6" s="5"/>
      <c r="C6" s="6"/>
      <c r="D6" s="5"/>
      <c r="E6" s="5"/>
      <c r="F6" s="7"/>
      <c r="G6" s="8"/>
      <c r="H6" s="9"/>
      <c r="I6" s="5"/>
    </row>
    <row r="7" spans="1:9" ht="18" x14ac:dyDescent="0.3">
      <c r="A7" s="10" t="s">
        <v>3</v>
      </c>
      <c r="B7" s="5"/>
      <c r="C7" s="9"/>
      <c r="D7" s="5"/>
      <c r="E7" s="5"/>
      <c r="F7" s="7"/>
      <c r="G7" s="8"/>
      <c r="H7" s="9"/>
      <c r="I7" s="8"/>
    </row>
    <row r="8" spans="1:9" x14ac:dyDescent="0.3">
      <c r="A8" s="64" t="s">
        <v>4</v>
      </c>
      <c r="B8" s="64"/>
      <c r="C8" s="6"/>
      <c r="D8" s="5" t="s">
        <v>5</v>
      </c>
      <c r="E8" s="5"/>
      <c r="F8" s="47">
        <f>SUM(F9:F12)</f>
        <v>61573817.079999998</v>
      </c>
      <c r="G8" s="11"/>
      <c r="H8" s="5"/>
      <c r="I8" s="11"/>
    </row>
    <row r="9" spans="1:9" x14ac:dyDescent="0.3">
      <c r="A9" s="5"/>
      <c r="B9" s="5" t="s">
        <v>6</v>
      </c>
      <c r="C9" s="6"/>
      <c r="D9" s="5" t="s">
        <v>5</v>
      </c>
      <c r="E9" s="5"/>
      <c r="F9" s="48">
        <v>11947804.92</v>
      </c>
      <c r="G9" s="11"/>
      <c r="H9" s="5"/>
      <c r="I9" s="11"/>
    </row>
    <row r="10" spans="1:9" x14ac:dyDescent="0.3">
      <c r="A10" s="5"/>
      <c r="B10" s="5" t="s">
        <v>54</v>
      </c>
      <c r="C10" s="6"/>
      <c r="D10" s="5"/>
      <c r="E10" s="5"/>
      <c r="F10" s="48">
        <v>4183405.34</v>
      </c>
      <c r="G10" s="12"/>
      <c r="H10" s="5"/>
      <c r="I10" s="12"/>
    </row>
    <row r="11" spans="1:9" x14ac:dyDescent="0.3">
      <c r="A11" s="5"/>
      <c r="B11" s="5" t="s">
        <v>7</v>
      </c>
      <c r="C11" s="6"/>
      <c r="D11" s="5"/>
      <c r="E11" s="5"/>
      <c r="F11" s="48">
        <v>1948052.23</v>
      </c>
      <c r="G11" s="12"/>
      <c r="H11" s="5"/>
      <c r="I11" s="12"/>
    </row>
    <row r="12" spans="1:9" x14ac:dyDescent="0.3">
      <c r="A12" s="5"/>
      <c r="B12" s="13" t="s">
        <v>8</v>
      </c>
      <c r="C12" s="14"/>
      <c r="D12" s="13"/>
      <c r="E12" s="13"/>
      <c r="F12" s="49">
        <v>43494554.590000004</v>
      </c>
      <c r="G12" s="15"/>
      <c r="H12" s="5"/>
      <c r="I12" s="11"/>
    </row>
    <row r="13" spans="1:9" x14ac:dyDescent="0.3">
      <c r="A13" s="5"/>
      <c r="B13" s="13"/>
      <c r="C13" s="14"/>
      <c r="D13" s="13"/>
      <c r="E13" s="13"/>
      <c r="F13" s="50"/>
      <c r="G13" s="3"/>
      <c r="H13" s="3"/>
      <c r="I13" s="11"/>
    </row>
    <row r="14" spans="1:9" x14ac:dyDescent="0.3">
      <c r="A14" s="16" t="s">
        <v>9</v>
      </c>
      <c r="B14" s="5"/>
      <c r="C14" s="6"/>
      <c r="D14" s="5"/>
      <c r="E14" s="5"/>
      <c r="F14" s="47">
        <f>+F15+F16</f>
        <v>4178692.29</v>
      </c>
      <c r="G14" s="11"/>
      <c r="H14" s="59"/>
      <c r="I14" s="11"/>
    </row>
    <row r="15" spans="1:9" x14ac:dyDescent="0.3">
      <c r="A15" s="5"/>
      <c r="B15" s="5" t="s">
        <v>10</v>
      </c>
      <c r="C15" s="6"/>
      <c r="D15" s="5"/>
      <c r="E15" s="5"/>
      <c r="F15" s="51">
        <v>195063.01</v>
      </c>
      <c r="G15" s="12"/>
      <c r="H15" s="5"/>
      <c r="I15" s="12"/>
    </row>
    <row r="16" spans="1:9" x14ac:dyDescent="0.3">
      <c r="A16" s="5"/>
      <c r="B16" s="5" t="s">
        <v>11</v>
      </c>
      <c r="C16" s="6"/>
      <c r="D16" s="5"/>
      <c r="E16" s="5"/>
      <c r="F16" s="48">
        <v>3983629.2800000003</v>
      </c>
      <c r="G16" s="11"/>
      <c r="H16" s="5"/>
      <c r="I16" s="11"/>
    </row>
    <row r="17" spans="1:9" x14ac:dyDescent="0.3">
      <c r="A17" s="5"/>
      <c r="B17" s="5"/>
      <c r="C17" s="6"/>
      <c r="D17" s="5"/>
      <c r="E17" s="5"/>
      <c r="F17" s="50"/>
      <c r="G17" s="3"/>
      <c r="H17" s="3"/>
      <c r="I17" s="11"/>
    </row>
    <row r="18" spans="1:9" x14ac:dyDescent="0.3">
      <c r="A18" s="16" t="s">
        <v>12</v>
      </c>
      <c r="B18" s="5"/>
      <c r="C18" s="6"/>
      <c r="D18" s="5"/>
      <c r="E18" s="5"/>
      <c r="F18" s="48"/>
      <c r="G18" s="12"/>
      <c r="H18" s="5"/>
      <c r="I18" s="12"/>
    </row>
    <row r="19" spans="1:9" x14ac:dyDescent="0.3">
      <c r="A19" s="5"/>
      <c r="B19" t="s">
        <v>13</v>
      </c>
      <c r="C19" s="6"/>
      <c r="D19" s="5"/>
      <c r="E19" s="5"/>
      <c r="F19" s="47">
        <v>408778.44</v>
      </c>
      <c r="G19" s="12"/>
      <c r="H19" s="5"/>
      <c r="I19" s="12"/>
    </row>
    <row r="20" spans="1:9" x14ac:dyDescent="0.3">
      <c r="A20" s="5"/>
      <c r="B20" s="5"/>
      <c r="C20" s="6"/>
      <c r="D20" s="5"/>
      <c r="E20" s="5"/>
      <c r="F20" s="48"/>
      <c r="G20" s="12"/>
      <c r="H20" s="5"/>
      <c r="I20" s="12"/>
    </row>
    <row r="21" spans="1:9" ht="15" thickBot="1" x14ac:dyDescent="0.35">
      <c r="A21" s="63" t="s">
        <v>14</v>
      </c>
      <c r="B21" s="63"/>
      <c r="C21" s="9"/>
      <c r="D21" s="5" t="s">
        <v>5</v>
      </c>
      <c r="E21" s="16"/>
      <c r="F21" s="52">
        <f>+F8+F14+F19</f>
        <v>66161287.809999995</v>
      </c>
      <c r="G21" s="17"/>
      <c r="H21" s="76"/>
      <c r="I21" s="17"/>
    </row>
    <row r="22" spans="1:9" ht="15" thickTop="1" x14ac:dyDescent="0.3">
      <c r="A22" s="16"/>
      <c r="B22" s="16"/>
      <c r="C22" s="9"/>
      <c r="D22" s="16"/>
      <c r="E22" s="16"/>
      <c r="F22" s="53"/>
      <c r="G22" s="17"/>
      <c r="H22" s="16"/>
      <c r="I22" s="17"/>
    </row>
    <row r="23" spans="1:9" ht="18" x14ac:dyDescent="0.3">
      <c r="A23" s="66" t="s">
        <v>15</v>
      </c>
      <c r="B23" s="66"/>
      <c r="C23" s="6"/>
      <c r="D23" s="5"/>
      <c r="E23" s="5"/>
      <c r="F23" s="51"/>
      <c r="G23" s="5"/>
      <c r="H23" s="5"/>
      <c r="I23" s="5"/>
    </row>
    <row r="24" spans="1:9" x14ac:dyDescent="0.3">
      <c r="A24" s="64" t="s">
        <v>16</v>
      </c>
      <c r="B24" s="64"/>
      <c r="C24" s="1"/>
      <c r="D24" s="5" t="s">
        <v>5</v>
      </c>
      <c r="E24" s="5"/>
      <c r="F24" s="47">
        <f>+F25+F26</f>
        <v>54377374.54999999</v>
      </c>
      <c r="G24" s="11"/>
      <c r="H24" s="5"/>
      <c r="I24" s="11"/>
    </row>
    <row r="25" spans="1:9" x14ac:dyDescent="0.3">
      <c r="A25" s="5"/>
      <c r="B25" s="5" t="s">
        <v>17</v>
      </c>
      <c r="C25" s="6"/>
      <c r="E25" s="5"/>
      <c r="F25" s="48">
        <v>54172341.599999987</v>
      </c>
      <c r="G25" s="11"/>
      <c r="H25" s="5"/>
      <c r="I25" s="11"/>
    </row>
    <row r="26" spans="1:9" x14ac:dyDescent="0.3">
      <c r="A26" s="5"/>
      <c r="B26" s="5" t="s">
        <v>18</v>
      </c>
      <c r="C26" s="6"/>
      <c r="D26" s="5"/>
      <c r="E26" s="5"/>
      <c r="F26" s="47">
        <v>205032.95</v>
      </c>
      <c r="G26" s="12"/>
      <c r="H26" s="5"/>
      <c r="I26" s="12"/>
    </row>
    <row r="27" spans="1:9" x14ac:dyDescent="0.3">
      <c r="A27" s="5"/>
      <c r="B27" s="5"/>
      <c r="C27" s="6"/>
      <c r="D27" s="5"/>
      <c r="E27" s="5"/>
      <c r="F27" s="50"/>
      <c r="G27" s="3"/>
      <c r="H27" s="3"/>
      <c r="I27" s="12"/>
    </row>
    <row r="28" spans="1:9" x14ac:dyDescent="0.3">
      <c r="A28" s="64" t="s">
        <v>19</v>
      </c>
      <c r="B28" s="64"/>
      <c r="C28" s="6"/>
      <c r="D28" s="5"/>
      <c r="E28" s="5"/>
      <c r="F28" s="50"/>
      <c r="G28" s="3"/>
      <c r="H28" s="3"/>
      <c r="I28" s="12"/>
    </row>
    <row r="29" spans="1:9" x14ac:dyDescent="0.3">
      <c r="A29" s="5"/>
      <c r="B29" s="5" t="s">
        <v>20</v>
      </c>
      <c r="C29" s="6"/>
      <c r="D29" s="5"/>
      <c r="E29" s="5"/>
      <c r="F29" s="48">
        <v>878004.31000000203</v>
      </c>
      <c r="G29" s="12"/>
      <c r="H29" s="5"/>
      <c r="I29" s="12"/>
    </row>
    <row r="30" spans="1:9" x14ac:dyDescent="0.3">
      <c r="A30" s="5"/>
      <c r="B30" s="5" t="s">
        <v>21</v>
      </c>
      <c r="C30" s="6"/>
      <c r="D30" s="5"/>
      <c r="E30" s="5"/>
      <c r="F30" s="48">
        <v>110610.32</v>
      </c>
      <c r="G30" s="12"/>
      <c r="H30" s="5"/>
      <c r="I30" s="12"/>
    </row>
    <row r="31" spans="1:9" x14ac:dyDescent="0.3">
      <c r="A31" s="5"/>
      <c r="B31" s="5" t="s">
        <v>18</v>
      </c>
      <c r="C31" s="6"/>
      <c r="D31" s="5"/>
      <c r="E31" s="5"/>
      <c r="F31" s="48">
        <v>354256.93</v>
      </c>
      <c r="G31" s="12"/>
      <c r="H31" s="5"/>
      <c r="I31" s="12"/>
    </row>
    <row r="32" spans="1:9" x14ac:dyDescent="0.3">
      <c r="A32" s="60"/>
      <c r="B32" s="60" t="s">
        <v>53</v>
      </c>
      <c r="C32" s="6"/>
      <c r="D32" s="60"/>
      <c r="E32" s="60"/>
      <c r="F32" s="48">
        <v>751556.01</v>
      </c>
      <c r="G32" s="12"/>
      <c r="H32" s="60"/>
      <c r="I32" s="12"/>
    </row>
    <row r="33" spans="1:9" x14ac:dyDescent="0.3">
      <c r="A33" s="60"/>
      <c r="B33" s="60" t="s">
        <v>55</v>
      </c>
      <c r="C33" s="6"/>
      <c r="D33" s="60"/>
      <c r="E33" s="60"/>
      <c r="F33" s="47">
        <v>68650.5</v>
      </c>
      <c r="G33" s="12"/>
      <c r="H33" s="60"/>
      <c r="I33" s="12"/>
    </row>
    <row r="34" spans="1:9" x14ac:dyDescent="0.3">
      <c r="A34" s="5"/>
      <c r="B34" s="5"/>
      <c r="C34" s="6"/>
      <c r="D34" s="5"/>
      <c r="E34" s="5"/>
      <c r="F34" s="47">
        <f>+F29+F30+F31+F32+F33</f>
        <v>2163078.0700000022</v>
      </c>
      <c r="G34" s="12"/>
      <c r="H34" s="5"/>
      <c r="I34" s="12"/>
    </row>
    <row r="35" spans="1:9" ht="15" thickBot="1" x14ac:dyDescent="0.35">
      <c r="A35" s="63" t="s">
        <v>22</v>
      </c>
      <c r="B35" s="63"/>
      <c r="C35" s="9"/>
      <c r="D35" s="16"/>
      <c r="E35" s="16"/>
      <c r="F35" s="54">
        <f>+F24+F34</f>
        <v>56540452.61999999</v>
      </c>
      <c r="G35" s="17"/>
      <c r="H35" s="74"/>
      <c r="I35" s="17"/>
    </row>
    <row r="36" spans="1:9" x14ac:dyDescent="0.3">
      <c r="A36" s="35"/>
      <c r="B36" s="35"/>
      <c r="C36" s="9"/>
      <c r="D36" s="16"/>
      <c r="E36" s="16"/>
      <c r="F36" s="53"/>
      <c r="G36" s="17"/>
      <c r="H36" s="16"/>
      <c r="I36" s="17"/>
    </row>
    <row r="37" spans="1:9" x14ac:dyDescent="0.3">
      <c r="A37" s="16" t="s">
        <v>23</v>
      </c>
      <c r="B37" s="5"/>
      <c r="C37" s="6"/>
      <c r="D37" s="5"/>
      <c r="E37" s="5"/>
      <c r="G37" s="5"/>
      <c r="H37" s="5"/>
      <c r="I37" s="5"/>
    </row>
    <row r="38" spans="1:9" x14ac:dyDescent="0.3">
      <c r="A38" s="5"/>
      <c r="B38" s="5" t="s">
        <v>24</v>
      </c>
      <c r="C38" s="6"/>
      <c r="D38" s="5"/>
      <c r="E38" s="5"/>
      <c r="F38" s="51">
        <v>6844509</v>
      </c>
      <c r="G38" s="11"/>
      <c r="H38" s="5"/>
      <c r="I38" s="11"/>
    </row>
    <row r="39" spans="1:9" x14ac:dyDescent="0.3">
      <c r="A39" s="5"/>
      <c r="B39" t="s">
        <v>25</v>
      </c>
      <c r="C39" s="14"/>
      <c r="D39" s="13"/>
      <c r="E39" s="13"/>
      <c r="F39" s="48">
        <v>2776326.19</v>
      </c>
      <c r="G39" s="58"/>
      <c r="H39" s="5"/>
      <c r="I39" s="12"/>
    </row>
    <row r="40" spans="1:9" x14ac:dyDescent="0.3">
      <c r="A40" s="63" t="s">
        <v>26</v>
      </c>
      <c r="B40" s="63"/>
      <c r="C40" s="9"/>
      <c r="D40" s="16"/>
      <c r="E40" s="16"/>
      <c r="F40" s="57">
        <f>+F38+F39</f>
        <v>9620835.1899999995</v>
      </c>
      <c r="G40" s="17"/>
      <c r="H40" s="16"/>
      <c r="I40" s="17"/>
    </row>
    <row r="41" spans="1:9" ht="15" thickBot="1" x14ac:dyDescent="0.35">
      <c r="A41" s="63" t="s">
        <v>27</v>
      </c>
      <c r="B41" s="63"/>
      <c r="C41" s="9"/>
      <c r="D41" s="5" t="s">
        <v>5</v>
      </c>
      <c r="E41" s="16"/>
      <c r="F41" s="56">
        <f>+F35+F40</f>
        <v>66161287.809999987</v>
      </c>
      <c r="G41" s="17"/>
      <c r="H41" s="61"/>
      <c r="I41" s="17"/>
    </row>
    <row r="42" spans="1:9" ht="15.6" thickTop="1" thickBot="1" x14ac:dyDescent="0.35">
      <c r="A42" s="62"/>
      <c r="B42" s="62"/>
      <c r="C42" s="18"/>
      <c r="D42" s="19"/>
      <c r="E42" s="19"/>
      <c r="F42" s="75">
        <f>+F41-F21</f>
        <v>0</v>
      </c>
      <c r="G42" s="59"/>
      <c r="H42" s="5"/>
      <c r="I42" s="5"/>
    </row>
    <row r="43" spans="1:9" x14ac:dyDescent="0.3">
      <c r="C43" s="1"/>
      <c r="F43" s="2"/>
      <c r="G43" s="46"/>
      <c r="H43" s="3"/>
      <c r="I43" s="3"/>
    </row>
    <row r="44" spans="1:9" x14ac:dyDescent="0.3">
      <c r="A44" s="20" t="s">
        <v>28</v>
      </c>
      <c r="C44" s="1"/>
      <c r="F44" s="21"/>
      <c r="G44" s="3"/>
      <c r="H44" s="3"/>
      <c r="I44" s="3"/>
    </row>
    <row r="45" spans="1:9" x14ac:dyDescent="0.3">
      <c r="A45" s="20"/>
      <c r="C45" s="1"/>
      <c r="F45" s="22"/>
      <c r="G45" s="23"/>
      <c r="H45" s="23"/>
      <c r="I45" s="3"/>
    </row>
    <row r="46" spans="1:9" x14ac:dyDescent="0.3">
      <c r="A46" s="24"/>
      <c r="B46" s="24"/>
      <c r="C46" s="24"/>
      <c r="D46" s="24"/>
      <c r="E46" s="24"/>
      <c r="F46" s="25"/>
      <c r="G46" s="26"/>
      <c r="H46" s="26"/>
      <c r="I46" s="26"/>
    </row>
    <row r="47" spans="1:9" x14ac:dyDescent="0.3">
      <c r="A47" s="24"/>
      <c r="B47" s="24"/>
      <c r="C47" s="24"/>
      <c r="D47" s="24"/>
      <c r="E47" s="24"/>
      <c r="F47" s="25"/>
      <c r="G47" s="26"/>
      <c r="H47" s="26"/>
      <c r="I47" s="26"/>
    </row>
    <row r="48" spans="1:9" x14ac:dyDescent="0.3">
      <c r="A48" s="24"/>
      <c r="B48" s="24"/>
      <c r="C48" s="24"/>
      <c r="D48" s="24"/>
      <c r="E48" s="24"/>
      <c r="F48" s="25"/>
      <c r="G48" s="26"/>
      <c r="H48" s="26"/>
      <c r="I48" s="26"/>
    </row>
    <row r="49" spans="1:9" x14ac:dyDescent="0.3">
      <c r="A49" s="24"/>
      <c r="B49" s="24"/>
      <c r="C49" s="24"/>
      <c r="D49" s="24"/>
      <c r="E49" s="24"/>
      <c r="F49" s="25"/>
      <c r="G49" s="26"/>
      <c r="H49" s="26"/>
      <c r="I49" s="26"/>
    </row>
    <row r="50" spans="1:9" x14ac:dyDescent="0.3">
      <c r="A50" s="24"/>
      <c r="B50" s="24"/>
      <c r="C50" s="24"/>
      <c r="D50" s="24"/>
      <c r="E50" s="24"/>
      <c r="F50" s="25"/>
      <c r="G50" s="26"/>
      <c r="H50" s="26"/>
      <c r="I50" s="26"/>
    </row>
  </sheetData>
  <mergeCells count="13">
    <mergeCell ref="A42:B42"/>
    <mergeCell ref="A41:B41"/>
    <mergeCell ref="A8:B8"/>
    <mergeCell ref="A21:B21"/>
    <mergeCell ref="A2:F2"/>
    <mergeCell ref="A3:F3"/>
    <mergeCell ref="A4:F4"/>
    <mergeCell ref="A5:F5"/>
    <mergeCell ref="A23:B23"/>
    <mergeCell ref="A24:B24"/>
    <mergeCell ref="A28:B28"/>
    <mergeCell ref="A35:B35"/>
    <mergeCell ref="A40:B40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view="pageBreakPreview" zoomScaleNormal="100" zoomScaleSheetLayoutView="100" workbookViewId="0">
      <selection activeCell="A5" sqref="A5:G5"/>
    </sheetView>
  </sheetViews>
  <sheetFormatPr baseColWidth="10" defaultColWidth="0" defaultRowHeight="14.4" x14ac:dyDescent="0.3"/>
  <cols>
    <col min="1" max="1" width="11.44140625" customWidth="1"/>
    <col min="2" max="2" width="38.6640625" bestFit="1" customWidth="1"/>
    <col min="3" max="5" width="11.44140625" customWidth="1"/>
    <col min="6" max="6" width="15.33203125" style="70" bestFit="1" customWidth="1"/>
    <col min="7" max="7" width="12.33203125" bestFit="1" customWidth="1"/>
    <col min="8" max="9" width="0" hidden="1" customWidth="1"/>
    <col min="10" max="16384" width="11.44140625" hidden="1"/>
  </cols>
  <sheetData>
    <row r="1" spans="1:7" x14ac:dyDescent="0.3">
      <c r="A1" s="24"/>
      <c r="B1" s="24"/>
      <c r="C1" s="24"/>
      <c r="D1" s="24"/>
      <c r="E1" s="24"/>
      <c r="F1" s="50"/>
      <c r="G1" s="26"/>
    </row>
    <row r="2" spans="1:7" x14ac:dyDescent="0.3">
      <c r="A2" s="65" t="str">
        <f>+Balance!A2</f>
        <v>Sociedad de Ahorro y Crédito Constelación, S.A.</v>
      </c>
      <c r="B2" s="65"/>
      <c r="C2" s="65"/>
      <c r="D2" s="65"/>
      <c r="E2" s="65"/>
      <c r="F2" s="65"/>
      <c r="G2" s="65"/>
    </row>
    <row r="3" spans="1:7" x14ac:dyDescent="0.3">
      <c r="A3" s="65" t="s">
        <v>29</v>
      </c>
      <c r="B3" s="65"/>
      <c r="C3" s="65"/>
      <c r="D3" s="65"/>
      <c r="E3" s="65"/>
      <c r="F3" s="65"/>
      <c r="G3" s="65"/>
    </row>
    <row r="4" spans="1:7" x14ac:dyDescent="0.3">
      <c r="A4" s="65" t="s">
        <v>51</v>
      </c>
      <c r="B4" s="65"/>
      <c r="C4" s="65"/>
      <c r="D4" s="65"/>
      <c r="E4" s="65"/>
      <c r="F4" s="65"/>
      <c r="G4" s="65"/>
    </row>
    <row r="5" spans="1:7" x14ac:dyDescent="0.3">
      <c r="A5" s="65" t="str">
        <f>+Balance!A5</f>
        <v>(Expresados en Dólares de los Estados Unidos de América)</v>
      </c>
      <c r="B5" s="65"/>
      <c r="C5" s="65"/>
      <c r="D5" s="65"/>
      <c r="E5" s="65"/>
      <c r="F5" s="65"/>
      <c r="G5" s="65"/>
    </row>
    <row r="6" spans="1:7" x14ac:dyDescent="0.3">
      <c r="F6" s="27"/>
      <c r="G6" s="3"/>
    </row>
    <row r="7" spans="1:7" x14ac:dyDescent="0.3">
      <c r="F7" s="50"/>
      <c r="G7" s="3"/>
    </row>
    <row r="8" spans="1:7" x14ac:dyDescent="0.3">
      <c r="A8" s="5"/>
      <c r="B8" s="5"/>
      <c r="C8" s="5"/>
      <c r="D8" s="5"/>
      <c r="E8" s="5"/>
      <c r="F8" s="71"/>
      <c r="G8" s="9"/>
    </row>
    <row r="9" spans="1:7" x14ac:dyDescent="0.3">
      <c r="A9" s="64" t="s">
        <v>30</v>
      </c>
      <c r="B9" s="64"/>
      <c r="C9" s="16"/>
      <c r="D9" s="16"/>
      <c r="E9" s="9"/>
      <c r="F9" s="51"/>
      <c r="G9" s="5"/>
    </row>
    <row r="10" spans="1:7" x14ac:dyDescent="0.3">
      <c r="A10" s="5"/>
      <c r="B10" t="s">
        <v>31</v>
      </c>
      <c r="D10" s="5"/>
      <c r="E10" s="6"/>
      <c r="F10" s="70">
        <v>929479.72999999986</v>
      </c>
      <c r="G10" s="24"/>
    </row>
    <row r="11" spans="1:7" x14ac:dyDescent="0.3">
      <c r="A11" s="5"/>
      <c r="B11" t="s">
        <v>32</v>
      </c>
      <c r="D11" s="5"/>
      <c r="E11" s="6"/>
      <c r="F11" s="70">
        <v>185479.85</v>
      </c>
      <c r="G11" s="24"/>
    </row>
    <row r="12" spans="1:7" x14ac:dyDescent="0.3">
      <c r="A12" s="5"/>
      <c r="B12" t="s">
        <v>33</v>
      </c>
      <c r="D12" s="5"/>
      <c r="E12" s="6"/>
      <c r="F12" s="70">
        <v>24980.05</v>
      </c>
      <c r="G12" s="24"/>
    </row>
    <row r="13" spans="1:7" x14ac:dyDescent="0.3">
      <c r="A13" s="5"/>
      <c r="B13" t="s">
        <v>34</v>
      </c>
      <c r="D13" s="5"/>
      <c r="E13" s="6"/>
      <c r="F13" s="70">
        <v>30150.460000000003</v>
      </c>
      <c r="G13" s="24"/>
    </row>
    <row r="14" spans="1:7" x14ac:dyDescent="0.3">
      <c r="A14" s="5"/>
      <c r="B14" t="s">
        <v>35</v>
      </c>
      <c r="D14" s="5"/>
      <c r="E14" s="6"/>
      <c r="F14" s="70">
        <v>45294.86</v>
      </c>
      <c r="G14" s="24"/>
    </row>
    <row r="15" spans="1:7" x14ac:dyDescent="0.3">
      <c r="A15" s="5"/>
      <c r="B15" t="s">
        <v>36</v>
      </c>
      <c r="D15" s="5"/>
      <c r="E15" s="6"/>
      <c r="F15" s="73">
        <v>11675.61</v>
      </c>
      <c r="G15" s="24"/>
    </row>
    <row r="16" spans="1:7" x14ac:dyDescent="0.3">
      <c r="A16" s="5"/>
      <c r="B16" s="5"/>
      <c r="D16" s="5"/>
      <c r="E16" s="6"/>
      <c r="F16" s="30">
        <f>SUM(F10:F15)</f>
        <v>1227060.56</v>
      </c>
      <c r="G16" s="28"/>
    </row>
    <row r="17" spans="1:7" x14ac:dyDescent="0.3">
      <c r="A17" s="64" t="s">
        <v>37</v>
      </c>
      <c r="B17" s="64"/>
      <c r="C17" s="16"/>
      <c r="D17" s="16"/>
      <c r="E17" s="6"/>
      <c r="F17" s="29"/>
      <c r="G17" s="28"/>
    </row>
    <row r="18" spans="1:7" x14ac:dyDescent="0.3">
      <c r="A18" s="5"/>
      <c r="B18" s="5" t="s">
        <v>38</v>
      </c>
      <c r="C18" s="5"/>
      <c r="D18" s="5"/>
      <c r="E18" s="6"/>
      <c r="F18" s="70">
        <v>478030.67</v>
      </c>
      <c r="G18" s="28"/>
    </row>
    <row r="19" spans="1:7" x14ac:dyDescent="0.3">
      <c r="A19" s="5"/>
      <c r="B19" s="5" t="s">
        <v>36</v>
      </c>
      <c r="C19" s="5"/>
      <c r="D19" s="5"/>
      <c r="E19" s="6"/>
      <c r="F19" s="70">
        <v>15488.02</v>
      </c>
      <c r="G19" s="28"/>
    </row>
    <row r="20" spans="1:7" x14ac:dyDescent="0.3">
      <c r="A20" s="5"/>
      <c r="B20" s="5"/>
      <c r="C20" s="5"/>
      <c r="D20" s="5"/>
      <c r="E20" s="6"/>
      <c r="F20" s="29">
        <f>+F18+F19</f>
        <v>493518.69</v>
      </c>
      <c r="G20" s="28"/>
    </row>
    <row r="21" spans="1:7" x14ac:dyDescent="0.3">
      <c r="A21" s="5"/>
      <c r="B21" s="5"/>
      <c r="C21" s="5"/>
      <c r="D21" s="5"/>
      <c r="E21" s="6"/>
      <c r="F21" s="29"/>
      <c r="G21" s="28"/>
    </row>
    <row r="22" spans="1:7" x14ac:dyDescent="0.3">
      <c r="A22" s="68" t="s">
        <v>39</v>
      </c>
      <c r="B22" s="68"/>
      <c r="C22" s="5"/>
      <c r="D22" s="5"/>
      <c r="E22" s="6"/>
      <c r="F22" s="70">
        <v>183221.23</v>
      </c>
      <c r="G22" s="28"/>
    </row>
    <row r="23" spans="1:7" x14ac:dyDescent="0.3">
      <c r="A23" s="16" t="s">
        <v>40</v>
      </c>
      <c r="B23" s="16"/>
      <c r="C23" s="16"/>
      <c r="D23" s="16"/>
      <c r="E23" s="9"/>
      <c r="F23" s="31">
        <f>+F16-F20-F22</f>
        <v>550320.64000000013</v>
      </c>
      <c r="G23" s="32"/>
    </row>
    <row r="24" spans="1:7" x14ac:dyDescent="0.3">
      <c r="A24" s="16"/>
      <c r="B24" s="16"/>
      <c r="C24" s="16"/>
      <c r="D24" s="16"/>
      <c r="E24" s="9"/>
      <c r="F24" s="33"/>
      <c r="G24" s="32"/>
    </row>
    <row r="25" spans="1:7" x14ac:dyDescent="0.3">
      <c r="A25" s="64" t="s">
        <v>41</v>
      </c>
      <c r="B25" s="64"/>
      <c r="C25" s="16"/>
      <c r="D25" s="16"/>
      <c r="E25" s="6"/>
      <c r="F25" s="29"/>
      <c r="G25" s="28"/>
    </row>
    <row r="26" spans="1:7" x14ac:dyDescent="0.3">
      <c r="A26" s="5"/>
      <c r="B26" s="5" t="s">
        <v>42</v>
      </c>
      <c r="C26" s="5"/>
      <c r="D26" s="5"/>
      <c r="E26" s="6"/>
      <c r="F26" s="70">
        <v>246779.59</v>
      </c>
      <c r="G26" s="28"/>
    </row>
    <row r="27" spans="1:7" x14ac:dyDescent="0.3">
      <c r="A27" s="5"/>
      <c r="B27" s="5" t="s">
        <v>43</v>
      </c>
      <c r="C27" s="5"/>
      <c r="D27" s="5"/>
      <c r="E27" s="6"/>
      <c r="F27" s="70">
        <v>180626.37</v>
      </c>
      <c r="G27" s="28"/>
    </row>
    <row r="28" spans="1:7" x14ac:dyDescent="0.3">
      <c r="A28" s="5"/>
      <c r="B28" s="5" t="s">
        <v>44</v>
      </c>
      <c r="C28" s="5"/>
      <c r="D28" s="5"/>
      <c r="E28" s="6"/>
      <c r="F28" s="70">
        <v>66257.509999999995</v>
      </c>
      <c r="G28" s="28"/>
    </row>
    <row r="29" spans="1:7" x14ac:dyDescent="0.3">
      <c r="A29" s="5"/>
      <c r="B29" s="34" t="s">
        <v>45</v>
      </c>
      <c r="C29" s="34"/>
      <c r="D29" s="34"/>
      <c r="E29" s="6"/>
      <c r="F29" s="31">
        <f>+F26+F27+F28</f>
        <v>493663.47</v>
      </c>
      <c r="G29" s="32"/>
    </row>
    <row r="30" spans="1:7" x14ac:dyDescent="0.3">
      <c r="A30" s="63" t="s">
        <v>46</v>
      </c>
      <c r="B30" s="63"/>
      <c r="C30" s="35"/>
      <c r="D30" s="35"/>
      <c r="E30" s="9"/>
      <c r="F30" s="36">
        <f>+F23-F29</f>
        <v>56657.170000000158</v>
      </c>
      <c r="G30" s="32"/>
    </row>
    <row r="31" spans="1:7" x14ac:dyDescent="0.3">
      <c r="A31" s="5"/>
      <c r="B31" s="5"/>
      <c r="C31" s="5"/>
      <c r="D31" s="5"/>
      <c r="E31" s="6"/>
      <c r="F31" s="29"/>
      <c r="G31" s="28"/>
    </row>
    <row r="32" spans="1:7" x14ac:dyDescent="0.3">
      <c r="A32" s="5"/>
      <c r="B32" s="5" t="s">
        <v>47</v>
      </c>
      <c r="C32" s="5"/>
      <c r="D32" s="5"/>
      <c r="E32" s="6"/>
      <c r="F32" s="37">
        <v>24738.47</v>
      </c>
      <c r="G32" s="38"/>
    </row>
    <row r="33" spans="1:7" x14ac:dyDescent="0.3">
      <c r="A33" s="5"/>
      <c r="B33" s="5"/>
      <c r="C33" s="5"/>
      <c r="D33" s="5"/>
      <c r="E33" s="6"/>
      <c r="F33" s="29"/>
      <c r="G33" s="28"/>
    </row>
    <row r="34" spans="1:7" x14ac:dyDescent="0.3">
      <c r="A34" s="64" t="s">
        <v>48</v>
      </c>
      <c r="B34" s="64"/>
      <c r="C34" s="16"/>
      <c r="D34" s="16"/>
      <c r="E34" s="9"/>
      <c r="F34" s="31">
        <f>+F30+F32</f>
        <v>81395.640000000159</v>
      </c>
      <c r="G34" s="32"/>
    </row>
    <row r="35" spans="1:7" x14ac:dyDescent="0.3">
      <c r="A35" s="69" t="s">
        <v>49</v>
      </c>
      <c r="B35" s="69"/>
      <c r="C35" s="39"/>
      <c r="D35" s="39"/>
      <c r="E35" s="6"/>
      <c r="F35" s="40">
        <v>21636</v>
      </c>
      <c r="G35" s="28"/>
    </row>
    <row r="36" spans="1:7" ht="15" thickBot="1" x14ac:dyDescent="0.35">
      <c r="A36" s="67" t="s">
        <v>50</v>
      </c>
      <c r="B36" s="67"/>
      <c r="C36" s="41"/>
      <c r="D36" s="41"/>
      <c r="E36" s="16"/>
      <c r="F36" s="42">
        <f>+F34-F35</f>
        <v>59759.640000000159</v>
      </c>
      <c r="G36" s="32"/>
    </row>
    <row r="37" spans="1:7" ht="15" thickTop="1" x14ac:dyDescent="0.3">
      <c r="A37" s="43"/>
      <c r="B37" s="43"/>
      <c r="C37" s="43"/>
      <c r="D37" s="43"/>
      <c r="F37" s="50"/>
      <c r="G37" s="3"/>
    </row>
    <row r="38" spans="1:7" ht="15" thickBot="1" x14ac:dyDescent="0.35">
      <c r="A38" s="44"/>
      <c r="B38" s="44"/>
      <c r="C38" s="44"/>
      <c r="D38" s="44"/>
      <c r="E38" s="45"/>
      <c r="F38" s="72"/>
      <c r="G38" s="3"/>
    </row>
    <row r="39" spans="1:7" x14ac:dyDescent="0.3">
      <c r="A39" s="20" t="s">
        <v>28</v>
      </c>
      <c r="B39" s="43"/>
      <c r="C39" s="43"/>
      <c r="D39" s="43"/>
      <c r="F39" s="50"/>
      <c r="G39" s="3"/>
    </row>
    <row r="40" spans="1:7" x14ac:dyDescent="0.3">
      <c r="A40" s="43"/>
      <c r="B40" s="43"/>
      <c r="C40" s="43"/>
      <c r="D40" s="43"/>
      <c r="F40" s="50"/>
      <c r="G40" s="3"/>
    </row>
    <row r="41" spans="1:7" x14ac:dyDescent="0.3">
      <c r="A41" s="43"/>
      <c r="B41" s="43"/>
      <c r="C41" s="43"/>
      <c r="D41" s="43"/>
      <c r="F41" s="50"/>
      <c r="G41" s="3"/>
    </row>
    <row r="42" spans="1:7" x14ac:dyDescent="0.3">
      <c r="A42" s="43"/>
      <c r="B42" s="43"/>
      <c r="C42" s="43"/>
      <c r="D42" s="43"/>
      <c r="F42" s="50"/>
      <c r="G42" s="3"/>
    </row>
    <row r="43" spans="1:7" x14ac:dyDescent="0.3">
      <c r="A43" s="43"/>
      <c r="B43" s="43"/>
      <c r="C43" s="43"/>
      <c r="D43" s="43"/>
      <c r="F43" s="50"/>
      <c r="G43" s="3"/>
    </row>
    <row r="44" spans="1:7" x14ac:dyDescent="0.3">
      <c r="A44" s="43"/>
      <c r="B44" s="43"/>
      <c r="C44" s="43"/>
      <c r="D44" s="43"/>
      <c r="F44" s="50"/>
      <c r="G44" s="3"/>
    </row>
    <row r="45" spans="1:7" x14ac:dyDescent="0.3">
      <c r="A45" s="43"/>
      <c r="B45" s="43"/>
      <c r="C45" s="43"/>
      <c r="D45" s="43"/>
      <c r="F45" s="50"/>
      <c r="G45" s="3"/>
    </row>
    <row r="46" spans="1:7" x14ac:dyDescent="0.3">
      <c r="A46" s="43"/>
      <c r="F46" s="50"/>
      <c r="G46" s="3"/>
    </row>
  </sheetData>
  <mergeCells count="12">
    <mergeCell ref="A36:B36"/>
    <mergeCell ref="A2:G2"/>
    <mergeCell ref="A3:G3"/>
    <mergeCell ref="A4:G4"/>
    <mergeCell ref="A5:G5"/>
    <mergeCell ref="A9:B9"/>
    <mergeCell ref="A17:B17"/>
    <mergeCell ref="A22:B22"/>
    <mergeCell ref="A25:B25"/>
    <mergeCell ref="A30:B30"/>
    <mergeCell ref="A34:B34"/>
    <mergeCell ref="A35:B35"/>
  </mergeCells>
  <pageMargins left="0.7" right="0.7" top="0.75" bottom="0.75" header="0.3" footer="0.3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</vt:lpstr>
      <vt:lpstr>Resultado</vt:lpstr>
      <vt:lpstr>Hoja1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2023-02-17T20:42:11Z</cp:lastPrinted>
  <dcterms:created xsi:type="dcterms:W3CDTF">2022-11-08T19:39:28Z</dcterms:created>
  <dcterms:modified xsi:type="dcterms:W3CDTF">2024-03-19T01:00:58Z</dcterms:modified>
</cp:coreProperties>
</file>