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102" documentId="8_{0EBB89BF-433F-4C9E-9A71-CE3647C6439B}" xr6:coauthVersionLast="47" xr6:coauthVersionMax="47" xr10:uidLastSave="{6A6FBAC7-C5C0-4C36-A472-3C8E35899392}"/>
  <bookViews>
    <workbookView xWindow="-110" yWindow="-110" windowWidth="19420" windowHeight="11620" firstSheet="1" activeTab="2" xr2:uid="{DCCC022D-2B62-493A-ABA8-C5AE6F12F9EF}"/>
  </bookViews>
  <sheets>
    <sheet name="Balance de Comprobación" sheetId="1" r:id="rId1"/>
    <sheet name="Balance General" sheetId="2" r:id="rId2"/>
    <sheet name="Estado de Resultados" sheetId="5" r:id="rId3"/>
  </sheets>
  <definedNames>
    <definedName name="_xlnm.Print_Titles" localSheetId="0">'Balance de Comprobación'!$1:$6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5" l="1"/>
  <c r="F36" i="5"/>
  <c r="H29" i="5"/>
  <c r="F29" i="5"/>
  <c r="H24" i="5"/>
  <c r="F24" i="5"/>
  <c r="H16" i="5"/>
  <c r="F16" i="5"/>
  <c r="F18" i="5" s="1"/>
  <c r="H10" i="5"/>
  <c r="H18" i="5" s="1"/>
  <c r="F10" i="5"/>
  <c r="F38" i="5" s="1"/>
  <c r="F41" i="5" s="1"/>
  <c r="F43" i="5" s="1"/>
  <c r="F45" i="5" s="1"/>
  <c r="H38" i="5" l="1"/>
  <c r="H41" i="5" s="1"/>
  <c r="H43" i="5" s="1"/>
  <c r="H45" i="5" s="1"/>
  <c r="D41" i="2" l="1"/>
  <c r="C41" i="2"/>
  <c r="D32" i="2"/>
  <c r="D33" i="2" s="1"/>
  <c r="C32" i="2"/>
  <c r="C33" i="2" s="1"/>
  <c r="C29" i="2"/>
  <c r="D27" i="2"/>
  <c r="D29" i="2" s="1"/>
  <c r="C27" i="2"/>
  <c r="D21" i="2"/>
  <c r="C21" i="2"/>
  <c r="D14" i="2"/>
  <c r="C14" i="2"/>
  <c r="C22" i="2" l="1"/>
  <c r="D22" i="2"/>
  <c r="C34" i="2"/>
  <c r="C42" i="2" s="1"/>
  <c r="D34" i="2"/>
  <c r="D42" i="2" s="1"/>
</calcChain>
</file>

<file path=xl/sharedStrings.xml><?xml version="1.0" encoding="utf-8"?>
<sst xmlns="http://schemas.openxmlformats.org/spreadsheetml/2006/main" count="1806" uniqueCount="1577">
  <si>
    <t>ADMINISTRADORA DE FONDOS DE PENSIONES CRECER. S.A</t>
  </si>
  <si>
    <t>BALANCE DE COMPROBACIÓN AL 29 DE FEBRERO DE 2024</t>
  </si>
  <si>
    <t>(Expresados en dólares de los Estados Unidos de América)</t>
  </si>
  <si>
    <t>CÓDIGO</t>
  </si>
  <si>
    <t>DESCRIPCIÓN</t>
  </si>
  <si>
    <t>SALDO ANTERIOR</t>
  </si>
  <si>
    <t>DÉBITOS</t>
  </si>
  <si>
    <t>CRÉDITOS</t>
  </si>
  <si>
    <t>NUEVO SALDO</t>
  </si>
  <si>
    <t>1</t>
  </si>
  <si>
    <t>ACTIVO</t>
  </si>
  <si>
    <t>11</t>
  </si>
  <si>
    <t>DISPONIBLE</t>
  </si>
  <si>
    <t>111</t>
  </si>
  <si>
    <t>CAJA</t>
  </si>
  <si>
    <t>11101</t>
  </si>
  <si>
    <t>CAJA CHICA</t>
  </si>
  <si>
    <t>111011</t>
  </si>
  <si>
    <t>CAJA CHICA MN</t>
  </si>
  <si>
    <t>11101101</t>
  </si>
  <si>
    <t>CAJA CHICA OFICINA CENTRAL</t>
  </si>
  <si>
    <t>11101102</t>
  </si>
  <si>
    <t>CAJA CHICA AG. SAN MIGUEL</t>
  </si>
  <si>
    <t>11101103</t>
  </si>
  <si>
    <t>CAJA CHICA AG. SANTA ANA</t>
  </si>
  <si>
    <t>11101104</t>
  </si>
  <si>
    <t>CAJA CHICA OFICINA METROCENTRO</t>
  </si>
  <si>
    <t>112</t>
  </si>
  <si>
    <t>BANCOS DEL PAIS</t>
  </si>
  <si>
    <t>11201</t>
  </si>
  <si>
    <t>DEPOSITOS EN CUENTAS CORRIENTES</t>
  </si>
  <si>
    <t>112011</t>
  </si>
  <si>
    <t>DEPOSITOS EN CUENTA CORRIENTE MN</t>
  </si>
  <si>
    <t>11201101</t>
  </si>
  <si>
    <t>BANCOS CUENTAS CORRIENTES</t>
  </si>
  <si>
    <t>1120110103</t>
  </si>
  <si>
    <t>BANCO AGRICOLA, S.A.</t>
  </si>
  <si>
    <t>112011010301</t>
  </si>
  <si>
    <t>AGRICOLA CTA.#5000120728</t>
  </si>
  <si>
    <t>112011010302</t>
  </si>
  <si>
    <t>AGRICOLA CTA.#5008603022(E)</t>
  </si>
  <si>
    <t>1120110107</t>
  </si>
  <si>
    <t>BANCO DAVIVIENDA SALVADOREÑO</t>
  </si>
  <si>
    <t>112011010701</t>
  </si>
  <si>
    <t>DAVIVIENDA NO.015-51-00097-97</t>
  </si>
  <si>
    <t>1120110127</t>
  </si>
  <si>
    <t>BANCO DE AMERICA CENTRAL,S.A.</t>
  </si>
  <si>
    <t>112011012701</t>
  </si>
  <si>
    <t>BCO.AMERICA CTAL.CTA.No.200032100</t>
  </si>
  <si>
    <t>1120110132</t>
  </si>
  <si>
    <t>BCO AZUL CTA #1-008468</t>
  </si>
  <si>
    <t>112011013201</t>
  </si>
  <si>
    <t>11202</t>
  </si>
  <si>
    <t>DEPOSITOS EN CUENTAS DE AHORRO</t>
  </si>
  <si>
    <t>112021</t>
  </si>
  <si>
    <t>DEPOSITOS EN CUENTA DE AHORRO MN</t>
  </si>
  <si>
    <t>11202101</t>
  </si>
  <si>
    <t>BANCOS CUENTAS AHORRO</t>
  </si>
  <si>
    <t>1120210103</t>
  </si>
  <si>
    <t>BANCO AGRICOLA</t>
  </si>
  <si>
    <t>112021010301</t>
  </si>
  <si>
    <t>CTA. AHORRO No.0190-034844-1</t>
  </si>
  <si>
    <t>1120210104</t>
  </si>
  <si>
    <t>BANCO CUSCATLAN DE EL SALVADOR</t>
  </si>
  <si>
    <t>112021010401</t>
  </si>
  <si>
    <t>CTA. AHORRO NO.12-24529-2</t>
  </si>
  <si>
    <t>1120210107</t>
  </si>
  <si>
    <t>112021010701</t>
  </si>
  <si>
    <t>CTA. AHOR.No.002-54-00771-88</t>
  </si>
  <si>
    <t>11203</t>
  </si>
  <si>
    <t>DEPOSITOS A PLAZO</t>
  </si>
  <si>
    <t>112031</t>
  </si>
  <si>
    <t>DEPOSITOS A PLAZO MN</t>
  </si>
  <si>
    <t>11203101</t>
  </si>
  <si>
    <t>DEPOSITOS A PLAZO BANCOS</t>
  </si>
  <si>
    <t>1120310103</t>
  </si>
  <si>
    <t>1120310107</t>
  </si>
  <si>
    <t>112031010748</t>
  </si>
  <si>
    <t>CERTIFICADO #002601334347</t>
  </si>
  <si>
    <t>112031010749</t>
  </si>
  <si>
    <t>CERTIFICADO #002601335602</t>
  </si>
  <si>
    <t>1120310112</t>
  </si>
  <si>
    <t>BANCO PROCREDIT</t>
  </si>
  <si>
    <t>112031011246</t>
  </si>
  <si>
    <t>CERTIF #3102-01-0054-368</t>
  </si>
  <si>
    <t>1120310127</t>
  </si>
  <si>
    <t>BANCO DE AMERICA CENTRAL, S.A.</t>
  </si>
  <si>
    <t>112031012744</t>
  </si>
  <si>
    <t>CERTIFICADO #301723500</t>
  </si>
  <si>
    <t>1120310131</t>
  </si>
  <si>
    <t>BANCO INDUSTRIAL EL SALVADOR,</t>
  </si>
  <si>
    <t>112031013116</t>
  </si>
  <si>
    <t>CERTIF #31-005-001022-7</t>
  </si>
  <si>
    <t>1120310132</t>
  </si>
  <si>
    <t>BANCO AZUL DE EL SALVADOR, S.A</t>
  </si>
  <si>
    <t>112031013211</t>
  </si>
  <si>
    <t>CERTIFICADO #10000002430051</t>
  </si>
  <si>
    <t>112031013212</t>
  </si>
  <si>
    <t>CERTIFICADO #10000002453396</t>
  </si>
  <si>
    <t>116</t>
  </si>
  <si>
    <t>OTRAS INSTITUCIONES AUTORIZADAS DEL PAIS</t>
  </si>
  <si>
    <t>11602</t>
  </si>
  <si>
    <t>116021</t>
  </si>
  <si>
    <t>DEPOSITOS EN CUENTAS DE AHORRO MN</t>
  </si>
  <si>
    <t>116021070201</t>
  </si>
  <si>
    <t>CREDICOMER CTA.AHO.#101-001-03</t>
  </si>
  <si>
    <t>11603</t>
  </si>
  <si>
    <t>116031</t>
  </si>
  <si>
    <t>11603107</t>
  </si>
  <si>
    <t>DEPOSITOS A PLAZO OTRAS INSTIT</t>
  </si>
  <si>
    <t>1160310701</t>
  </si>
  <si>
    <t>SOCIEDAD DE AHORRO Y CREDITO A</t>
  </si>
  <si>
    <t>116031070108</t>
  </si>
  <si>
    <t>CERTIF #022031-0352398-23942</t>
  </si>
  <si>
    <t>116031070107</t>
  </si>
  <si>
    <t>CERTIF #022031-0352398-23679</t>
  </si>
  <si>
    <t>116031080207</t>
  </si>
  <si>
    <t>CERTIFICADO # 75-11-0138961-3</t>
  </si>
  <si>
    <t>116031070109</t>
  </si>
  <si>
    <t>CERTIF #022031-0352398-24253</t>
  </si>
  <si>
    <t>12</t>
  </si>
  <si>
    <t>INVERSIONES FINANCIERAS</t>
  </si>
  <si>
    <t>121</t>
  </si>
  <si>
    <t>INVERSIONES NEGOCIABLES</t>
  </si>
  <si>
    <t>12101</t>
  </si>
  <si>
    <t>VALORES EMITIDOS POR EL GOB CENTRAL DGT</t>
  </si>
  <si>
    <t>121011</t>
  </si>
  <si>
    <t>VALORES EMITIDOS POR EL GOB CENTRAL-DGT MN</t>
  </si>
  <si>
    <t>122</t>
  </si>
  <si>
    <t>INVERSIONES DISPONIBLES PARA LA VENTA</t>
  </si>
  <si>
    <t>12201</t>
  </si>
  <si>
    <t>VALORES EMITIDOS POR EL GOB. CENTRAL DGT</t>
  </si>
  <si>
    <t>122011</t>
  </si>
  <si>
    <t>VALORES EMITIDOS POR EL GOB. CENTRAL DGT MN</t>
  </si>
  <si>
    <t>12206</t>
  </si>
  <si>
    <t>CERTIFICADOS DE PARTICIPACION DE FONDOS DE INVERSION</t>
  </si>
  <si>
    <t>122061</t>
  </si>
  <si>
    <t>CERTIFICADOS DE PARTICIPACION DE FONDOS DE INVERSION MN</t>
  </si>
  <si>
    <t>12206101</t>
  </si>
  <si>
    <t>123</t>
  </si>
  <si>
    <t>INVERSIONES A MANTENERSE HASTA EL VENCIMIENTO</t>
  </si>
  <si>
    <t>12301</t>
  </si>
  <si>
    <t>VALORES EMITIDOS POR EL GOB. CENTRAL-DGT</t>
  </si>
  <si>
    <t>123011</t>
  </si>
  <si>
    <t>12304</t>
  </si>
  <si>
    <t>VAL. EMITIDOS O GARANTIZADOS POR BANCOS</t>
  </si>
  <si>
    <t>123041</t>
  </si>
  <si>
    <t>VAL. EMITIDOS O GARANTIZADOS POR BANCOS MN</t>
  </si>
  <si>
    <t>12304102</t>
  </si>
  <si>
    <t>CERTIF.DEPOSITO A PLAZO FIJO</t>
  </si>
  <si>
    <t>123043</t>
  </si>
  <si>
    <t>VAL. EMITIDOS O GARANTIZADOS</t>
  </si>
  <si>
    <t>12304301</t>
  </si>
  <si>
    <t>12305</t>
  </si>
  <si>
    <t>VALORES EMITIDOS P/SOCIEDADES NACIONALES</t>
  </si>
  <si>
    <t>123051</t>
  </si>
  <si>
    <t>VALORES EMITIDOS P/SOCIEDADES NACIONALES MN</t>
  </si>
  <si>
    <t>12305102</t>
  </si>
  <si>
    <t>123053</t>
  </si>
  <si>
    <t>VALORES EMITIDOS P/SOCIEDADES-VALUACION</t>
  </si>
  <si>
    <t>12305301</t>
  </si>
  <si>
    <t>13</t>
  </si>
  <si>
    <t>CUENTAS Y DOCUMENTOS P/COBRAR</t>
  </si>
  <si>
    <t>131</t>
  </si>
  <si>
    <t>CUENTAS POR COBRAR POR ADMINISTRACION DE FONDOS</t>
  </si>
  <si>
    <t>13101</t>
  </si>
  <si>
    <t>CUENTAS POR COBRAR A EMPLEADORES</t>
  </si>
  <si>
    <t>131011</t>
  </si>
  <si>
    <t>CUENTAS POR COBRAR EMPLEADORES MN</t>
  </si>
  <si>
    <t>13104</t>
  </si>
  <si>
    <t>CUENTAS POR COBRAR AL FONDO DE PENSIONES</t>
  </si>
  <si>
    <t>131041</t>
  </si>
  <si>
    <t>CUENTAS POR COBRAR AL FONDO DE PENSIONES MN</t>
  </si>
  <si>
    <t>13104101</t>
  </si>
  <si>
    <t>COMISIONES POR COBRAR SOBRE CIAP ACTIVAS</t>
  </si>
  <si>
    <t>13104104</t>
  </si>
  <si>
    <t>COMISIONES POR COBRAR SOBRE RENTAS PROGRAMADAS</t>
  </si>
  <si>
    <t>13104105</t>
  </si>
  <si>
    <t>COMISIONES POR COBRAR SOBRE CIAP ESPECIALES</t>
  </si>
  <si>
    <t>13104106</t>
  </si>
  <si>
    <t>OTRAS CUENTAS POR COBRAR AL FONDO DE PENSIONES</t>
  </si>
  <si>
    <t>13104107</t>
  </si>
  <si>
    <t>COMISIONES POR COBRAR SOBRE REZAGOS</t>
  </si>
  <si>
    <t>13105</t>
  </si>
  <si>
    <t>CUENTAS POR COBRAR A FAPV</t>
  </si>
  <si>
    <t>131051</t>
  </si>
  <si>
    <t>CUENTAS POR COBRAR A FAPV - MN</t>
  </si>
  <si>
    <t>13105101</t>
  </si>
  <si>
    <t>COMIS. POR ADMON. DE FAPV</t>
  </si>
  <si>
    <t>132</t>
  </si>
  <si>
    <t>CUENTAS Y DOCUMENTOS POR COBRAR POR OPERACIONES PROPIAS</t>
  </si>
  <si>
    <t>13201</t>
  </si>
  <si>
    <t>132011</t>
  </si>
  <si>
    <t>CUENTAS Y DOCUMENTO POR COBRAR POR OPERACIONES PROPIAS MN</t>
  </si>
  <si>
    <t>13201101</t>
  </si>
  <si>
    <t>CUENTAS POR COBRAR</t>
  </si>
  <si>
    <t>13201104</t>
  </si>
  <si>
    <t>COBERTURA GTOS.MEDICOS-ASESUISA</t>
  </si>
  <si>
    <t>133</t>
  </si>
  <si>
    <t>CUENTAS Y DOCUMENTOS P/COBRAR RELACIONADOS</t>
  </si>
  <si>
    <t>13301</t>
  </si>
  <si>
    <t>CUENTAS Y DOCUENTOS POR COBRAR RELACIONADOS</t>
  </si>
  <si>
    <t>133011</t>
  </si>
  <si>
    <t>CUENTAS Y DOCUMENTOS POR COBRAR RELACIONADOS MN</t>
  </si>
  <si>
    <t>13301102</t>
  </si>
  <si>
    <t>DOCUMENTOS POR COBRAR</t>
  </si>
  <si>
    <t>135</t>
  </si>
  <si>
    <t>IMPUESTOS</t>
  </si>
  <si>
    <t>13501</t>
  </si>
  <si>
    <t>PAGO A CUENTA DEL IMPUESTO SOBRE LA RENTA</t>
  </si>
  <si>
    <t>135011</t>
  </si>
  <si>
    <t>PAGO CUENTA DEL IMP/RENTA MN</t>
  </si>
  <si>
    <t>13501101</t>
  </si>
  <si>
    <t>PAGO A CUENTA DEL PRESENTE EJERCICIO</t>
  </si>
  <si>
    <t>13502</t>
  </si>
  <si>
    <t>IMPUESTO SOBRE LA RENTA RETENIDO POR TERCEROS</t>
  </si>
  <si>
    <t>135021</t>
  </si>
  <si>
    <t>IMPUESTO RETENIDO POR TERCEROS MN</t>
  </si>
  <si>
    <t>13502101</t>
  </si>
  <si>
    <t>IMPUESTO RETENIDO POR TERCEROS</t>
  </si>
  <si>
    <t>13503</t>
  </si>
  <si>
    <t>ACTIVO POR IMPUESTO SOBRE LA RENTA DIFERIDO</t>
  </si>
  <si>
    <t>135031</t>
  </si>
  <si>
    <t>ACTIVO POR IMPUESTO SOBRE LA RENTA DIFERIDO MN</t>
  </si>
  <si>
    <t>13503101</t>
  </si>
  <si>
    <t>13504</t>
  </si>
  <si>
    <t>CREDITO FISCAL-IVA</t>
  </si>
  <si>
    <t>135041</t>
  </si>
  <si>
    <t>CREDITO FISCAL-IVA MN</t>
  </si>
  <si>
    <t>13504101</t>
  </si>
  <si>
    <t>13504103</t>
  </si>
  <si>
    <t>CRED.FISCAL-IVA IMPORT.DE SERV</t>
  </si>
  <si>
    <t>13504109</t>
  </si>
  <si>
    <t>IVA - REMANENTE CREDITO FISCAL</t>
  </si>
  <si>
    <t>136</t>
  </si>
  <si>
    <t>OTRAS CUENTAS Y DOCUMENTOS POR COBRAR</t>
  </si>
  <si>
    <t>13601</t>
  </si>
  <si>
    <t>PRESTAMOS A FUNCIONARIOS Y EMPLEADOS</t>
  </si>
  <si>
    <t>136011</t>
  </si>
  <si>
    <t>PRESTAMOS A FUNCIONARIOS Y EMPEMPLEADOS MN</t>
  </si>
  <si>
    <t>13602</t>
  </si>
  <si>
    <t>ANTICIPOS DE SUELDOS A PERSONAL</t>
  </si>
  <si>
    <t>136021</t>
  </si>
  <si>
    <t>ANTICIPOS DE SUELDOS A PERSONAL MN</t>
  </si>
  <si>
    <t>13602101</t>
  </si>
  <si>
    <t>ANTICIPOS DE SUELDO A PERSONAL</t>
  </si>
  <si>
    <t>13602103</t>
  </si>
  <si>
    <t>ANTICIPOS PERSONAL VENTAS</t>
  </si>
  <si>
    <t>13607</t>
  </si>
  <si>
    <t>ANTICIPOS A PROVEEDORES</t>
  </si>
  <si>
    <t>136071</t>
  </si>
  <si>
    <t>ANTICIPOS A PROVEEDORES MN</t>
  </si>
  <si>
    <t>13607101</t>
  </si>
  <si>
    <t>137</t>
  </si>
  <si>
    <t>CUENTAS POR COBRAR DE COBRANZA DUDOSA</t>
  </si>
  <si>
    <t>13701</t>
  </si>
  <si>
    <t>137011</t>
  </si>
  <si>
    <t>13799</t>
  </si>
  <si>
    <t>OTRAS CUENTAS POR COBRAR</t>
  </si>
  <si>
    <t>137991</t>
  </si>
  <si>
    <t>13799101</t>
  </si>
  <si>
    <t>OTRAS CUENTAS POR COBRAR DE COBRANZA DUDOSA</t>
  </si>
  <si>
    <t>138</t>
  </si>
  <si>
    <t>RENDIMIENTOS POR COBRAR</t>
  </si>
  <si>
    <t>13801</t>
  </si>
  <si>
    <t>POR DEPOSITOS EN BANCOS DEL PAIS</t>
  </si>
  <si>
    <t>138011</t>
  </si>
  <si>
    <t>POR DEPOSITOS EN BANCOS DEL PAIS MN</t>
  </si>
  <si>
    <t>13801101</t>
  </si>
  <si>
    <t>1380110101</t>
  </si>
  <si>
    <t>RENDIMIENTOS CTAS. CORRIENTES</t>
  </si>
  <si>
    <t>1380110102</t>
  </si>
  <si>
    <t>RENDIMIENTOS CTAS. AHORRO</t>
  </si>
  <si>
    <t>1380110103</t>
  </si>
  <si>
    <t>RENDIMIENTOS DEPOSITOS A PLAZO</t>
  </si>
  <si>
    <t>13804</t>
  </si>
  <si>
    <t>POR INVERSIONES FINANCIERAS</t>
  </si>
  <si>
    <t>138041</t>
  </si>
  <si>
    <t>POR INVERSIONES FINANCIERAS MN</t>
  </si>
  <si>
    <t>13804102</t>
  </si>
  <si>
    <t>RENDIMIENTOS POR CDP MAYORES</t>
  </si>
  <si>
    <t>13806</t>
  </si>
  <si>
    <t>REND. POR CUENTAS Y DOCUMENTOS POR COB. CON RELACIONADOS</t>
  </si>
  <si>
    <t>13806101</t>
  </si>
  <si>
    <t>REND.POR CTAS.Y DOCTOS.POR COB</t>
  </si>
  <si>
    <t>13810</t>
  </si>
  <si>
    <t>POR DEPOSITOS EN OTRAS INSTITUCIONES AUTORIZADAS DEL PAIS</t>
  </si>
  <si>
    <t>138101</t>
  </si>
  <si>
    <t>POR DEPOSITOS EN OTRAS INSTITU</t>
  </si>
  <si>
    <t>13810101</t>
  </si>
  <si>
    <t>1381010103</t>
  </si>
  <si>
    <t>139</t>
  </si>
  <si>
    <t>PROVISION PARA CUENTAS Y DOCUMENTOS POR COBRAR</t>
  </si>
  <si>
    <t>13901</t>
  </si>
  <si>
    <t>PROVISION POR CUENTAS Y DOCUMENTOS POR COB.POR ADMON.FONDO</t>
  </si>
  <si>
    <t>139013</t>
  </si>
  <si>
    <t>PROVISION POR CUENTAS Y DOCTOS POR COBRAR-VALUACION</t>
  </si>
  <si>
    <t>13901301</t>
  </si>
  <si>
    <t>PROVISION POR CTAS.Y DOC.P/COB POR ADMON. DE FONDOS-VALUACION</t>
  </si>
  <si>
    <t>14</t>
  </si>
  <si>
    <t>GASTOS PAGADOS POR ANTICIPADO</t>
  </si>
  <si>
    <t>141</t>
  </si>
  <si>
    <t>14101</t>
  </si>
  <si>
    <t>ALQUILERES PAGADOS POR ANTICIPADO</t>
  </si>
  <si>
    <t>141011</t>
  </si>
  <si>
    <t>ALQUILERES PAGADOS POR ANTICIPADO MN</t>
  </si>
  <si>
    <t>14101101</t>
  </si>
  <si>
    <t>14102</t>
  </si>
  <si>
    <t>SEGUROS PAGADOS POR ANTICIPADO</t>
  </si>
  <si>
    <t>141021</t>
  </si>
  <si>
    <t>SEGUROS PAGADOS POR ANTICIPADO MN</t>
  </si>
  <si>
    <t>14102103</t>
  </si>
  <si>
    <t>SEGUROS DE PERSONAL</t>
  </si>
  <si>
    <t>14102105</t>
  </si>
  <si>
    <t>SEGUROS DE BIENES</t>
  </si>
  <si>
    <t>14104</t>
  </si>
  <si>
    <t>UTILES DE OFICINA Y PAPELERIA</t>
  </si>
  <si>
    <t>141041</t>
  </si>
  <si>
    <t>UTILES DE OFICINA Y PAPELERIA MN</t>
  </si>
  <si>
    <t>14104101</t>
  </si>
  <si>
    <t>1410410101</t>
  </si>
  <si>
    <t>FORMULARIOS PRE IMPRESOS</t>
  </si>
  <si>
    <t>14199</t>
  </si>
  <si>
    <t>OTROS GASTOS PAGADOS POR ANTICIPADO</t>
  </si>
  <si>
    <t>141991</t>
  </si>
  <si>
    <t>OTROS GASTOS PAGAD.POR ANTIC. MN</t>
  </si>
  <si>
    <t>14199103</t>
  </si>
  <si>
    <t>VALES DE GASOLINA</t>
  </si>
  <si>
    <t>14199105</t>
  </si>
  <si>
    <t>MEMBRESIAS PAG. POR ANTICIPADO</t>
  </si>
  <si>
    <t>14199108</t>
  </si>
  <si>
    <t>DERECHOS DE FISCALIZACION SUPE</t>
  </si>
  <si>
    <t>14199109</t>
  </si>
  <si>
    <t>14199110</t>
  </si>
  <si>
    <t>ANTICIPO DE VIATICOS</t>
  </si>
  <si>
    <t>16</t>
  </si>
  <si>
    <t>INVERSIONES PERMANENTES EN CUOTAS DEL FONDO</t>
  </si>
  <si>
    <t>161</t>
  </si>
  <si>
    <t>INVERSIONES PERMANENTES EN CUOTAS DEL FONDO.</t>
  </si>
  <si>
    <t>16101</t>
  </si>
  <si>
    <t>INVERSIONES VOLUNTARIAS EN CUOTAS DEL FONDO</t>
  </si>
  <si>
    <t>161011</t>
  </si>
  <si>
    <t>INVER. VOL.EN CUOTAS DEL FONDO MN</t>
  </si>
  <si>
    <t>16101101</t>
  </si>
  <si>
    <t>CUOTAS VOL. FONDO PRINCIPAL</t>
  </si>
  <si>
    <t>16101102</t>
  </si>
  <si>
    <t>CUOTAS VOL. FONDO RENDIMIENTO</t>
  </si>
  <si>
    <t>17</t>
  </si>
  <si>
    <t>PROPIEDAD, PLANTA Y EQUIPO</t>
  </si>
  <si>
    <t>171</t>
  </si>
  <si>
    <t>TERRENOS</t>
  </si>
  <si>
    <t>17101</t>
  </si>
  <si>
    <t>171011</t>
  </si>
  <si>
    <t>TERRENOS MN</t>
  </si>
  <si>
    <t>17101101</t>
  </si>
  <si>
    <t>172</t>
  </si>
  <si>
    <t>EDIFICIOS E INSTALACIONES</t>
  </si>
  <si>
    <t>17201</t>
  </si>
  <si>
    <t>EDIFICACIONES</t>
  </si>
  <si>
    <t>172011</t>
  </si>
  <si>
    <t>EDIFICACIONES MN</t>
  </si>
  <si>
    <t>17201101</t>
  </si>
  <si>
    <t>173</t>
  </si>
  <si>
    <t>MOBILIARIO Y EQUIPO</t>
  </si>
  <si>
    <t>17301</t>
  </si>
  <si>
    <t>MOBILIARIO DE OFICINA</t>
  </si>
  <si>
    <t>173011</t>
  </si>
  <si>
    <t>MOBILIARIO DE OFICINA MN</t>
  </si>
  <si>
    <t>17301101</t>
  </si>
  <si>
    <t>17301102</t>
  </si>
  <si>
    <t>EQUIPO DE OFICINA</t>
  </si>
  <si>
    <t>17302</t>
  </si>
  <si>
    <t>EQUIPOS DE COMPUTACION</t>
  </si>
  <si>
    <t>173021</t>
  </si>
  <si>
    <t>EQUIPOS DE COMPUTACION MN</t>
  </si>
  <si>
    <t>17302101</t>
  </si>
  <si>
    <t>17303</t>
  </si>
  <si>
    <t>OTROS EQUIPOS DE OFICINA</t>
  </si>
  <si>
    <t>173031</t>
  </si>
  <si>
    <t>OTROS EQUIPOS DE OFICINA MN</t>
  </si>
  <si>
    <t>17303101</t>
  </si>
  <si>
    <t>17304</t>
  </si>
  <si>
    <t>OBRAS DE ARTE</t>
  </si>
  <si>
    <t>173041</t>
  </si>
  <si>
    <t>OBRAS DE ARTE MN</t>
  </si>
  <si>
    <t>17304101</t>
  </si>
  <si>
    <t>OBRAS DE ARTE - PINTURAS</t>
  </si>
  <si>
    <t>17399</t>
  </si>
  <si>
    <t>OTROS MOBILIARIOS Y EQUIPOS</t>
  </si>
  <si>
    <t>173991</t>
  </si>
  <si>
    <t>OTROS MOBILIARIOS Y EQUIPOS MN</t>
  </si>
  <si>
    <t>17399101</t>
  </si>
  <si>
    <t>ROTULOS</t>
  </si>
  <si>
    <t>17399102</t>
  </si>
  <si>
    <t>SISTEMAS DE SEGURIDAD</t>
  </si>
  <si>
    <t>17399103</t>
  </si>
  <si>
    <t>EQUIPO DE COMUNICACION</t>
  </si>
  <si>
    <t>17399104</t>
  </si>
  <si>
    <t>PLANTAS ELECTRICAS</t>
  </si>
  <si>
    <t>17399105</t>
  </si>
  <si>
    <t>174</t>
  </si>
  <si>
    <t>EQUIPOS DE TRANSPORTE</t>
  </si>
  <si>
    <t>17401</t>
  </si>
  <si>
    <t>VEHICULOS</t>
  </si>
  <si>
    <t>174011</t>
  </si>
  <si>
    <t>VEHICULOS MN</t>
  </si>
  <si>
    <t>17401101</t>
  </si>
  <si>
    <t>178</t>
  </si>
  <si>
    <t>INSTALACIONES Y MEJORAS EN PROPIEDADES TOMADAS EN ALQUILER</t>
  </si>
  <si>
    <t>17801</t>
  </si>
  <si>
    <t>178011</t>
  </si>
  <si>
    <t>INSTALACIONES Y MEJORAS EN PROPIEDADES TOMADAS EN ALQ. MN</t>
  </si>
  <si>
    <t>17801101</t>
  </si>
  <si>
    <t>INSTALACIONES EDIF.OF.CENTRAL</t>
  </si>
  <si>
    <t>17801103</t>
  </si>
  <si>
    <t>INSTALACIONES AG. SAN MIGUEL</t>
  </si>
  <si>
    <t>17801109</t>
  </si>
  <si>
    <t>INSTALACIONES AG. MAYA Y ARCHIVO CENTRAL</t>
  </si>
  <si>
    <t>17801110</t>
  </si>
  <si>
    <t>INSTALACIONES AG. SONSONATE</t>
  </si>
  <si>
    <t>17801115</t>
  </si>
  <si>
    <t>INSTALACIONES EDIF.AFP CRECER</t>
  </si>
  <si>
    <t>17801116</t>
  </si>
  <si>
    <t>INSTALACIONES AG. PLAZA MUNDO</t>
  </si>
  <si>
    <t>17801119</t>
  </si>
  <si>
    <t>INSTALACIONES EDIF. ESCALON</t>
  </si>
  <si>
    <t>17801120</t>
  </si>
  <si>
    <t>INSTALACIONES OFIC. MILLENNIUM PLAZA</t>
  </si>
  <si>
    <t>179</t>
  </si>
  <si>
    <t>DEPRECIACION ACUMULADA</t>
  </si>
  <si>
    <t>17901</t>
  </si>
  <si>
    <t>EDIFICIOS</t>
  </si>
  <si>
    <t>179013</t>
  </si>
  <si>
    <t>DEPRECIACION DE EDIFICIOS VL</t>
  </si>
  <si>
    <t>17901301</t>
  </si>
  <si>
    <t>DEPRECIACION DE EDIFICIOS</t>
  </si>
  <si>
    <t>17903</t>
  </si>
  <si>
    <t>DEPRECIACION DE MOBILIARIO DE OFICINA</t>
  </si>
  <si>
    <t>179033</t>
  </si>
  <si>
    <t>DEPRECIACION DE MOB. Y EQUIPO VL</t>
  </si>
  <si>
    <t>17903301</t>
  </si>
  <si>
    <t>DEPREC. MOBILIARIO DE OFICINA</t>
  </si>
  <si>
    <t>17903302</t>
  </si>
  <si>
    <t>DEPREC. EQUIPO DE OFICINA</t>
  </si>
  <si>
    <t>17903303</t>
  </si>
  <si>
    <t>DEPRECIACION DE ROTULOS</t>
  </si>
  <si>
    <t>17903304</t>
  </si>
  <si>
    <t>DEPREC. SISTEMAS DE SEGURIDAD</t>
  </si>
  <si>
    <t>17903305</t>
  </si>
  <si>
    <t>DEPREC. EQUIPO DE COMUNICACION</t>
  </si>
  <si>
    <t>17903306</t>
  </si>
  <si>
    <t>DEPREC.OTROS EQ.DE OFICINA</t>
  </si>
  <si>
    <t>17903307</t>
  </si>
  <si>
    <t>DEPREC.OTROS MOB. Y EQ.DE OFIC</t>
  </si>
  <si>
    <t>17903308</t>
  </si>
  <si>
    <t>DEPRECIACION PLANTA ELECTRICA</t>
  </si>
  <si>
    <t>17904</t>
  </si>
  <si>
    <t>DEPRECIACION DE EQUIPO DE COMPUTACION</t>
  </si>
  <si>
    <t>179043</t>
  </si>
  <si>
    <t>DEPRECIACION DE EQ. DE COMPUTO VL</t>
  </si>
  <si>
    <t>17904301</t>
  </si>
  <si>
    <t>DEPREC. EQUIPO DE COMPUTO</t>
  </si>
  <si>
    <t>17905</t>
  </si>
  <si>
    <t>DEPRECIACION DE VEHICULOS</t>
  </si>
  <si>
    <t>179053</t>
  </si>
  <si>
    <t>DEPRECIACION DE VEHICULOS VL</t>
  </si>
  <si>
    <t>17905301</t>
  </si>
  <si>
    <t>17911</t>
  </si>
  <si>
    <t>DEPRECIACION INSTALACIONES Y MEJORAS EN PROP.TOMADAS EN ALQ</t>
  </si>
  <si>
    <t>179113</t>
  </si>
  <si>
    <t>DEPREC. INST. Y MEJORES PROPIEDADES TOMADAS EN ALQUILER VL</t>
  </si>
  <si>
    <t>17911301</t>
  </si>
  <si>
    <t>DEPREC. INSTAL. OFIC.CENTRALES</t>
  </si>
  <si>
    <t>17911303</t>
  </si>
  <si>
    <t>DEPREC. INSTAL. AG. SAN MIGUEL</t>
  </si>
  <si>
    <t>17911309</t>
  </si>
  <si>
    <t>DEPREC. INSTAL. AG. MAYA Y ARCHIVO CENTRAL</t>
  </si>
  <si>
    <t>17911310</t>
  </si>
  <si>
    <t>DEPREC. INSTAL. AG. SONSONATE</t>
  </si>
  <si>
    <t>17911315</t>
  </si>
  <si>
    <t>DEPREC. INSTAL. EDIF. CRECER</t>
  </si>
  <si>
    <t>17911316</t>
  </si>
  <si>
    <t>DEPREC. INSTAL. AG. PLAZA MUNDO</t>
  </si>
  <si>
    <t>17911319</t>
  </si>
  <si>
    <t>DEPREC. EDIF. ESCALON</t>
  </si>
  <si>
    <t>17911320</t>
  </si>
  <si>
    <t>DEPREC. OFIC. MILLENNIUM PLAZA</t>
  </si>
  <si>
    <t>18</t>
  </si>
  <si>
    <t>OTROS ACTIVOS</t>
  </si>
  <si>
    <t>183</t>
  </si>
  <si>
    <t>ACTIVOS INTANGIBLES</t>
  </si>
  <si>
    <t>18301</t>
  </si>
  <si>
    <t>PROGRAMAS DE COMPUTO</t>
  </si>
  <si>
    <t>183011</t>
  </si>
  <si>
    <t>PROGRAMAS DE COMPUTO MN</t>
  </si>
  <si>
    <t>18301101</t>
  </si>
  <si>
    <t>18301102</t>
  </si>
  <si>
    <t>PROGRAMAS DE COMPUTO EN DESARROLLO</t>
  </si>
  <si>
    <t>183013</t>
  </si>
  <si>
    <t>PROGRAMAS DE COMPUTO-VALUACION</t>
  </si>
  <si>
    <t>18301301</t>
  </si>
  <si>
    <t>18302</t>
  </si>
  <si>
    <t>LICENCIAS</t>
  </si>
  <si>
    <t>183021</t>
  </si>
  <si>
    <t>LICENCIAS MN</t>
  </si>
  <si>
    <t>18302101</t>
  </si>
  <si>
    <t>183023</t>
  </si>
  <si>
    <t>LICENCIAS-VALUACION</t>
  </si>
  <si>
    <t>18302301</t>
  </si>
  <si>
    <t>189</t>
  </si>
  <si>
    <t>18901</t>
  </si>
  <si>
    <t>189011</t>
  </si>
  <si>
    <t>18902</t>
  </si>
  <si>
    <t>DEPOSITOS EN GARANTIA</t>
  </si>
  <si>
    <t>189021</t>
  </si>
  <si>
    <t>DEPOSITOS EN GARANTIA MN</t>
  </si>
  <si>
    <t>18902101</t>
  </si>
  <si>
    <t>2</t>
  </si>
  <si>
    <t>PASIVO</t>
  </si>
  <si>
    <t>21</t>
  </si>
  <si>
    <t>OBLIGACIONES CON INSTITUCIONES FINANCIERAS</t>
  </si>
  <si>
    <t>211</t>
  </si>
  <si>
    <t>OBLIGACIONES CON BANCOS DEL PAIS.</t>
  </si>
  <si>
    <t>21199</t>
  </si>
  <si>
    <t>OTRAS OBLIGACIONES</t>
  </si>
  <si>
    <t>211991</t>
  </si>
  <si>
    <t>OTRAS OBLIGACIONES MN</t>
  </si>
  <si>
    <t>22</t>
  </si>
  <si>
    <t>CUENTAS Y DOCUMENTOS POR PAGAR</t>
  </si>
  <si>
    <t>221</t>
  </si>
  <si>
    <t>OBLIGACIONES POR OPERACIONES PROPIAS</t>
  </si>
  <si>
    <t>22101</t>
  </si>
  <si>
    <t>PROVEEDORES</t>
  </si>
  <si>
    <t>221011</t>
  </si>
  <si>
    <t>PROVEEDORES MN</t>
  </si>
  <si>
    <t>22101101</t>
  </si>
  <si>
    <t>2210110101</t>
  </si>
  <si>
    <t>22101103</t>
  </si>
  <si>
    <t>PROVISIONES DE PROVEEDORES</t>
  </si>
  <si>
    <t>2210110301</t>
  </si>
  <si>
    <t>22199</t>
  </si>
  <si>
    <t>OTRAS OBLIGACIONES POR OPERACIONES PROPIAS</t>
  </si>
  <si>
    <t>221991</t>
  </si>
  <si>
    <t>OTRAS OBLIGACIONES P/OPERACIONES PROPIAS MN</t>
  </si>
  <si>
    <t>22199102</t>
  </si>
  <si>
    <t>OTRAS OBLIGACIONES POR PRESCRIPCION DE CHEQUES</t>
  </si>
  <si>
    <t>222</t>
  </si>
  <si>
    <t>OBLIGACIONES POR ADMINISTRACION DE FONDOS</t>
  </si>
  <si>
    <t>22201</t>
  </si>
  <si>
    <t>OBLIGACIONES CON AFILIADOS</t>
  </si>
  <si>
    <t>222011</t>
  </si>
  <si>
    <t>OBLIGACIONES CON AFILIADOS MN</t>
  </si>
  <si>
    <t>22201102</t>
  </si>
  <si>
    <t>OBLIGACION CON AFILIADOS POR CAPITAL COMPLEMENTARIO</t>
  </si>
  <si>
    <t>22203</t>
  </si>
  <si>
    <t>OBLIGACIONES CON SOCIEDADES DE SEGUROS</t>
  </si>
  <si>
    <t>222031</t>
  </si>
  <si>
    <t>OBLIGACIONES CON SOCIEDADES DE SEGUROS MN</t>
  </si>
  <si>
    <t>22203101</t>
  </si>
  <si>
    <t>22206</t>
  </si>
  <si>
    <t>OBLIGACIONES CON EMPRESAS RECAUDADORAS</t>
  </si>
  <si>
    <t>222061</t>
  </si>
  <si>
    <t>OBLIGACIONES CON EMPRESAS RECAUDADORAS MN</t>
  </si>
  <si>
    <t>22206101</t>
  </si>
  <si>
    <t>22207</t>
  </si>
  <si>
    <t>OBLIGACIONES POR ESTUDIOS TECNICOS P/TRAMITE DE BENEFICIOS</t>
  </si>
  <si>
    <t>222071</t>
  </si>
  <si>
    <t>OBLIGACIONES P/ESTUDIOS TECNICOS P/TRAMITE DE BENEFICIOS MN</t>
  </si>
  <si>
    <t>22207101</t>
  </si>
  <si>
    <t>22299</t>
  </si>
  <si>
    <t>OTRAS OBLIGACIONES POR ADMINISTRACION DE FONDOS</t>
  </si>
  <si>
    <t>222991</t>
  </si>
  <si>
    <t>OTRAS OBLIGACIONES POR ADMON.MN</t>
  </si>
  <si>
    <t>22299102</t>
  </si>
  <si>
    <t>OTRAS CTAS.Y DOC.POR PAGAR FONDO DE PENSIONES</t>
  </si>
  <si>
    <t>22299103</t>
  </si>
  <si>
    <t>OBLIGACIONES CON OTRAS INSTIT. P/PRESTAMOS A PENSIONADOS</t>
  </si>
  <si>
    <t>22299105</t>
  </si>
  <si>
    <t>RETENC.POR EMBARGO A PENSIONADOS</t>
  </si>
  <si>
    <t>223</t>
  </si>
  <si>
    <t>DIVIDENDOS Y REMUNERACIONES</t>
  </si>
  <si>
    <t>22301</t>
  </si>
  <si>
    <t>DIVIDENDOS POR PAGAR</t>
  </si>
  <si>
    <t>223011</t>
  </si>
  <si>
    <t>DIVIDENDOS POR PAGAR MN</t>
  </si>
  <si>
    <t>22301101</t>
  </si>
  <si>
    <t>22302</t>
  </si>
  <si>
    <t>VACACIONES POR PAGAR</t>
  </si>
  <si>
    <t>223021</t>
  </si>
  <si>
    <t>VACACIONES POR PAGAR MN</t>
  </si>
  <si>
    <t>22302101</t>
  </si>
  <si>
    <t>22303</t>
  </si>
  <si>
    <t>REMUNERACIONES POR PAGAR</t>
  </si>
  <si>
    <t>223031</t>
  </si>
  <si>
    <t>REMUNERACIONES POR PAGAR MN</t>
  </si>
  <si>
    <t>22303101</t>
  </si>
  <si>
    <t>SUELDOS POR PAGAR</t>
  </si>
  <si>
    <t>22303103</t>
  </si>
  <si>
    <t>AGUINALDOS</t>
  </si>
  <si>
    <t>22303104</t>
  </si>
  <si>
    <t>BONIFICACIONES POR PAGAR</t>
  </si>
  <si>
    <t>22306</t>
  </si>
  <si>
    <t>DIETAS POR PAGAR</t>
  </si>
  <si>
    <t>223061</t>
  </si>
  <si>
    <t>DIETAS POR PAGAR MN</t>
  </si>
  <si>
    <t>22306101</t>
  </si>
  <si>
    <t>22399</t>
  </si>
  <si>
    <t>OTRAS OBLIGACIONES POR DIVIDENDOS Y REMUNERACIONES</t>
  </si>
  <si>
    <t>223991</t>
  </si>
  <si>
    <t>OTRAS OBLIGACIONES POR DIVIDENDOS Y REMUNERACIONES MN</t>
  </si>
  <si>
    <t>22399101</t>
  </si>
  <si>
    <t>224</t>
  </si>
  <si>
    <t>OTRAS CUENTAS Y DOCTOS POR PAGAR</t>
  </si>
  <si>
    <t>22401</t>
  </si>
  <si>
    <t>ALQUILERES POR PAGAR</t>
  </si>
  <si>
    <t>224011</t>
  </si>
  <si>
    <t>ALQUILERES POR PAGAR MN</t>
  </si>
  <si>
    <t>22401101</t>
  </si>
  <si>
    <t>23</t>
  </si>
  <si>
    <t>OBLIGACIONES POR IMPUESTOS Y CONTRIBUCIONES</t>
  </si>
  <si>
    <t>231</t>
  </si>
  <si>
    <t>IMPUESTOS Y CONTRIBUCIONES POR CUENTA PROPIA</t>
  </si>
  <si>
    <t>23101</t>
  </si>
  <si>
    <t>IMPUESTO S/LA RENTA CORRIENTE</t>
  </si>
  <si>
    <t>231011</t>
  </si>
  <si>
    <t>IMPUESTO S/LA RENTA CORRIENTE MN</t>
  </si>
  <si>
    <t>23101101</t>
  </si>
  <si>
    <t>23101102</t>
  </si>
  <si>
    <t>OBLIG. ANTICIPO A CTA. ISR</t>
  </si>
  <si>
    <t>23102</t>
  </si>
  <si>
    <t>IMPUESTOS MUNICIPALES</t>
  </si>
  <si>
    <t>231021</t>
  </si>
  <si>
    <t>IMPUESTOS MUNICIPALES MN</t>
  </si>
  <si>
    <t>23102101</t>
  </si>
  <si>
    <t>23103</t>
  </si>
  <si>
    <t>SEGURO SOCIAL</t>
  </si>
  <si>
    <t>231031</t>
  </si>
  <si>
    <t>SEGURO SOCIAL MN</t>
  </si>
  <si>
    <t>23103101</t>
  </si>
  <si>
    <t>SEGURO SOCIAL PATRONAL</t>
  </si>
  <si>
    <t>23104</t>
  </si>
  <si>
    <t>ADMINISTRADORA DE FONDOS DE PENSIONES</t>
  </si>
  <si>
    <t>231041</t>
  </si>
  <si>
    <t>ADMINISTRADORA DE FONDOS DE PENSIONES MN</t>
  </si>
  <si>
    <t>23104101</t>
  </si>
  <si>
    <t>ADMINISTRADORA DE FONDOS Y PENSIONES PATRONAL</t>
  </si>
  <si>
    <t>23106</t>
  </si>
  <si>
    <t>DEBITO FISCAL-IVA</t>
  </si>
  <si>
    <t>231061</t>
  </si>
  <si>
    <t>DEBITO FISCAL-IVA MN</t>
  </si>
  <si>
    <t>23106101</t>
  </si>
  <si>
    <t>23106102</t>
  </si>
  <si>
    <t>DEBITO FISCAL IVA-VTAS.A CONSU</t>
  </si>
  <si>
    <t>23199</t>
  </si>
  <si>
    <t>OTROS IMPUESTOS Y CONTRIBUCIONES POR CUENTA PROPIA</t>
  </si>
  <si>
    <t>231991</t>
  </si>
  <si>
    <t>OTROS IMPUESTOS Y CONTRIBUCIONES POR CUENTA PROPIA MN</t>
  </si>
  <si>
    <t>23199101</t>
  </si>
  <si>
    <t>232</t>
  </si>
  <si>
    <t>IMPUESTOS Y CONTRIB. RETENIDOS</t>
  </si>
  <si>
    <t>23201</t>
  </si>
  <si>
    <t>IMPUESTO SOBRE LA RENTA</t>
  </si>
  <si>
    <t>232011</t>
  </si>
  <si>
    <t>IMPUESTO SOBRE LA RENTA MN</t>
  </si>
  <si>
    <t>23201101</t>
  </si>
  <si>
    <t>IMPUESTO SOBRE RENTA EMPLEADOS</t>
  </si>
  <si>
    <t>2320110101</t>
  </si>
  <si>
    <t>23201102</t>
  </si>
  <si>
    <t>IMPUESTO S/RENTA A TERCEROS</t>
  </si>
  <si>
    <t>2320110201</t>
  </si>
  <si>
    <t>23202</t>
  </si>
  <si>
    <t>232021</t>
  </si>
  <si>
    <t>23202101</t>
  </si>
  <si>
    <t>RETENCION DE SEGURO SOCIAL A EMPLEADOS</t>
  </si>
  <si>
    <t>23203</t>
  </si>
  <si>
    <t>ADMINISTRADORAS DE FONDOS DE PENSIONES</t>
  </si>
  <si>
    <t>232031</t>
  </si>
  <si>
    <t>ADMINISTRADORAS DE FONDOS DE PENSIONES MN</t>
  </si>
  <si>
    <t>23203101</t>
  </si>
  <si>
    <t>RETENCIONES DE AFP A EMPLEADOS</t>
  </si>
  <si>
    <t>23204</t>
  </si>
  <si>
    <t>IMPUESTO DE VIALIDAD</t>
  </si>
  <si>
    <t>232041</t>
  </si>
  <si>
    <t>IMPUESTO DE VIALIDAD MN</t>
  </si>
  <si>
    <t>23204101</t>
  </si>
  <si>
    <t>23205</t>
  </si>
  <si>
    <t>OTRAS RETENCIONES AL PERSONAL</t>
  </si>
  <si>
    <t>232051</t>
  </si>
  <si>
    <t>OTRAS RETENCIONES AL PERSONAL MN</t>
  </si>
  <si>
    <t>23205101</t>
  </si>
  <si>
    <t>23205102</t>
  </si>
  <si>
    <t>RETENCIONES POR EMBARGOS A EMPLEADOS</t>
  </si>
  <si>
    <t>23206</t>
  </si>
  <si>
    <t>IVA RETENIDO A TERCEROS</t>
  </si>
  <si>
    <t>232061</t>
  </si>
  <si>
    <t>IVA RETENIDO A TERCEROS MN</t>
  </si>
  <si>
    <t>23206101</t>
  </si>
  <si>
    <t>IVA RET. A TERCEROS NO DOMICILIADOS</t>
  </si>
  <si>
    <t>23206102</t>
  </si>
  <si>
    <t>PAGO A CUENTA - IVA</t>
  </si>
  <si>
    <t>23206103</t>
  </si>
  <si>
    <t>IVA RET. A TERCEROS DOMICILIADOS</t>
  </si>
  <si>
    <t>25</t>
  </si>
  <si>
    <t>PROVISIONES</t>
  </si>
  <si>
    <t>251</t>
  </si>
  <si>
    <t>PROVISION PARA OBLIGACIONES LABORALES</t>
  </si>
  <si>
    <t>25101</t>
  </si>
  <si>
    <t>251011</t>
  </si>
  <si>
    <t>PROVISION PARA OBLIGACIONES LABORALES MN</t>
  </si>
  <si>
    <t>25101101</t>
  </si>
  <si>
    <t>PROVISION PARA INDEMNIZACIONES</t>
  </si>
  <si>
    <t>25101102</t>
  </si>
  <si>
    <t>PROV.PRESTAC.ECON.POR RENUNCIA</t>
  </si>
  <si>
    <t>3</t>
  </si>
  <si>
    <t>PATRIMONIO</t>
  </si>
  <si>
    <t>31</t>
  </si>
  <si>
    <t>CAPITAL SOCIAL</t>
  </si>
  <si>
    <t>311</t>
  </si>
  <si>
    <t>31101</t>
  </si>
  <si>
    <t>CAPITAL SUSCRITO PAGADO</t>
  </si>
  <si>
    <t>311011</t>
  </si>
  <si>
    <t>CAPITAL SUSCRITO PAGADO MN</t>
  </si>
  <si>
    <t>33</t>
  </si>
  <si>
    <t>RESERVAS DE CAPITAL</t>
  </si>
  <si>
    <t>331</t>
  </si>
  <si>
    <t>RESERVA LEGAL</t>
  </si>
  <si>
    <t>33101</t>
  </si>
  <si>
    <t>331011</t>
  </si>
  <si>
    <t>RESERVA LEGAL MN</t>
  </si>
  <si>
    <t>38</t>
  </si>
  <si>
    <t>RESULTADOS ACUMULADOS</t>
  </si>
  <si>
    <t>381</t>
  </si>
  <si>
    <t>UTILIDAD ACUMULADA</t>
  </si>
  <si>
    <t>38101</t>
  </si>
  <si>
    <t>UTILIDADES DISTRIBUIBLES</t>
  </si>
  <si>
    <t>381011</t>
  </si>
  <si>
    <t>UTILIDADES DISTRIBUIBLES MN</t>
  </si>
  <si>
    <t>38101122</t>
  </si>
  <si>
    <t>UTILIDAD DE 2023</t>
  </si>
  <si>
    <t>4</t>
  </si>
  <si>
    <t>EGRESOS</t>
  </si>
  <si>
    <t>41</t>
  </si>
  <si>
    <t>GASTOS POR ADMINISTRACION DE FONDOS DE PENSIONES</t>
  </si>
  <si>
    <t>411</t>
  </si>
  <si>
    <t>GASTOS DE OPERACION POR ADMINISTRACION DE FONDOS</t>
  </si>
  <si>
    <t>41101</t>
  </si>
  <si>
    <t>PRIMA SEGUROS PARA COBERTURA DE RIESGOS DE AFILIADOS</t>
  </si>
  <si>
    <t>411011</t>
  </si>
  <si>
    <t>PRIMA DE SEGURO PARA COBERTURA DE RIESGO DE AFILIADOS MN</t>
  </si>
  <si>
    <t>41101101</t>
  </si>
  <si>
    <t>PRIMA DE SEGURO PARA COBERTURA DE RIESGO DE AFILIADOS</t>
  </si>
  <si>
    <t>41102</t>
  </si>
  <si>
    <t>SUELDOS A AGENTES DE SERVICIOS PREVISIONALES</t>
  </si>
  <si>
    <t>411021</t>
  </si>
  <si>
    <t>SUELDOS A AGENTES DE SERVICIOS PREVISIONALES MN</t>
  </si>
  <si>
    <t>41102101</t>
  </si>
  <si>
    <t>41103</t>
  </si>
  <si>
    <t>COMISIONES A AGENTES DE SERVICIOS PREVISIONALES</t>
  </si>
  <si>
    <t>411031</t>
  </si>
  <si>
    <t>COMISIONES A AGENTES DE SERVICIOS PREVISIONALES MN</t>
  </si>
  <si>
    <t>41103101</t>
  </si>
  <si>
    <t>41104</t>
  </si>
  <si>
    <t>PRESTACIONES A AGENTES DE SERVICIOS PREVISIONALES</t>
  </si>
  <si>
    <t>411041</t>
  </si>
  <si>
    <t>PRESTACIONES A AGENTES DE SERVICIOS PREVISIONALES MN</t>
  </si>
  <si>
    <t>41104101</t>
  </si>
  <si>
    <t>AGUINALDO Y BONIFICACIONES</t>
  </si>
  <si>
    <t>4110410101</t>
  </si>
  <si>
    <t>4110410102</t>
  </si>
  <si>
    <t>BONIFICACIONES POR INCAPACIDAD</t>
  </si>
  <si>
    <t>4110410103</t>
  </si>
  <si>
    <t>BONIFICACIONES EXTRAORDINARIAS</t>
  </si>
  <si>
    <t>4110410104</t>
  </si>
  <si>
    <t>INCENTIVACION COMERCIAL</t>
  </si>
  <si>
    <t>41104102</t>
  </si>
  <si>
    <t>VACACIONES</t>
  </si>
  <si>
    <t>41104104</t>
  </si>
  <si>
    <t>PRESTACIONES SOCIALES</t>
  </si>
  <si>
    <t>4110410401</t>
  </si>
  <si>
    <t>CUOTA PATRONAL ISSS</t>
  </si>
  <si>
    <t>4110410402</t>
  </si>
  <si>
    <t>ADMON. DE FONDOS DE PENSIONES</t>
  </si>
  <si>
    <t>4110410403</t>
  </si>
  <si>
    <t>INSAFORP</t>
  </si>
  <si>
    <t>41104105</t>
  </si>
  <si>
    <t>SEGUROS</t>
  </si>
  <si>
    <t>4110410501</t>
  </si>
  <si>
    <t>SEGURO MEDICO HOSPITALARIO</t>
  </si>
  <si>
    <t>4110410502</t>
  </si>
  <si>
    <t>SEGURO DE VIDA</t>
  </si>
  <si>
    <t>41104106</t>
  </si>
  <si>
    <t>CAPACITACIONES</t>
  </si>
  <si>
    <t>4110410601</t>
  </si>
  <si>
    <t>CAPACITACION INTERNA</t>
  </si>
  <si>
    <t>41104107</t>
  </si>
  <si>
    <t>VIATICOS</t>
  </si>
  <si>
    <t>41104199</t>
  </si>
  <si>
    <t>OTRAS PRESTACIONES</t>
  </si>
  <si>
    <t>4110419903</t>
  </si>
  <si>
    <t>FIESTA NAVIDEÑA</t>
  </si>
  <si>
    <t>4110419904</t>
  </si>
  <si>
    <t>PROMOCION CULTURAL</t>
  </si>
  <si>
    <t>4110419906</t>
  </si>
  <si>
    <t>AHORRO NAVIDEÑO</t>
  </si>
  <si>
    <t>4110419907</t>
  </si>
  <si>
    <t>41105</t>
  </si>
  <si>
    <t>COMISIONES A CASAS CORREDORAS DE BOLSA</t>
  </si>
  <si>
    <t>411051</t>
  </si>
  <si>
    <t>COMISIONES A CASAS CORREDORAS DE BOLSA MN</t>
  </si>
  <si>
    <t>41105101</t>
  </si>
  <si>
    <t>41106</t>
  </si>
  <si>
    <t>COMISIONES A BOLSAS DE VALORES</t>
  </si>
  <si>
    <t>411061</t>
  </si>
  <si>
    <t>COMISIONES A BOLSAS DE VALORES MN</t>
  </si>
  <si>
    <t>41106101</t>
  </si>
  <si>
    <t>41109</t>
  </si>
  <si>
    <t>COMISIONES Y GASTOS POR DEPOSITO Y CUSTODIA DE VALORES</t>
  </si>
  <si>
    <t>411091</t>
  </si>
  <si>
    <t>COMISIONES Y GASTOS POR DEPOSITO Y CUSTODIA DE VALORES MN</t>
  </si>
  <si>
    <t>41109101</t>
  </si>
  <si>
    <t>41110</t>
  </si>
  <si>
    <t>COMISIONES Y GASTOS POR PROCESOS DE RECAUDACION</t>
  </si>
  <si>
    <t>411101</t>
  </si>
  <si>
    <t>COMISIONES Y GASTOS POR PROCESOS DE RECAUDACION M/N</t>
  </si>
  <si>
    <t>41110101</t>
  </si>
  <si>
    <t>41112</t>
  </si>
  <si>
    <t>DEVOLUCION DE COMISIONES POR ANULACION DE CONTRATOS</t>
  </si>
  <si>
    <t>411121</t>
  </si>
  <si>
    <t>DEVOLUCION DE COMISIONES POR ANULACION DE CONTRATOS M/N</t>
  </si>
  <si>
    <t>41112101</t>
  </si>
  <si>
    <t>41116</t>
  </si>
  <si>
    <t>COMISIONES DE COBRANZA</t>
  </si>
  <si>
    <t>411161</t>
  </si>
  <si>
    <t>COMISIONES DE COBRANZA MN</t>
  </si>
  <si>
    <t>41116102</t>
  </si>
  <si>
    <t>COMISIONES DE COBRANZAS</t>
  </si>
  <si>
    <t>41118</t>
  </si>
  <si>
    <t>COMISIONES DE TRANSFERENCIAS</t>
  </si>
  <si>
    <t>411181</t>
  </si>
  <si>
    <t>COMISIONES DE TRANSFERENCIAS MN</t>
  </si>
  <si>
    <t>41118101</t>
  </si>
  <si>
    <t>41119</t>
  </si>
  <si>
    <t>EMPRESAS DE PROCESAMIENTO DE INFORMACION</t>
  </si>
  <si>
    <t>411191</t>
  </si>
  <si>
    <t>EMPRESAS DE PROCESAMIENTO DE INFORMACION MN</t>
  </si>
  <si>
    <t>41119101</t>
  </si>
  <si>
    <t>41120</t>
  </si>
  <si>
    <t>SERVICIO DE CORRESPONDENCIA</t>
  </si>
  <si>
    <t>411201</t>
  </si>
  <si>
    <t>SERVICIO DE CORRESPONDENCIA MN</t>
  </si>
  <si>
    <t>41120101</t>
  </si>
  <si>
    <t>41124</t>
  </si>
  <si>
    <t>GASTOS MEDICOS</t>
  </si>
  <si>
    <t>411241</t>
  </si>
  <si>
    <t>GASTOS MEDICOS MN</t>
  </si>
  <si>
    <t>41124102</t>
  </si>
  <si>
    <t>EVALUACIONES MEDICAS</t>
  </si>
  <si>
    <t>41132</t>
  </si>
  <si>
    <t>PAPELERIA</t>
  </si>
  <si>
    <t>411321</t>
  </si>
  <si>
    <t>PAPELERIA MN</t>
  </si>
  <si>
    <t>41132101</t>
  </si>
  <si>
    <t>41133</t>
  </si>
  <si>
    <t>PUBLICACIONES</t>
  </si>
  <si>
    <t>411331</t>
  </si>
  <si>
    <t>PUBLICACIONES MN</t>
  </si>
  <si>
    <t>41133101</t>
  </si>
  <si>
    <t>41134</t>
  </si>
  <si>
    <t>CAPITAL COMPLEMENTARIO NO CUBIERTO POR LA CIA. DE SEGUROS</t>
  </si>
  <si>
    <t>411341</t>
  </si>
  <si>
    <t>41134101</t>
  </si>
  <si>
    <t>41199</t>
  </si>
  <si>
    <t>GASTOS DE OPERACION VARIOS</t>
  </si>
  <si>
    <t>411991</t>
  </si>
  <si>
    <t>GASTOS DE OPERACIONES VARIOS MN</t>
  </si>
  <si>
    <t>41199101</t>
  </si>
  <si>
    <t>41199102</t>
  </si>
  <si>
    <t>RENTABILIDAD DEJADA DE PERCIBIR FONDO DE PENSIONES</t>
  </si>
  <si>
    <t>41199103</t>
  </si>
  <si>
    <t>SERVICIO DE TELECONSULTAS</t>
  </si>
  <si>
    <t>41199104</t>
  </si>
  <si>
    <t>HONORARIOS POR GESTION DE EMBARGOS</t>
  </si>
  <si>
    <t>41199106</t>
  </si>
  <si>
    <t>GASTO P/PROPORC. DE IVA</t>
  </si>
  <si>
    <t>42</t>
  </si>
  <si>
    <t>GASTOS DE PERSONAL Y ADMINISTRATIVOS</t>
  </si>
  <si>
    <t>421</t>
  </si>
  <si>
    <t>GASTOS DE PERSONAL</t>
  </si>
  <si>
    <t>42101</t>
  </si>
  <si>
    <t>SUELDOS DE PERSONAL</t>
  </si>
  <si>
    <t>421011</t>
  </si>
  <si>
    <t>SUELDOS DE PERSONAL MN</t>
  </si>
  <si>
    <t>42101101</t>
  </si>
  <si>
    <t>SUELDOS ADMINISTRATIVOS</t>
  </si>
  <si>
    <t>4210110101</t>
  </si>
  <si>
    <t>SUELDOS ADMINISTRATIVOS FIJOS</t>
  </si>
  <si>
    <t>42101102</t>
  </si>
  <si>
    <t>SUELDOS DE PROMOCION</t>
  </si>
  <si>
    <t>4210110201</t>
  </si>
  <si>
    <t>SUELDOS DE PROMOCION FIJOS</t>
  </si>
  <si>
    <t>42102</t>
  </si>
  <si>
    <t>HORAS EXTRAS</t>
  </si>
  <si>
    <t>421021</t>
  </si>
  <si>
    <t>HORAS EXTRAS MN</t>
  </si>
  <si>
    <t>42102101</t>
  </si>
  <si>
    <t>42103</t>
  </si>
  <si>
    <t>AGUINALDOS Y BONIFICACIONES</t>
  </si>
  <si>
    <t>421031</t>
  </si>
  <si>
    <t>AGUINALDOS Y BONIFICACIONES MN</t>
  </si>
  <si>
    <t>42103101</t>
  </si>
  <si>
    <t>42103102</t>
  </si>
  <si>
    <t>42103103</t>
  </si>
  <si>
    <t>42103104</t>
  </si>
  <si>
    <t>BONUS</t>
  </si>
  <si>
    <t>42103105</t>
  </si>
  <si>
    <t>BONUS EXTRAORDINARIO</t>
  </si>
  <si>
    <t>42104</t>
  </si>
  <si>
    <t>421041</t>
  </si>
  <si>
    <t>VACACIONES MN</t>
  </si>
  <si>
    <t>42104101</t>
  </si>
  <si>
    <t>42106</t>
  </si>
  <si>
    <t>CAPACITACION</t>
  </si>
  <si>
    <t>421061</t>
  </si>
  <si>
    <t>CAPACITACION MN</t>
  </si>
  <si>
    <t>42106101</t>
  </si>
  <si>
    <t>42106102</t>
  </si>
  <si>
    <t>CAPACITACION EXTERNA</t>
  </si>
  <si>
    <t>42106103</t>
  </si>
  <si>
    <t>IDIOMAS</t>
  </si>
  <si>
    <t>42106110</t>
  </si>
  <si>
    <t>BECAS</t>
  </si>
  <si>
    <t>42107</t>
  </si>
  <si>
    <t>421071</t>
  </si>
  <si>
    <t>PRESTACIONES SOCIALES MN</t>
  </si>
  <si>
    <t>42107101</t>
  </si>
  <si>
    <t>42107102</t>
  </si>
  <si>
    <t>ADMINIS. DE FONDOS PENSIONES</t>
  </si>
  <si>
    <t>42107103</t>
  </si>
  <si>
    <t>42108</t>
  </si>
  <si>
    <t>SEGUROS PARA EL PERSONAL</t>
  </si>
  <si>
    <t>421081</t>
  </si>
  <si>
    <t>SEGUROS PARA EL PERSONAL MN</t>
  </si>
  <si>
    <t>42108101</t>
  </si>
  <si>
    <t>42108102</t>
  </si>
  <si>
    <t>42109</t>
  </si>
  <si>
    <t>INDEMNIZACIONES</t>
  </si>
  <si>
    <t>421091</t>
  </si>
  <si>
    <t>INDEMNIZACIONES MN</t>
  </si>
  <si>
    <t>42109101</t>
  </si>
  <si>
    <t>42110</t>
  </si>
  <si>
    <t>421101</t>
  </si>
  <si>
    <t>VIATICOS MN</t>
  </si>
  <si>
    <t>42110101</t>
  </si>
  <si>
    <t>VIATICOS PERSONAL ADMINISTRATIVO</t>
  </si>
  <si>
    <t>42111</t>
  </si>
  <si>
    <t>TRANSPORTE Y ALIMENTACION</t>
  </si>
  <si>
    <t>421111</t>
  </si>
  <si>
    <t>TRANSPORTE Y ALIMENTACION M/N</t>
  </si>
  <si>
    <t>42111101</t>
  </si>
  <si>
    <t>42112</t>
  </si>
  <si>
    <t>HONORARIOS PROFESIONALES</t>
  </si>
  <si>
    <t>421121</t>
  </si>
  <si>
    <t>HONORARIOS PROFESIONALES M/N</t>
  </si>
  <si>
    <t>42112101</t>
  </si>
  <si>
    <t>42114</t>
  </si>
  <si>
    <t>COMISIONES PERSONAL ADMINISTRATIVO</t>
  </si>
  <si>
    <t>421141</t>
  </si>
  <si>
    <t>42114101</t>
  </si>
  <si>
    <t>42199</t>
  </si>
  <si>
    <t>OTRAS PRESTACIONES AL PERSONAL</t>
  </si>
  <si>
    <t>421991</t>
  </si>
  <si>
    <t>OTRAS PRESTACIONES AL PERSONAL MN</t>
  </si>
  <si>
    <t>42199102</t>
  </si>
  <si>
    <t>CAFETERIA</t>
  </si>
  <si>
    <t>42199103</t>
  </si>
  <si>
    <t>42199107</t>
  </si>
  <si>
    <t>42199112</t>
  </si>
  <si>
    <t>42199113</t>
  </si>
  <si>
    <t>AYUDA ECON.POR DEFUNCION A EMPLEADOS</t>
  </si>
  <si>
    <t>42199116</t>
  </si>
  <si>
    <t>PARQUEO PARA EMPLEADOS</t>
  </si>
  <si>
    <t>42199118</t>
  </si>
  <si>
    <t>42199119</t>
  </si>
  <si>
    <t>422</t>
  </si>
  <si>
    <t>GASTOS DE DIRECTORIO</t>
  </si>
  <si>
    <t>42201</t>
  </si>
  <si>
    <t>DIETAS</t>
  </si>
  <si>
    <t>422011</t>
  </si>
  <si>
    <t>DIETAS MN</t>
  </si>
  <si>
    <t>42201101</t>
  </si>
  <si>
    <t>42299</t>
  </si>
  <si>
    <t>OTROS GASTOS DE DIRECTORIO</t>
  </si>
  <si>
    <t>422991</t>
  </si>
  <si>
    <t>OTROS GASTOS DE DIRECTORIO MN</t>
  </si>
  <si>
    <t>42299103</t>
  </si>
  <si>
    <t>423</t>
  </si>
  <si>
    <t>GASTOS GENERALES</t>
  </si>
  <si>
    <t>42303</t>
  </si>
  <si>
    <t>MICROFILMACION Y ARCHIVO</t>
  </si>
  <si>
    <t>423031</t>
  </si>
  <si>
    <t>MICROFILMACION Y ARCHIVO MN</t>
  </si>
  <si>
    <t>42303102</t>
  </si>
  <si>
    <t>ARCHIVO</t>
  </si>
  <si>
    <t>42304</t>
  </si>
  <si>
    <t>INFORMATICA</t>
  </si>
  <si>
    <t>423041</t>
  </si>
  <si>
    <t>INFORMATICA MN</t>
  </si>
  <si>
    <t>42304103</t>
  </si>
  <si>
    <t>SERVICIOS DE SEGURIDAD DE INFORMACION</t>
  </si>
  <si>
    <t>42305</t>
  </si>
  <si>
    <t>VIGILANCIA Y PROTECCION</t>
  </si>
  <si>
    <t>423051</t>
  </si>
  <si>
    <t>VIGILANCIA Y PROTECCION MN</t>
  </si>
  <si>
    <t>42305101</t>
  </si>
  <si>
    <t>VIGILANCIA</t>
  </si>
  <si>
    <t>42307</t>
  </si>
  <si>
    <t>SERVICIOS DE IMPRESION</t>
  </si>
  <si>
    <t>423071</t>
  </si>
  <si>
    <t>SERVICIOS DE IMPRESION MN</t>
  </si>
  <si>
    <t>42307101</t>
  </si>
  <si>
    <t>42308</t>
  </si>
  <si>
    <t>ARRENDAMIENTO DE INMUEBLES</t>
  </si>
  <si>
    <t>423081</t>
  </si>
  <si>
    <t>ARRENDAMIENTO DE INMUEBLES MN</t>
  </si>
  <si>
    <t>42308101</t>
  </si>
  <si>
    <t>42308103</t>
  </si>
  <si>
    <t>ARRENDAMIENTO DE BODEGAS</t>
  </si>
  <si>
    <t>42310</t>
  </si>
  <si>
    <t>423101</t>
  </si>
  <si>
    <t>HONORARIOS PROFESIONALES MN</t>
  </si>
  <si>
    <t>42310101</t>
  </si>
  <si>
    <t>HONORARIOS PROF. NACIONALES</t>
  </si>
  <si>
    <t>42310102</t>
  </si>
  <si>
    <t>HONORARIOS PROF.EXTRANJEROS</t>
  </si>
  <si>
    <t>42310103</t>
  </si>
  <si>
    <t>HONORARIOS PROF.P/SERV. INFORMATICA</t>
  </si>
  <si>
    <t>42311</t>
  </si>
  <si>
    <t>ELECTRICIDAD Y AGUA</t>
  </si>
  <si>
    <t>423111</t>
  </si>
  <si>
    <t>ELECTRICIDAD Y AGUA MN</t>
  </si>
  <si>
    <t>42311101</t>
  </si>
  <si>
    <t>ELECTRICIDAD</t>
  </si>
  <si>
    <t>42311102</t>
  </si>
  <si>
    <t>AGUA</t>
  </si>
  <si>
    <t>42312</t>
  </si>
  <si>
    <t>SERVICIOS DE COMUNICACION</t>
  </si>
  <si>
    <t>423121</t>
  </si>
  <si>
    <t>SERVICIO DE COMUNICACION MN</t>
  </si>
  <si>
    <t>42312101</t>
  </si>
  <si>
    <t>TELEFONOS LINEA FIJA</t>
  </si>
  <si>
    <t>42312102</t>
  </si>
  <si>
    <t>TELEFONOS CELULARES</t>
  </si>
  <si>
    <t>42312105</t>
  </si>
  <si>
    <t>SERVICIO DE INTERNET</t>
  </si>
  <si>
    <t>42312106</t>
  </si>
  <si>
    <t>LINEA DEDICADA</t>
  </si>
  <si>
    <t>42312107</t>
  </si>
  <si>
    <t>FAX</t>
  </si>
  <si>
    <t>42312108</t>
  </si>
  <si>
    <t>OTROS GASTOS DE COMUNICACION</t>
  </si>
  <si>
    <t>42313</t>
  </si>
  <si>
    <t>AUDITORIA EXTERNA</t>
  </si>
  <si>
    <t>423131</t>
  </si>
  <si>
    <t>AUDITORIA EXTERNA MN</t>
  </si>
  <si>
    <t>42313101</t>
  </si>
  <si>
    <t>42314</t>
  </si>
  <si>
    <t>ASESORIA JURIDICA</t>
  </si>
  <si>
    <t>423141</t>
  </si>
  <si>
    <t>ASESORIA JURIDICA MN</t>
  </si>
  <si>
    <t>42314101</t>
  </si>
  <si>
    <t>42315</t>
  </si>
  <si>
    <t>PUBLICIDAD</t>
  </si>
  <si>
    <t>423151</t>
  </si>
  <si>
    <t>PUBLICIDAD MN</t>
  </si>
  <si>
    <t>42315101</t>
  </si>
  <si>
    <t>PUBLICIDAD PRENSA</t>
  </si>
  <si>
    <t>42315103</t>
  </si>
  <si>
    <t>PUBLICIDAD RADIO</t>
  </si>
  <si>
    <t>42315104</t>
  </si>
  <si>
    <t>VALLAS</t>
  </si>
  <si>
    <t>42315105</t>
  </si>
  <si>
    <t>MATERIALES DE PUBLICIDAD IMPRESOS</t>
  </si>
  <si>
    <t>42315106</t>
  </si>
  <si>
    <t>GASTOS DE PROD. P/DIFUSION DE MEDIOS</t>
  </si>
  <si>
    <t>42315108</t>
  </si>
  <si>
    <t>GASTOS DE HONORARIOS DE AGENCIAS PUBLICITARIAS</t>
  </si>
  <si>
    <t>42315109</t>
  </si>
  <si>
    <t>PUBLICIDAD OTROS MEDIOS</t>
  </si>
  <si>
    <t>42315110</t>
  </si>
  <si>
    <t>OBSEQUIO ART.PROMOCIONALES MASIVOS</t>
  </si>
  <si>
    <t>42315112</t>
  </si>
  <si>
    <t>PUBLICIDAD ACTOS PUBLICOS</t>
  </si>
  <si>
    <t>42315113</t>
  </si>
  <si>
    <t>PATROCINIOS</t>
  </si>
  <si>
    <t>42316</t>
  </si>
  <si>
    <t>PAPELERIA Y UTILES DE ESCRITORIO</t>
  </si>
  <si>
    <t>423161</t>
  </si>
  <si>
    <t>PAPELERIA Y UTILES DE ESCRITORIO MN</t>
  </si>
  <si>
    <t>42316101</t>
  </si>
  <si>
    <t>42316102</t>
  </si>
  <si>
    <t>UTILES DE ESCRITORIO</t>
  </si>
  <si>
    <t>42316103</t>
  </si>
  <si>
    <t>TONER PARA IMPRESORAS</t>
  </si>
  <si>
    <t>42317</t>
  </si>
  <si>
    <t>LIMPIEZA Y FUMIGACION</t>
  </si>
  <si>
    <t>423171</t>
  </si>
  <si>
    <t>LIMPIEZA Y FUMIGACION MN</t>
  </si>
  <si>
    <t>42317101</t>
  </si>
  <si>
    <t>SERVICIOS DE LIMPIEZA</t>
  </si>
  <si>
    <t>42317102</t>
  </si>
  <si>
    <t>SERVICIOS DE FUMIGACION</t>
  </si>
  <si>
    <t>42318</t>
  </si>
  <si>
    <t>MANTENIMIENTO DE OFICINA</t>
  </si>
  <si>
    <t>423181</t>
  </si>
  <si>
    <t>MANTENIMIENTO DE OFICINA MN</t>
  </si>
  <si>
    <t>42318101</t>
  </si>
  <si>
    <t>42319</t>
  </si>
  <si>
    <t>MANTENIMIENTO DE VEHICULOS</t>
  </si>
  <si>
    <t>423191</t>
  </si>
  <si>
    <t>MANTENIMIENTO DE VEHICULOS MN</t>
  </si>
  <si>
    <t>42319101</t>
  </si>
  <si>
    <t>42320</t>
  </si>
  <si>
    <t>MANTENIMIENTO DE MUEBLES Y EQUIPO</t>
  </si>
  <si>
    <t>423201</t>
  </si>
  <si>
    <t>MANTENIMIENTO DE MUEBLES Y EQUIPO MN</t>
  </si>
  <si>
    <t>42320101</t>
  </si>
  <si>
    <t>MANTTO. DE MUEBLES</t>
  </si>
  <si>
    <t>42320102</t>
  </si>
  <si>
    <t>MANTTO. DE EQUIPOS DIVERSOS</t>
  </si>
  <si>
    <t>42320103</t>
  </si>
  <si>
    <t>MANTTO. DE SOFTWARE</t>
  </si>
  <si>
    <t>42320104</t>
  </si>
  <si>
    <t>MANTTO. INSTALACIONES INFORMATICAS</t>
  </si>
  <si>
    <t>42320105</t>
  </si>
  <si>
    <t>MANTTO. AIRE ACONDICIONADO</t>
  </si>
  <si>
    <t>42320106</t>
  </si>
  <si>
    <t>MANTTO. DE ELEVADORES</t>
  </si>
  <si>
    <t>42320107</t>
  </si>
  <si>
    <t>MANTTO. INSTALACIONES ELECTRICAS</t>
  </si>
  <si>
    <t>42320109</t>
  </si>
  <si>
    <t>MANTTO. EQUIPOS INFORMATICOS</t>
  </si>
  <si>
    <t>42322</t>
  </si>
  <si>
    <t>MANTENIMIENTO DE BIENES INMUEBLES ARRENDADOS</t>
  </si>
  <si>
    <t>423221</t>
  </si>
  <si>
    <t>MANTTO. DE BIENES INMUEBLES ARRENDADOS MN</t>
  </si>
  <si>
    <t>42322101</t>
  </si>
  <si>
    <t>MANTTO. DE BIENES INMUEBLES ARRENDADOS</t>
  </si>
  <si>
    <t>42323</t>
  </si>
  <si>
    <t>MATERIALES Y UTILES DE LIMPIEZA</t>
  </si>
  <si>
    <t>423231</t>
  </si>
  <si>
    <t>MATERIALES Y UTILES DE LIMPIEZA MN</t>
  </si>
  <si>
    <t>42323101</t>
  </si>
  <si>
    <t>42324</t>
  </si>
  <si>
    <t>423241</t>
  </si>
  <si>
    <t>42324101</t>
  </si>
  <si>
    <t>VIATICOS A DIRECTORES</t>
  </si>
  <si>
    <t>42324102</t>
  </si>
  <si>
    <t>VIATICOS DEL EXTERIOR</t>
  </si>
  <si>
    <t>42325</t>
  </si>
  <si>
    <t>SUSCRIPCIONES</t>
  </si>
  <si>
    <t>423251</t>
  </si>
  <si>
    <t>SUSCRIPCIONES MN</t>
  </si>
  <si>
    <t>42325101</t>
  </si>
  <si>
    <t>SUSCRIPCION EN PERIODICOS</t>
  </si>
  <si>
    <t>42325103</t>
  </si>
  <si>
    <t>MEMBRESIAS</t>
  </si>
  <si>
    <t>42326</t>
  </si>
  <si>
    <t>COMBUSTIBLES Y LUBRICANTES</t>
  </si>
  <si>
    <t>423261</t>
  </si>
  <si>
    <t>COMBUSTIBLES Y LUBRICANTES MN</t>
  </si>
  <si>
    <t>42326101</t>
  </si>
  <si>
    <t>42328</t>
  </si>
  <si>
    <t>SERVICIOS DE CORRESPONDENCIA</t>
  </si>
  <si>
    <t>423281</t>
  </si>
  <si>
    <t>SERVICIOS DE CORRESPONDENCIA MN</t>
  </si>
  <si>
    <t>42328101</t>
  </si>
  <si>
    <t>SERVICIO DE CORREOS LOCALES</t>
  </si>
  <si>
    <t>42328102</t>
  </si>
  <si>
    <t>SERVICIO DE CORREOS AL EXTERIOR</t>
  </si>
  <si>
    <t>42329</t>
  </si>
  <si>
    <t>MATERIALES Y UTILES DE OFICINA</t>
  </si>
  <si>
    <t>423291</t>
  </si>
  <si>
    <t>MATERIALES Y UTILES DE OFICINA MN</t>
  </si>
  <si>
    <t>42329101</t>
  </si>
  <si>
    <t>42399</t>
  </si>
  <si>
    <t>OTROS GASTOS GENERALES</t>
  </si>
  <si>
    <t>423991</t>
  </si>
  <si>
    <t>42399101</t>
  </si>
  <si>
    <t>PARQUEOS</t>
  </si>
  <si>
    <t>42399105</t>
  </si>
  <si>
    <t>ARRENDAMIENTO DE PLANTAS ORNAMENTALES</t>
  </si>
  <si>
    <t>42399106</t>
  </si>
  <si>
    <t>ATENCIONES Y REPRESENTACIONES</t>
  </si>
  <si>
    <t>42399108</t>
  </si>
  <si>
    <t>4239910801</t>
  </si>
  <si>
    <t>PUBLICACIONES EXTERNAS</t>
  </si>
  <si>
    <t>42399109</t>
  </si>
  <si>
    <t>OTROS GASTOS POR SERVICIO</t>
  </si>
  <si>
    <t>42399111</t>
  </si>
  <si>
    <t>COMITES Y REUNIONES DE TRABAJO</t>
  </si>
  <si>
    <t>4239911101</t>
  </si>
  <si>
    <t>42399112</t>
  </si>
  <si>
    <t>4239911201</t>
  </si>
  <si>
    <t>424</t>
  </si>
  <si>
    <t>GASTOS POR SEGUROS</t>
  </si>
  <si>
    <t>42402</t>
  </si>
  <si>
    <t>PARA BIENES DE PROPIEDAD,PLANTA Y EQUIPO</t>
  </si>
  <si>
    <t>424021</t>
  </si>
  <si>
    <t>SEGUROS PARA BIENES DE PROPIEDAD, PLANTA Y EQUIPO MN</t>
  </si>
  <si>
    <t>42402101</t>
  </si>
  <si>
    <t>INCENDIO Y LINEAS ALIADAS</t>
  </si>
  <si>
    <t>42402102</t>
  </si>
  <si>
    <t>EQUIPO ELECTRONICO</t>
  </si>
  <si>
    <t>42402104</t>
  </si>
  <si>
    <t>AUTOMOTORES</t>
  </si>
  <si>
    <t>425</t>
  </si>
  <si>
    <t>IMPUESTOS Y CONTRIBUCIONES</t>
  </si>
  <si>
    <t>42501</t>
  </si>
  <si>
    <t>425011</t>
  </si>
  <si>
    <t>42501101</t>
  </si>
  <si>
    <t>42503</t>
  </si>
  <si>
    <t>DERECHOS DE FISCALIZACION A LA SUPERINTENDENCIA DE PENSIONES</t>
  </si>
  <si>
    <t>425031</t>
  </si>
  <si>
    <t>DERECH. DE FISCALIZAC. DE LA SUPERINTENDENCIA MN</t>
  </si>
  <si>
    <t>42503101</t>
  </si>
  <si>
    <t>DERECHO DE FISCALIZ. DE LA SUPERINTENDENCIA</t>
  </si>
  <si>
    <t>42599</t>
  </si>
  <si>
    <t>OTROS IMPUESTOS Y CONTRIBUCIONES</t>
  </si>
  <si>
    <t>425991</t>
  </si>
  <si>
    <t>OTROS IMPUESTOSY CONTRIBUCIONES MN</t>
  </si>
  <si>
    <t>42599101</t>
  </si>
  <si>
    <t>OTROS IMPUESTOS Y CONTRIBUC.</t>
  </si>
  <si>
    <t>426</t>
  </si>
  <si>
    <t>GASTOS DIVERSOS</t>
  </si>
  <si>
    <t>42603</t>
  </si>
  <si>
    <t>MULTAS Y SANCIONES IMPUESTAS POR LA DGII</t>
  </si>
  <si>
    <t>426031</t>
  </si>
  <si>
    <t>42603101</t>
  </si>
  <si>
    <t>42604</t>
  </si>
  <si>
    <t>MULTAS Y SANCIONES IMPUESTAS POR LAS MUNICIPALIDADES</t>
  </si>
  <si>
    <t>426041</t>
  </si>
  <si>
    <t>42604101</t>
  </si>
  <si>
    <t>42699</t>
  </si>
  <si>
    <t>OTROS GASTOS DIVERSOS</t>
  </si>
  <si>
    <t>426991</t>
  </si>
  <si>
    <t>OTROS GASTOS DIVERSOS MN</t>
  </si>
  <si>
    <t>42699101</t>
  </si>
  <si>
    <t>GASTOS POR IMPUESTOS NO RETENIDOS</t>
  </si>
  <si>
    <t>427</t>
  </si>
  <si>
    <t>GASTOS POR SERVICIOS A FAPV</t>
  </si>
  <si>
    <t>42799</t>
  </si>
  <si>
    <t>427991</t>
  </si>
  <si>
    <t>42799102</t>
  </si>
  <si>
    <t>42799103</t>
  </si>
  <si>
    <t>DEVOL.DE COMIS. FAPV-INCENTIVO</t>
  </si>
  <si>
    <t>43</t>
  </si>
  <si>
    <t>GASTOS FINANCIEROS</t>
  </si>
  <si>
    <t>434</t>
  </si>
  <si>
    <t>GASTOS FINANCIEROS POR INVERSIONES PROPIAS</t>
  </si>
  <si>
    <t>43403</t>
  </si>
  <si>
    <t>CASAS DE CORREDORES DE BOLSA</t>
  </si>
  <si>
    <t>434031</t>
  </si>
  <si>
    <t>CASAS DE CORREDORES DE BOLSA MN</t>
  </si>
  <si>
    <t>43403101</t>
  </si>
  <si>
    <t>43404</t>
  </si>
  <si>
    <t>BOLSAS DE VALORES</t>
  </si>
  <si>
    <t>434041</t>
  </si>
  <si>
    <t>BOLSAS DE VALORES MN</t>
  </si>
  <si>
    <t>43404101</t>
  </si>
  <si>
    <t>44</t>
  </si>
  <si>
    <t>DEPRECIACION,AMORTIZACION Y DETERIORO DE LOS ACTIVOS</t>
  </si>
  <si>
    <t>441</t>
  </si>
  <si>
    <t>DEPRECIACION DE BIENES DE PROPIEDAD, PLANTA Y EQUIPO</t>
  </si>
  <si>
    <t>44101</t>
  </si>
  <si>
    <t>441011</t>
  </si>
  <si>
    <t>DEPRECIACION DE EDIFICIOS E INSTALACIONES MN</t>
  </si>
  <si>
    <t>44101101</t>
  </si>
  <si>
    <t>44102</t>
  </si>
  <si>
    <t>441021</t>
  </si>
  <si>
    <t>DEPRECIACION DE ACTIVO FIJO MN</t>
  </si>
  <si>
    <t>44102101</t>
  </si>
  <si>
    <t>DEPRECIACION DE MOBILIARIO</t>
  </si>
  <si>
    <t>44102102</t>
  </si>
  <si>
    <t>DEPRECIACION DE EQUIPO</t>
  </si>
  <si>
    <t>44102103</t>
  </si>
  <si>
    <t>44102104</t>
  </si>
  <si>
    <t>44102105</t>
  </si>
  <si>
    <t>DEPRECIACION DE SISTEMAS DE SEGURIDAD</t>
  </si>
  <si>
    <t>44102106</t>
  </si>
  <si>
    <t>DEPRECIACION DE EQUIPO DE COMUNICACIËN</t>
  </si>
  <si>
    <t>44102108</t>
  </si>
  <si>
    <t>DEPREC.DE OTROS MOB. Y EQUIPOS</t>
  </si>
  <si>
    <t>44102109</t>
  </si>
  <si>
    <t>44103</t>
  </si>
  <si>
    <t>DEPRECIACION EQUIPO DE TRANSPORTE</t>
  </si>
  <si>
    <t>441031</t>
  </si>
  <si>
    <t>44103101</t>
  </si>
  <si>
    <t>44106</t>
  </si>
  <si>
    <t>441061</t>
  </si>
  <si>
    <t>44106101</t>
  </si>
  <si>
    <t>444</t>
  </si>
  <si>
    <t>AMORTIZACION DE ACTIVOS INTANGIBLES</t>
  </si>
  <si>
    <t>44401</t>
  </si>
  <si>
    <t>444011</t>
  </si>
  <si>
    <t>44401101</t>
  </si>
  <si>
    <t>44402</t>
  </si>
  <si>
    <t>444021</t>
  </si>
  <si>
    <t>44402101</t>
  </si>
  <si>
    <t>46</t>
  </si>
  <si>
    <t>OTROS GASTOS</t>
  </si>
  <si>
    <t>461</t>
  </si>
  <si>
    <t>46104</t>
  </si>
  <si>
    <t>DONACIONES Y CONTRIBUCIONES</t>
  </si>
  <si>
    <t>461041</t>
  </si>
  <si>
    <t>DONACIONES Y CONTRIBUCIONES MN</t>
  </si>
  <si>
    <t>46104101</t>
  </si>
  <si>
    <t>46199</t>
  </si>
  <si>
    <t>461991</t>
  </si>
  <si>
    <t>OTROS GASTOS MN</t>
  </si>
  <si>
    <t>46199101</t>
  </si>
  <si>
    <t>46199104</t>
  </si>
  <si>
    <t>RESPONSABILIDAD SOCIAL</t>
  </si>
  <si>
    <t>47</t>
  </si>
  <si>
    <t>GASTOS DE EJERCICIOS ANTERIORES</t>
  </si>
  <si>
    <t>471</t>
  </si>
  <si>
    <t>47101</t>
  </si>
  <si>
    <t>GASTOS OPERATIVOS</t>
  </si>
  <si>
    <t>471011</t>
  </si>
  <si>
    <t>GASTOS OPERATIVOS MN</t>
  </si>
  <si>
    <t>47101101</t>
  </si>
  <si>
    <t>47101102</t>
  </si>
  <si>
    <t>GASTOS ADMINISTRATIVOS</t>
  </si>
  <si>
    <t>47101103</t>
  </si>
  <si>
    <t>47199</t>
  </si>
  <si>
    <t>47199101</t>
  </si>
  <si>
    <t>49</t>
  </si>
  <si>
    <t>491</t>
  </si>
  <si>
    <t>49101</t>
  </si>
  <si>
    <t>IMPUESTO SOBRE LA RENTA CORRIENTE</t>
  </si>
  <si>
    <t>491011</t>
  </si>
  <si>
    <t>IMPUESTO SOBRE LA RENTA CORRIENTE MN</t>
  </si>
  <si>
    <t>49101101</t>
  </si>
  <si>
    <t>IMPUESTO SOBRE RENTA CORRIENTE</t>
  </si>
  <si>
    <t>5</t>
  </si>
  <si>
    <t>INGRESOS</t>
  </si>
  <si>
    <t>51</t>
  </si>
  <si>
    <t>INGRESOS DE OPERACION</t>
  </si>
  <si>
    <t>511</t>
  </si>
  <si>
    <t>INGRESOS POR COMISIONES POR ADMINISTRACION DEL FONDO</t>
  </si>
  <si>
    <t>51101</t>
  </si>
  <si>
    <t>COMISIONES POR ADMINISTRACION DE CUENTAS INDIVIDUALES</t>
  </si>
  <si>
    <t>511011</t>
  </si>
  <si>
    <t>COMISIONES POR ADMINISTRACION DE CUENTAS INDIVIDUALES MN</t>
  </si>
  <si>
    <t>51101101</t>
  </si>
  <si>
    <t>51102</t>
  </si>
  <si>
    <t>COMISIONES POR ADMINISTRACION DE CUENTAS INDIVIDUALES ESPEC.</t>
  </si>
  <si>
    <t>511021</t>
  </si>
  <si>
    <t>COMISIONES POR ADMINISTRACION</t>
  </si>
  <si>
    <t>51102101</t>
  </si>
  <si>
    <t>COMISIONES POR ADMINISTRACION DE CIAP ESPECIALES</t>
  </si>
  <si>
    <t>51103</t>
  </si>
  <si>
    <t>COMISIONES POR ADMINISTRACION DEL PAGO DE LA PENSION</t>
  </si>
  <si>
    <t>511031</t>
  </si>
  <si>
    <t>51103101</t>
  </si>
  <si>
    <t>51105</t>
  </si>
  <si>
    <t>COMISIONES POR PAGAR A LA AFP POR REZAGOS</t>
  </si>
  <si>
    <t>511051</t>
  </si>
  <si>
    <t>COMISIONES POR PAGAR A LA AFP</t>
  </si>
  <si>
    <t>51105101</t>
  </si>
  <si>
    <t>513</t>
  </si>
  <si>
    <t>COMISIONES POR ADMON.DE FAPV</t>
  </si>
  <si>
    <t>51301</t>
  </si>
  <si>
    <t>513011</t>
  </si>
  <si>
    <t>COMISIONES POR ADMON.DE FAPV -</t>
  </si>
  <si>
    <t>51301101</t>
  </si>
  <si>
    <t>COMIS. ADMINISTRATIVA FAPV</t>
  </si>
  <si>
    <t>51301102</t>
  </si>
  <si>
    <t>COMIS. OPERATIVA FAPV</t>
  </si>
  <si>
    <t>52</t>
  </si>
  <si>
    <t>INGRESOS FINANCIEROS</t>
  </si>
  <si>
    <t>521</t>
  </si>
  <si>
    <t>INGRESOS POR DISPONIBILIDADES</t>
  </si>
  <si>
    <t>52101</t>
  </si>
  <si>
    <t>RENDIMIENTO POR DISPONIBILIDADES</t>
  </si>
  <si>
    <t>521011</t>
  </si>
  <si>
    <t>52101101</t>
  </si>
  <si>
    <t>52101102</t>
  </si>
  <si>
    <t>RENDIMIENTO POR DEPOSITOS A PLAZO</t>
  </si>
  <si>
    <t>522</t>
  </si>
  <si>
    <t>INGRESOS POR INVERSIONES FINANCIERAS</t>
  </si>
  <si>
    <t>52201</t>
  </si>
  <si>
    <t>RENDIMIENTO POR INVERSIONES FINANCIERAS</t>
  </si>
  <si>
    <t>522011</t>
  </si>
  <si>
    <t>52201101</t>
  </si>
  <si>
    <t>RENDIMIENTO POR INVERSIONES FINANCIERAS-GRAVADOS</t>
  </si>
  <si>
    <t>52201103</t>
  </si>
  <si>
    <t>RENDTOS. CDP MAYORES A 90 DIAS</t>
  </si>
  <si>
    <t>52201104</t>
  </si>
  <si>
    <t>RENDIMIENTO FONDOS DE INVERSIO</t>
  </si>
  <si>
    <t>52202</t>
  </si>
  <si>
    <t>VALUACION DE INVERSIONES FINANCIERAS</t>
  </si>
  <si>
    <t>522021</t>
  </si>
  <si>
    <t>52202101</t>
  </si>
  <si>
    <t>523</t>
  </si>
  <si>
    <t>INGRESOS POR CUENTAS Y DOCUMENTOS POR COBRAR</t>
  </si>
  <si>
    <t>52301</t>
  </si>
  <si>
    <t>RENDIMIENTO POR CUENTAS Y DOCUMENTOS POR COBRAR</t>
  </si>
  <si>
    <t>523011</t>
  </si>
  <si>
    <t>RENDIMIENTO POR CUENTAS Y DOCUMENTOS POR COBRAR MN</t>
  </si>
  <si>
    <t>52301103</t>
  </si>
  <si>
    <t>INTERESES POR PRESTAMOS A COMP</t>
  </si>
  <si>
    <t>53</t>
  </si>
  <si>
    <t>OTROS INGRESOS</t>
  </si>
  <si>
    <t>531</t>
  </si>
  <si>
    <t>RENTABILIDAD POR INVERSIONES VOLUNTARIAS EN CUOTAS DE FONDO</t>
  </si>
  <si>
    <t>53101</t>
  </si>
  <si>
    <t>RENDIMIENTO POR INVERSIONES VOLUNTARIAS EN CUOTAS DEL FOND</t>
  </si>
  <si>
    <t>531011</t>
  </si>
  <si>
    <t>53101101</t>
  </si>
  <si>
    <t>534</t>
  </si>
  <si>
    <t>53401</t>
  </si>
  <si>
    <t>INGRESOS POR RECUPERACION DE GASTOS PROPIOS</t>
  </si>
  <si>
    <t>534011</t>
  </si>
  <si>
    <t>53401101</t>
  </si>
  <si>
    <t>53499</t>
  </si>
  <si>
    <t>534991</t>
  </si>
  <si>
    <t>OTROS INGRESOS MN</t>
  </si>
  <si>
    <t>53499101</t>
  </si>
  <si>
    <t>54</t>
  </si>
  <si>
    <t>INGRESOS DE EJERCICIOS ANTERIORES</t>
  </si>
  <si>
    <t>541</t>
  </si>
  <si>
    <t>54101</t>
  </si>
  <si>
    <t>541011</t>
  </si>
  <si>
    <t>INGRESOS DE OPERACION MN</t>
  </si>
  <si>
    <t>54101101</t>
  </si>
  <si>
    <t>54102</t>
  </si>
  <si>
    <t>541021</t>
  </si>
  <si>
    <t>INGRESOS FINANCIEROS MN</t>
  </si>
  <si>
    <t>54102101</t>
  </si>
  <si>
    <t>54199</t>
  </si>
  <si>
    <t>OTROS INGRESOS DIVERSOS</t>
  </si>
  <si>
    <t>541991</t>
  </si>
  <si>
    <t>OTROS INGRESOS DIVERSOS MN</t>
  </si>
  <si>
    <t>54199101</t>
  </si>
  <si>
    <t>RECUPERACION DE GASTOS P/PROVISIONES DE EJERCICIOS ANT.</t>
  </si>
  <si>
    <t>54199102</t>
  </si>
  <si>
    <t>6</t>
  </si>
  <si>
    <t>CUENTAS CONTINGENTES Y COMPROMISOS</t>
  </si>
  <si>
    <t>61</t>
  </si>
  <si>
    <t>CUENTAS CONTINGENTES Y COMPROMISOS DEUDORAS</t>
  </si>
  <si>
    <t>612</t>
  </si>
  <si>
    <t>LITIGIOS Y DEMANDAS</t>
  </si>
  <si>
    <t>61201</t>
  </si>
  <si>
    <t>612011</t>
  </si>
  <si>
    <t>61201101</t>
  </si>
  <si>
    <t>619</t>
  </si>
  <si>
    <t>OTRAS CONTINGENCIAS Y COMPROMISOS</t>
  </si>
  <si>
    <t>61901</t>
  </si>
  <si>
    <t>619011</t>
  </si>
  <si>
    <t>61901101</t>
  </si>
  <si>
    <t>62</t>
  </si>
  <si>
    <t>CUENTAS CONTINGENTES Y COMPROMISOS ACREEDORAS</t>
  </si>
  <si>
    <t>622</t>
  </si>
  <si>
    <t>RESPONSABILIDAD POR LITIGIOS Y DEMANDAS</t>
  </si>
  <si>
    <t>62201</t>
  </si>
  <si>
    <t>LITIGIOS</t>
  </si>
  <si>
    <t>622011</t>
  </si>
  <si>
    <t>62201101</t>
  </si>
  <si>
    <t>629</t>
  </si>
  <si>
    <t>RESPONSABILIDAD POR OTRAS CONTINGENCIAS Y COMPROMISOS</t>
  </si>
  <si>
    <t>62901</t>
  </si>
  <si>
    <t>629011</t>
  </si>
  <si>
    <t>62901101</t>
  </si>
  <si>
    <t/>
  </si>
  <si>
    <t>TOTAL MOVIMIENTO CONTINGENCIAS</t>
  </si>
  <si>
    <t>7</t>
  </si>
  <si>
    <t>CUENTAS DE CONTROL</t>
  </si>
  <si>
    <t>71</t>
  </si>
  <si>
    <t>CUENTAS DE CONTROL DEUDORAS</t>
  </si>
  <si>
    <t>711</t>
  </si>
  <si>
    <t>VALORES Y BIENES PROPIOS EN CUSTODIA</t>
  </si>
  <si>
    <t>71101</t>
  </si>
  <si>
    <t>VALORES EN CUSTODIA</t>
  </si>
  <si>
    <t>711011</t>
  </si>
  <si>
    <t>VALORES EN CUSTODIA MN</t>
  </si>
  <si>
    <t>712</t>
  </si>
  <si>
    <t>VALORES Y BIENES PROPIOS CEDIDOS EN GARANTIA</t>
  </si>
  <si>
    <t>71299</t>
  </si>
  <si>
    <t>OTRAS GARANTIAS CEDIDAS</t>
  </si>
  <si>
    <t>712991</t>
  </si>
  <si>
    <t>OTRAS GARANTIAS CEDIDAS MN</t>
  </si>
  <si>
    <t>71299101</t>
  </si>
  <si>
    <t>719</t>
  </si>
  <si>
    <t>CUENTAS DE CONTROL DIVERSAS</t>
  </si>
  <si>
    <t>71902</t>
  </si>
  <si>
    <t>BIENES NO DEPRECIABLES</t>
  </si>
  <si>
    <t>719021</t>
  </si>
  <si>
    <t>BIENES NO DEPRECIABLES MN</t>
  </si>
  <si>
    <t>71902101</t>
  </si>
  <si>
    <t>72</t>
  </si>
  <si>
    <t>CUENTAS DE CONTROL ACREEDORAS</t>
  </si>
  <si>
    <t>722</t>
  </si>
  <si>
    <t>CONTRACUENTA VALORES Y BIENES PROPIOS CEDIDOS EN GARANTIA</t>
  </si>
  <si>
    <t>729</t>
  </si>
  <si>
    <t>CONTRACUENTA DE CTAS CONTROL DIVERSAS</t>
  </si>
  <si>
    <t>TOTAL DE MOV. CUENTAS DE ORDEN</t>
  </si>
  <si>
    <t>TOTAL MOV. CUENTAS DEUDORAS</t>
  </si>
  <si>
    <t>TOTAL MOV. CUENTAS ACREEDORAS</t>
  </si>
  <si>
    <t>TOTAL DEBITOS Y CREDITOS</t>
  </si>
  <si>
    <t xml:space="preserve"> </t>
  </si>
  <si>
    <t>BALANCE GENERAL AL 29 DE FEBRERO DE 2024 Y 31 DE DICIEMBRE DE 2023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</si>
  <si>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</si>
  <si>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</si>
  <si>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</si>
  <si>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</si>
  <si>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</si>
  <si>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</si>
  <si>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</si>
  <si>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</si>
  <si>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</si>
  <si>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</si>
  <si>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</si>
  <si>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</si>
  <si>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</si>
  <si>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</si>
  <si>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</si>
  <si>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</si>
  <si>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</si>
  <si>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</si>
  <si>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</si>
  <si>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</si>
  <si>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</si>
  <si>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</si>
  <si>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</si>
  <si>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</si>
  <si>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</si>
  <si>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</si>
  <si>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</si>
  <si>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</si>
  <si>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</si>
  <si>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</si>
  <si>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</si>
  <si>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</si>
  <si>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</si>
  <si>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</si>
  <si>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</si>
  <si>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</si>
  <si>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</si>
  <si>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</si>
  <si>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</si>
  <si>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ESTADO DE RESULTADOS DEL 1 DE ENERO AL 29 DE FEBRERO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</si>
  <si>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</si>
  <si>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</si>
  <si>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</si>
  <si>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</si>
  <si>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</si>
  <si>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</si>
  <si>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</si>
  <si>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</si>
  <si>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</si>
  <si>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</si>
  <si>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</si>
  <si>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</si>
  <si>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>-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</si>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</sst>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_(* #,##0_);_(* \(#,##0\);_(* &quot;-&quot;_);_(@_)"/>
    <numFmt numFmtId="166" formatCode="0.00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wrapText="1"/>
    </xf>
    <xf numFmtId="40" fontId="2" fillId="2" borderId="0" xfId="0" applyNumberFormat="1" applyFont="1" applyFill="1" applyAlignment="1">
      <alignment horizontal="center" wrapText="1"/>
    </xf>
    <xf numFmtId="40" fontId="2" fillId="2" borderId="0" xfId="0" applyNumberFormat="1" applyFont="1" applyFill="1" applyAlignment="1">
      <alignment horizontal="center"/>
    </xf>
    <xf numFmtId="49" fontId="1" fillId="3" borderId="0" xfId="0" applyNumberFormat="1" applyFont="1" applyFill="1"/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horizontal="left" wrapText="1"/>
    </xf>
    <xf numFmtId="39" fontId="2" fillId="3" borderId="0" xfId="0" applyNumberFormat="1" applyFont="1" applyFill="1" applyAlignment="1">
      <alignment horizontal="right"/>
    </xf>
    <xf numFmtId="49" fontId="1" fillId="3" borderId="0" xfId="0" applyNumberFormat="1" applyFont="1" applyFill="1" applyAlignment="1">
      <alignment horizontal="left" vertical="top"/>
    </xf>
    <xf numFmtId="49" fontId="1" fillId="3" borderId="0" xfId="0" applyNumberFormat="1" applyFont="1" applyFill="1" applyAlignment="1">
      <alignment horizontal="left" wrapText="1"/>
    </xf>
    <xf numFmtId="39" fontId="1" fillId="3" borderId="0" xfId="0" applyNumberFormat="1" applyFont="1" applyFill="1" applyAlignment="1">
      <alignment horizontal="right"/>
    </xf>
    <xf numFmtId="49" fontId="1" fillId="3" borderId="0" xfId="0" applyNumberFormat="1" applyFont="1" applyFill="1" applyAlignment="1">
      <alignment horizontal="center" vertical="top"/>
    </xf>
    <xf numFmtId="49" fontId="1" fillId="3" borderId="0" xfId="0" applyNumberFormat="1" applyFont="1" applyFill="1" applyAlignment="1">
      <alignment horizontal="center" wrapText="1"/>
    </xf>
    <xf numFmtId="40" fontId="1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wrapText="1"/>
    </xf>
    <xf numFmtId="0" fontId="1" fillId="0" borderId="0" xfId="0" applyFont="1"/>
    <xf numFmtId="40" fontId="1" fillId="0" borderId="0" xfId="0" applyNumberFormat="1" applyFont="1" applyAlignment="1">
      <alignment horizontal="right"/>
    </xf>
    <xf numFmtId="0" fontId="3" fillId="3" borderId="0" xfId="0" applyFont="1" applyFill="1"/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1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38" fontId="2" fillId="3" borderId="0" xfId="0" applyNumberFormat="1" applyFont="1" applyFill="1"/>
    <xf numFmtId="38" fontId="1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3" xfId="0" applyNumberFormat="1" applyFont="1" applyFill="1" applyBorder="1"/>
    <xf numFmtId="38" fontId="2" fillId="4" borderId="4" xfId="0" applyNumberFormat="1" applyFont="1" applyFill="1" applyBorder="1"/>
    <xf numFmtId="38" fontId="2" fillId="3" borderId="4" xfId="0" applyNumberFormat="1" applyFont="1" applyFill="1" applyBorder="1"/>
    <xf numFmtId="165" fontId="1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/>
    <xf numFmtId="38" fontId="1" fillId="3" borderId="6" xfId="0" applyNumberFormat="1" applyFont="1" applyFill="1" applyBorder="1"/>
    <xf numFmtId="49" fontId="3" fillId="3" borderId="0" xfId="0" applyNumberFormat="1" applyFont="1" applyFill="1"/>
    <xf numFmtId="0" fontId="3" fillId="3" borderId="0" xfId="0" applyFont="1" applyFill="1" applyAlignment="1">
      <alignment horizontal="right"/>
    </xf>
    <xf numFmtId="38" fontId="3" fillId="3" borderId="0" xfId="0" applyNumberFormat="1" applyFont="1" applyFill="1"/>
    <xf numFmtId="49" fontId="1" fillId="3" borderId="1" xfId="0" applyNumberFormat="1" applyFont="1" applyFill="1" applyBorder="1"/>
    <xf numFmtId="49" fontId="5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49" fontId="5" fillId="3" borderId="0" xfId="0" applyNumberFormat="1" applyFont="1" applyFill="1" applyAlignment="1">
      <alignment horizontal="center" vertical="top" wrapText="1"/>
    </xf>
    <xf numFmtId="0" fontId="3" fillId="2" borderId="0" xfId="0" applyFont="1" applyFill="1"/>
    <xf numFmtId="38" fontId="1" fillId="3" borderId="0" xfId="0" applyNumberFormat="1" applyFont="1" applyFill="1" applyAlignment="1">
      <alignment horizontal="right"/>
    </xf>
    <xf numFmtId="38" fontId="2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38" fontId="2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2" fillId="3" borderId="0" xfId="0" applyNumberFormat="1" applyFont="1" applyFill="1" applyAlignment="1">
      <alignment horizontal="right"/>
    </xf>
    <xf numFmtId="37" fontId="2" fillId="3" borderId="5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166" fontId="2" fillId="3" borderId="0" xfId="0" applyNumberFormat="1" applyFont="1" applyFill="1" applyAlignment="1">
      <alignment horizontal="right"/>
    </xf>
    <xf numFmtId="0" fontId="7" fillId="3" borderId="0" xfId="0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/>
    <xf numFmtId="0" fontId="1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2962275</xdr:colOff>
      <xdr:row>0</xdr:row>
      <xdr:rowOff>66674</xdr:rowOff>
    </xdr:from>
    <xdr:to>
      <xdr:col>3</xdr:col>
      <xdr:colOff>4572000</xdr:colOff>
      <xdr:row>0</xdr:row>
      <xdr:rowOff>628649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6A0DD49D-7224-48CF-A155-EFE2EA7F1C9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80" r="4609"/>
        <a:stretch/>
      </xdr:blipFill>
      <xdr:spPr bwMode="auto">
        <a:xfrm>
          <a:off x="4098925" y="66674"/>
          <a:ext cx="16097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872</xdr:row>
      <xdr:rowOff>104775</xdr:rowOff>
    </xdr:from>
    <xdr:to>
      <xdr:col>8</xdr:col>
      <xdr:colOff>664845</xdr:colOff>
      <xdr:row>877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E6E9A3-FC7E-4952-8701-0DCF4758B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350" y="139144375"/>
          <a:ext cx="9631045" cy="765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57150</xdr:rowOff>
    </xdr:from>
    <xdr:to>
      <xdr:col>3</xdr:col>
      <xdr:colOff>387350</xdr:colOff>
      <xdr:row>0</xdr:row>
      <xdr:rowOff>635343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D8638F3-42AF-4DB9-9F1F-3D24052D4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1" r="4736"/>
        <a:stretch/>
      </xdr:blipFill>
      <xdr:spPr>
        <a:xfrm>
          <a:off x="3006726" y="57150"/>
          <a:ext cx="1447800" cy="578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CB2E1C3-F777-4AA2-915D-6872B4D0ED3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305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97EF-83F0-4872-80E3-BC3EBB1CC01E}">
  <sheetPr>
    <pageSetUpPr fitToPage="1"/>
  </sheetPr>
  <dimension ref="A1:J937"/>
  <sheetViews>
    <sheetView zoomScaleNormal="100" workbookViewId="0">
      <selection activeCell="D16" sqref="D16"/>
    </sheetView>
  </sheetViews>
  <sheetFormatPr baseColWidth="10" defaultColWidth="11.453125" defaultRowHeight="12.5" x14ac:dyDescent="0.25"/>
  <cols>
    <col min="1" max="1" width="1.26953125" style="13" customWidth="1"/>
    <col min="2" max="2" width="15" style="17" customWidth="1"/>
    <col min="3" max="3" width="2.26953125" style="13" hidden="1" customWidth="1"/>
    <col min="4" max="4" width="71.7265625" style="18" customWidth="1"/>
    <col min="5" max="5" width="2.26953125" style="5" hidden="1" customWidth="1"/>
    <col min="6" max="6" width="17.54296875" style="22" customWidth="1"/>
    <col min="7" max="8" width="13.26953125" style="22" customWidth="1"/>
    <col min="9" max="9" width="14.453125" style="22" customWidth="1"/>
    <col min="10" max="10" width="1" style="5" hidden="1" customWidth="1"/>
    <col min="11" max="16384" width="11.453125" style="5"/>
  </cols>
  <sheetData>
    <row r="1" spans="1:10" ht="52.5" customHeight="1" x14ac:dyDescent="0.25">
      <c r="A1" s="1"/>
      <c r="B1" s="2"/>
      <c r="C1" s="1"/>
      <c r="D1" s="1"/>
      <c r="E1" s="3"/>
      <c r="F1" s="3"/>
      <c r="G1" s="3"/>
      <c r="H1" s="3"/>
      <c r="I1" s="3"/>
      <c r="J1" s="4"/>
    </row>
    <row r="2" spans="1:10" ht="13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2.75" customHeight="1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5.75" customHeight="1" x14ac:dyDescent="0.25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24.75" customHeight="1" x14ac:dyDescent="0.3">
      <c r="A5" s="7"/>
      <c r="B5" s="8" t="s">
        <v>3</v>
      </c>
      <c r="C5" s="9"/>
      <c r="D5" s="10" t="s">
        <v>4</v>
      </c>
      <c r="E5" s="6"/>
      <c r="F5" s="11" t="s">
        <v>5</v>
      </c>
      <c r="G5" s="12" t="s">
        <v>6</v>
      </c>
      <c r="H5" s="12" t="s">
        <v>7</v>
      </c>
      <c r="I5" s="12" t="s">
        <v>8</v>
      </c>
      <c r="J5" s="4"/>
    </row>
    <row r="7" spans="1:10" ht="13" x14ac:dyDescent="0.3">
      <c r="B7" s="14" t="s">
        <v>9</v>
      </c>
      <c r="D7" s="15" t="s">
        <v>10</v>
      </c>
      <c r="F7" s="16">
        <v>44431957.549999997</v>
      </c>
      <c r="G7" s="16">
        <v>29946976.370000001</v>
      </c>
      <c r="H7" s="16">
        <v>45180684.520000003</v>
      </c>
      <c r="I7" s="16">
        <v>29198249.399999999</v>
      </c>
    </row>
    <row r="8" spans="1:10" x14ac:dyDescent="0.25">
      <c r="B8" s="17" t="s">
        <v>11</v>
      </c>
      <c r="D8" s="18" t="s">
        <v>12</v>
      </c>
      <c r="F8" s="19">
        <v>16707498.42</v>
      </c>
      <c r="G8" s="19">
        <v>24171584.219999999</v>
      </c>
      <c r="H8" s="19">
        <v>35400389.420000002</v>
      </c>
      <c r="I8" s="19">
        <v>5478693.2199999997</v>
      </c>
    </row>
    <row r="9" spans="1:10" x14ac:dyDescent="0.25">
      <c r="B9" s="17" t="s">
        <v>13</v>
      </c>
      <c r="D9" s="18" t="s">
        <v>14</v>
      </c>
      <c r="F9" s="19">
        <v>5171.4399999999996</v>
      </c>
      <c r="G9" s="19">
        <v>0</v>
      </c>
      <c r="H9" s="19">
        <v>0</v>
      </c>
      <c r="I9" s="19">
        <v>5171.4399999999996</v>
      </c>
    </row>
    <row r="10" spans="1:10" x14ac:dyDescent="0.25">
      <c r="B10" s="17" t="s">
        <v>15</v>
      </c>
      <c r="D10" s="18" t="s">
        <v>16</v>
      </c>
      <c r="F10" s="19">
        <v>5171.4399999999996</v>
      </c>
      <c r="G10" s="19">
        <v>0</v>
      </c>
      <c r="H10" s="19">
        <v>0</v>
      </c>
      <c r="I10" s="19">
        <v>5171.4399999999996</v>
      </c>
    </row>
    <row r="11" spans="1:10" x14ac:dyDescent="0.25">
      <c r="B11" s="17" t="s">
        <v>17</v>
      </c>
      <c r="D11" s="18" t="s">
        <v>18</v>
      </c>
      <c r="F11" s="19">
        <v>5171.4399999999996</v>
      </c>
      <c r="G11" s="19">
        <v>0</v>
      </c>
      <c r="H11" s="19">
        <v>0</v>
      </c>
      <c r="I11" s="19">
        <v>5171.4399999999996</v>
      </c>
    </row>
    <row r="12" spans="1:10" x14ac:dyDescent="0.25">
      <c r="B12" s="17" t="s">
        <v>19</v>
      </c>
      <c r="D12" s="18" t="s">
        <v>20</v>
      </c>
      <c r="F12" s="19">
        <v>3000</v>
      </c>
      <c r="G12" s="19">
        <v>0</v>
      </c>
      <c r="H12" s="19">
        <v>0</v>
      </c>
      <c r="I12" s="19">
        <v>3000</v>
      </c>
    </row>
    <row r="13" spans="1:10" x14ac:dyDescent="0.25">
      <c r="B13" s="17" t="s">
        <v>21</v>
      </c>
      <c r="D13" s="18" t="s">
        <v>22</v>
      </c>
      <c r="F13" s="19">
        <v>114.29</v>
      </c>
      <c r="G13" s="19">
        <v>0</v>
      </c>
      <c r="H13" s="19">
        <v>0</v>
      </c>
      <c r="I13" s="19">
        <v>114.29</v>
      </c>
    </row>
    <row r="14" spans="1:10" x14ac:dyDescent="0.25">
      <c r="B14" s="17" t="s">
        <v>23</v>
      </c>
      <c r="D14" s="18" t="s">
        <v>24</v>
      </c>
      <c r="F14" s="19">
        <v>57.15</v>
      </c>
      <c r="G14" s="19">
        <v>0</v>
      </c>
      <c r="H14" s="19">
        <v>0</v>
      </c>
      <c r="I14" s="19">
        <v>57.15</v>
      </c>
    </row>
    <row r="15" spans="1:10" x14ac:dyDescent="0.25">
      <c r="B15" s="17" t="s">
        <v>25</v>
      </c>
      <c r="D15" s="18" t="s">
        <v>26</v>
      </c>
      <c r="F15" s="19">
        <v>2000</v>
      </c>
      <c r="G15" s="19">
        <v>0</v>
      </c>
      <c r="H15" s="19">
        <v>0</v>
      </c>
      <c r="I15" s="19">
        <v>2000</v>
      </c>
    </row>
    <row r="16" spans="1:10" x14ac:dyDescent="0.25">
      <c r="B16" s="17" t="s">
        <v>27</v>
      </c>
      <c r="D16" s="18" t="s">
        <v>28</v>
      </c>
      <c r="F16" s="19">
        <v>14645145.539999999</v>
      </c>
      <c r="G16" s="19">
        <v>23169932.469999999</v>
      </c>
      <c r="H16" s="19">
        <v>33825224.240000002</v>
      </c>
      <c r="I16" s="19">
        <v>3989853.77</v>
      </c>
    </row>
    <row r="17" spans="2:9" x14ac:dyDescent="0.25">
      <c r="B17" s="17" t="s">
        <v>29</v>
      </c>
      <c r="D17" s="18" t="s">
        <v>30</v>
      </c>
      <c r="F17" s="19">
        <v>273143.03999999998</v>
      </c>
      <c r="G17" s="19">
        <v>4585447.3</v>
      </c>
      <c r="H17" s="19">
        <v>4536678.79</v>
      </c>
      <c r="I17" s="19">
        <v>321911.55</v>
      </c>
    </row>
    <row r="18" spans="2:9" x14ac:dyDescent="0.25">
      <c r="B18" s="17" t="s">
        <v>31</v>
      </c>
      <c r="D18" s="18" t="s">
        <v>32</v>
      </c>
      <c r="F18" s="19">
        <v>273143.03999999998</v>
      </c>
      <c r="G18" s="19">
        <v>4585447.3</v>
      </c>
      <c r="H18" s="19">
        <v>4536678.79</v>
      </c>
      <c r="I18" s="19">
        <v>321911.55</v>
      </c>
    </row>
    <row r="19" spans="2:9" x14ac:dyDescent="0.25">
      <c r="B19" s="17" t="s">
        <v>33</v>
      </c>
      <c r="D19" s="18" t="s">
        <v>34</v>
      </c>
      <c r="F19" s="19">
        <v>273143.03999999998</v>
      </c>
      <c r="G19" s="19">
        <v>4585447.3</v>
      </c>
      <c r="H19" s="19">
        <v>4536678.79</v>
      </c>
      <c r="I19" s="19">
        <v>321911.55</v>
      </c>
    </row>
    <row r="20" spans="2:9" x14ac:dyDescent="0.25">
      <c r="B20" s="17" t="s">
        <v>35</v>
      </c>
      <c r="D20" s="18" t="s">
        <v>36</v>
      </c>
      <c r="F20" s="19">
        <v>220026.75</v>
      </c>
      <c r="G20" s="19">
        <v>4510441.75</v>
      </c>
      <c r="H20" s="19">
        <v>4481286.32</v>
      </c>
      <c r="I20" s="19">
        <v>249182.18</v>
      </c>
    </row>
    <row r="21" spans="2:9" x14ac:dyDescent="0.25">
      <c r="B21" s="17" t="s">
        <v>37</v>
      </c>
      <c r="D21" s="18" t="s">
        <v>38</v>
      </c>
      <c r="F21" s="19">
        <v>154796.76</v>
      </c>
      <c r="G21" s="19">
        <v>3575365</v>
      </c>
      <c r="H21" s="19">
        <v>3605302.5</v>
      </c>
      <c r="I21" s="19">
        <v>124859.26</v>
      </c>
    </row>
    <row r="22" spans="2:9" x14ac:dyDescent="0.25">
      <c r="B22" s="17" t="s">
        <v>39</v>
      </c>
      <c r="D22" s="18" t="s">
        <v>40</v>
      </c>
      <c r="F22" s="19">
        <v>65229.99</v>
      </c>
      <c r="G22" s="19">
        <v>935076.75</v>
      </c>
      <c r="H22" s="19">
        <v>875983.82</v>
      </c>
      <c r="I22" s="19">
        <v>124322.92</v>
      </c>
    </row>
    <row r="23" spans="2:9" x14ac:dyDescent="0.25">
      <c r="B23" s="17" t="s">
        <v>41</v>
      </c>
      <c r="D23" s="18" t="s">
        <v>42</v>
      </c>
      <c r="F23" s="19">
        <v>47640.31</v>
      </c>
      <c r="G23" s="19">
        <v>75000</v>
      </c>
      <c r="H23" s="19">
        <v>55391.91</v>
      </c>
      <c r="I23" s="19">
        <v>67248.399999999994</v>
      </c>
    </row>
    <row r="24" spans="2:9" x14ac:dyDescent="0.25">
      <c r="B24" s="17" t="s">
        <v>43</v>
      </c>
      <c r="D24" s="18" t="s">
        <v>44</v>
      </c>
      <c r="F24" s="19">
        <v>47640.31</v>
      </c>
      <c r="G24" s="19">
        <v>75000</v>
      </c>
      <c r="H24" s="19">
        <v>55391.91</v>
      </c>
      <c r="I24" s="19">
        <v>67248.399999999994</v>
      </c>
    </row>
    <row r="25" spans="2:9" x14ac:dyDescent="0.25">
      <c r="B25" s="17" t="s">
        <v>45</v>
      </c>
      <c r="D25" s="18" t="s">
        <v>46</v>
      </c>
      <c r="F25" s="19">
        <v>2858.75</v>
      </c>
      <c r="G25" s="19">
        <v>0</v>
      </c>
      <c r="H25" s="19">
        <v>0</v>
      </c>
      <c r="I25" s="19">
        <v>2858.75</v>
      </c>
    </row>
    <row r="26" spans="2:9" x14ac:dyDescent="0.25">
      <c r="B26" s="17" t="s">
        <v>47</v>
      </c>
      <c r="D26" s="18" t="s">
        <v>48</v>
      </c>
      <c r="F26" s="19">
        <v>2858.75</v>
      </c>
      <c r="G26" s="19">
        <v>0</v>
      </c>
      <c r="H26" s="19">
        <v>0</v>
      </c>
      <c r="I26" s="19">
        <v>2858.75</v>
      </c>
    </row>
    <row r="27" spans="2:9" x14ac:dyDescent="0.25">
      <c r="B27" s="17" t="s">
        <v>49</v>
      </c>
      <c r="D27" s="18" t="s">
        <v>50</v>
      </c>
      <c r="F27" s="19">
        <v>2617.23</v>
      </c>
      <c r="G27" s="19">
        <v>5.55</v>
      </c>
      <c r="H27" s="19">
        <v>0.56000000000000005</v>
      </c>
      <c r="I27" s="19">
        <v>2622.22</v>
      </c>
    </row>
    <row r="28" spans="2:9" x14ac:dyDescent="0.25">
      <c r="B28" s="17" t="s">
        <v>51</v>
      </c>
      <c r="D28" s="18" t="s">
        <v>50</v>
      </c>
      <c r="F28" s="19">
        <v>2617.23</v>
      </c>
      <c r="G28" s="19">
        <v>5.55</v>
      </c>
      <c r="H28" s="19">
        <v>0.56000000000000005</v>
      </c>
      <c r="I28" s="19">
        <v>2622.22</v>
      </c>
    </row>
    <row r="29" spans="2:9" x14ac:dyDescent="0.25">
      <c r="B29" s="17" t="s">
        <v>52</v>
      </c>
      <c r="D29" s="18" t="s">
        <v>53</v>
      </c>
      <c r="F29" s="19">
        <v>11372002.5</v>
      </c>
      <c r="G29" s="19">
        <v>16084485.17</v>
      </c>
      <c r="H29" s="19">
        <v>26288545.449999999</v>
      </c>
      <c r="I29" s="19">
        <v>1167942.22</v>
      </c>
    </row>
    <row r="30" spans="2:9" x14ac:dyDescent="0.25">
      <c r="B30" s="17" t="s">
        <v>54</v>
      </c>
      <c r="D30" s="18" t="s">
        <v>55</v>
      </c>
      <c r="F30" s="19">
        <v>11372002.5</v>
      </c>
      <c r="G30" s="19">
        <v>16084485.17</v>
      </c>
      <c r="H30" s="19">
        <v>26288545.449999999</v>
      </c>
      <c r="I30" s="19">
        <v>1167942.22</v>
      </c>
    </row>
    <row r="31" spans="2:9" x14ac:dyDescent="0.25">
      <c r="B31" s="17" t="s">
        <v>56</v>
      </c>
      <c r="D31" s="18" t="s">
        <v>57</v>
      </c>
      <c r="F31" s="19">
        <v>11372002.5</v>
      </c>
      <c r="G31" s="19">
        <v>16084485.17</v>
      </c>
      <c r="H31" s="19">
        <v>26288545.449999999</v>
      </c>
      <c r="I31" s="19">
        <v>1167942.22</v>
      </c>
    </row>
    <row r="32" spans="2:9" x14ac:dyDescent="0.25">
      <c r="B32" s="17" t="s">
        <v>58</v>
      </c>
      <c r="D32" s="18" t="s">
        <v>59</v>
      </c>
      <c r="F32" s="19">
        <v>11321304.439999999</v>
      </c>
      <c r="G32" s="19">
        <v>15783825.720000001</v>
      </c>
      <c r="H32" s="19">
        <v>25975964.52</v>
      </c>
      <c r="I32" s="19">
        <v>1129165.6399999999</v>
      </c>
    </row>
    <row r="33" spans="2:9" x14ac:dyDescent="0.25">
      <c r="B33" s="17" t="s">
        <v>60</v>
      </c>
      <c r="D33" s="18" t="s">
        <v>61</v>
      </c>
      <c r="F33" s="19">
        <v>11321304.439999999</v>
      </c>
      <c r="G33" s="19">
        <v>15783825.720000001</v>
      </c>
      <c r="H33" s="19">
        <v>25975964.52</v>
      </c>
      <c r="I33" s="19">
        <v>1129165.6399999999</v>
      </c>
    </row>
    <row r="34" spans="2:9" x14ac:dyDescent="0.25">
      <c r="B34" s="17" t="s">
        <v>62</v>
      </c>
      <c r="D34" s="18" t="s">
        <v>63</v>
      </c>
      <c r="F34" s="19">
        <v>42639.11</v>
      </c>
      <c r="G34" s="19">
        <v>300659.45</v>
      </c>
      <c r="H34" s="19">
        <v>312547.03000000003</v>
      </c>
      <c r="I34" s="19">
        <v>30751.53</v>
      </c>
    </row>
    <row r="35" spans="2:9" x14ac:dyDescent="0.25">
      <c r="B35" s="17" t="s">
        <v>64</v>
      </c>
      <c r="D35" s="18" t="s">
        <v>65</v>
      </c>
      <c r="F35" s="19">
        <v>42639.11</v>
      </c>
      <c r="G35" s="19">
        <v>300659.45</v>
      </c>
      <c r="H35" s="19">
        <v>312547.03000000003</v>
      </c>
      <c r="I35" s="19">
        <v>30751.53</v>
      </c>
    </row>
    <row r="36" spans="2:9" x14ac:dyDescent="0.25">
      <c r="B36" s="17" t="s">
        <v>66</v>
      </c>
      <c r="D36" s="18" t="s">
        <v>42</v>
      </c>
      <c r="F36" s="19">
        <v>8058.95</v>
      </c>
      <c r="G36" s="19">
        <v>0</v>
      </c>
      <c r="H36" s="19">
        <v>33.9</v>
      </c>
      <c r="I36" s="19">
        <v>8025.05</v>
      </c>
    </row>
    <row r="37" spans="2:9" x14ac:dyDescent="0.25">
      <c r="B37" s="17" t="s">
        <v>67</v>
      </c>
      <c r="D37" s="18" t="s">
        <v>68</v>
      </c>
      <c r="F37" s="19">
        <v>8058.95</v>
      </c>
      <c r="G37" s="19">
        <v>0</v>
      </c>
      <c r="H37" s="19">
        <v>33.9</v>
      </c>
      <c r="I37" s="19">
        <v>8025.05</v>
      </c>
    </row>
    <row r="38" spans="2:9" x14ac:dyDescent="0.25">
      <c r="B38" s="17" t="s">
        <v>69</v>
      </c>
      <c r="D38" s="18" t="s">
        <v>70</v>
      </c>
      <c r="F38" s="19">
        <v>3000000</v>
      </c>
      <c r="G38" s="19">
        <v>2500000</v>
      </c>
      <c r="H38" s="19">
        <v>3000000</v>
      </c>
      <c r="I38" s="19">
        <v>2500000</v>
      </c>
    </row>
    <row r="39" spans="2:9" x14ac:dyDescent="0.25">
      <c r="B39" s="17" t="s">
        <v>71</v>
      </c>
      <c r="D39" s="18" t="s">
        <v>72</v>
      </c>
      <c r="F39" s="19">
        <v>3000000</v>
      </c>
      <c r="G39" s="19">
        <v>2500000</v>
      </c>
      <c r="H39" s="19">
        <v>3000000</v>
      </c>
      <c r="I39" s="19">
        <v>2500000</v>
      </c>
    </row>
    <row r="40" spans="2:9" x14ac:dyDescent="0.25">
      <c r="B40" s="17" t="s">
        <v>73</v>
      </c>
      <c r="D40" s="18" t="s">
        <v>74</v>
      </c>
      <c r="F40" s="19">
        <v>3000000</v>
      </c>
      <c r="G40" s="19">
        <v>2500000</v>
      </c>
      <c r="H40" s="19">
        <v>3000000</v>
      </c>
      <c r="I40" s="19">
        <v>2500000</v>
      </c>
    </row>
    <row r="41" spans="2:9" x14ac:dyDescent="0.25">
      <c r="B41" s="17" t="s">
        <v>75</v>
      </c>
      <c r="D41" s="18" t="s">
        <v>36</v>
      </c>
      <c r="F41" s="19">
        <v>0</v>
      </c>
      <c r="G41" s="19">
        <v>0</v>
      </c>
      <c r="H41" s="19">
        <v>0</v>
      </c>
      <c r="I41" s="19">
        <v>0</v>
      </c>
    </row>
    <row r="42" spans="2:9" x14ac:dyDescent="0.25">
      <c r="B42" s="17" t="s">
        <v>76</v>
      </c>
      <c r="D42" s="18" t="s">
        <v>42</v>
      </c>
      <c r="F42" s="19">
        <v>500000</v>
      </c>
      <c r="G42" s="19">
        <v>1000000</v>
      </c>
      <c r="H42" s="19">
        <v>500000</v>
      </c>
      <c r="I42" s="19">
        <v>1000000</v>
      </c>
    </row>
    <row r="43" spans="2:9" x14ac:dyDescent="0.25">
      <c r="B43" s="17" t="s">
        <v>77</v>
      </c>
      <c r="D43" s="18" t="s">
        <v>78</v>
      </c>
      <c r="F43" s="19">
        <v>500000</v>
      </c>
      <c r="G43" s="19">
        <v>0</v>
      </c>
      <c r="H43" s="19">
        <v>500000</v>
      </c>
      <c r="I43" s="19">
        <v>0</v>
      </c>
    </row>
    <row r="44" spans="2:9" x14ac:dyDescent="0.25">
      <c r="B44" s="17" t="s">
        <v>79</v>
      </c>
      <c r="D44" s="18" t="s">
        <v>80</v>
      </c>
      <c r="F44" s="19">
        <v>0</v>
      </c>
      <c r="G44" s="19">
        <v>1000000</v>
      </c>
      <c r="H44" s="19">
        <v>0</v>
      </c>
      <c r="I44" s="19">
        <v>1000000</v>
      </c>
    </row>
    <row r="45" spans="2:9" x14ac:dyDescent="0.25">
      <c r="B45" s="17" t="s">
        <v>81</v>
      </c>
      <c r="D45" s="18" t="s">
        <v>82</v>
      </c>
      <c r="F45" s="19">
        <v>0</v>
      </c>
      <c r="G45" s="19">
        <v>500000</v>
      </c>
      <c r="H45" s="19">
        <v>0</v>
      </c>
      <c r="I45" s="19">
        <v>500000</v>
      </c>
    </row>
    <row r="46" spans="2:9" x14ac:dyDescent="0.25">
      <c r="B46" s="17" t="s">
        <v>83</v>
      </c>
      <c r="D46" s="18" t="s">
        <v>84</v>
      </c>
      <c r="F46" s="19">
        <v>0</v>
      </c>
      <c r="G46" s="19">
        <v>500000</v>
      </c>
      <c r="H46" s="19">
        <v>0</v>
      </c>
      <c r="I46" s="19">
        <v>500000</v>
      </c>
    </row>
    <row r="47" spans="2:9" x14ac:dyDescent="0.25">
      <c r="B47" s="17" t="s">
        <v>85</v>
      </c>
      <c r="D47" s="18" t="s">
        <v>86</v>
      </c>
      <c r="F47" s="19">
        <v>1000000</v>
      </c>
      <c r="G47" s="19">
        <v>0</v>
      </c>
      <c r="H47" s="19">
        <v>1000000</v>
      </c>
      <c r="I47" s="19">
        <v>0</v>
      </c>
    </row>
    <row r="48" spans="2:9" x14ac:dyDescent="0.25">
      <c r="B48" s="17" t="s">
        <v>87</v>
      </c>
      <c r="D48" s="18" t="s">
        <v>88</v>
      </c>
      <c r="F48" s="19">
        <v>1000000</v>
      </c>
      <c r="G48" s="19">
        <v>0</v>
      </c>
      <c r="H48" s="19">
        <v>1000000</v>
      </c>
      <c r="I48" s="19">
        <v>0</v>
      </c>
    </row>
    <row r="49" spans="2:9" x14ac:dyDescent="0.25">
      <c r="B49" s="17" t="s">
        <v>89</v>
      </c>
      <c r="D49" s="18" t="s">
        <v>90</v>
      </c>
      <c r="F49" s="19">
        <v>500000</v>
      </c>
      <c r="G49" s="19">
        <v>0</v>
      </c>
      <c r="H49" s="19">
        <v>500000</v>
      </c>
      <c r="I49" s="19">
        <v>0</v>
      </c>
    </row>
    <row r="50" spans="2:9" x14ac:dyDescent="0.25">
      <c r="B50" s="17" t="s">
        <v>91</v>
      </c>
      <c r="D50" s="18" t="s">
        <v>92</v>
      </c>
      <c r="F50" s="19">
        <v>500000</v>
      </c>
      <c r="G50" s="19">
        <v>0</v>
      </c>
      <c r="H50" s="19">
        <v>500000</v>
      </c>
      <c r="I50" s="19">
        <v>0</v>
      </c>
    </row>
    <row r="51" spans="2:9" x14ac:dyDescent="0.25">
      <c r="B51" s="17" t="s">
        <v>93</v>
      </c>
      <c r="D51" s="18" t="s">
        <v>94</v>
      </c>
      <c r="F51" s="19">
        <v>1000000</v>
      </c>
      <c r="G51" s="19">
        <v>1000000</v>
      </c>
      <c r="H51" s="19">
        <v>1000000</v>
      </c>
      <c r="I51" s="19">
        <v>1000000</v>
      </c>
    </row>
    <row r="52" spans="2:9" x14ac:dyDescent="0.25">
      <c r="B52" s="17" t="s">
        <v>95</v>
      </c>
      <c r="D52" s="18" t="s">
        <v>96</v>
      </c>
      <c r="F52" s="19">
        <v>1000000</v>
      </c>
      <c r="G52" s="19">
        <v>0</v>
      </c>
      <c r="H52" s="19">
        <v>1000000</v>
      </c>
      <c r="I52" s="19">
        <v>0</v>
      </c>
    </row>
    <row r="53" spans="2:9" x14ac:dyDescent="0.25">
      <c r="B53" s="17" t="s">
        <v>97</v>
      </c>
      <c r="D53" s="18" t="s">
        <v>98</v>
      </c>
      <c r="F53" s="19">
        <v>0</v>
      </c>
      <c r="G53" s="19">
        <v>1000000</v>
      </c>
      <c r="H53" s="19">
        <v>0</v>
      </c>
      <c r="I53" s="19">
        <v>1000000</v>
      </c>
    </row>
    <row r="54" spans="2:9" x14ac:dyDescent="0.25">
      <c r="B54" s="17" t="s">
        <v>99</v>
      </c>
      <c r="D54" s="18" t="s">
        <v>100</v>
      </c>
      <c r="F54" s="19">
        <v>2057181.44</v>
      </c>
      <c r="G54" s="19">
        <v>1001651.75</v>
      </c>
      <c r="H54" s="19">
        <v>1575165.18</v>
      </c>
      <c r="I54" s="19">
        <v>1483668.01</v>
      </c>
    </row>
    <row r="55" spans="2:9" x14ac:dyDescent="0.25">
      <c r="B55" s="17" t="s">
        <v>101</v>
      </c>
      <c r="D55" s="18" t="s">
        <v>53</v>
      </c>
      <c r="F55" s="19">
        <v>557181.43999999994</v>
      </c>
      <c r="G55" s="19">
        <v>1651.75</v>
      </c>
      <c r="H55" s="19">
        <v>75165.179999999993</v>
      </c>
      <c r="I55" s="19">
        <v>483668.01</v>
      </c>
    </row>
    <row r="56" spans="2:9" x14ac:dyDescent="0.25">
      <c r="B56" s="17" t="s">
        <v>102</v>
      </c>
      <c r="D56" s="18" t="s">
        <v>103</v>
      </c>
      <c r="F56" s="19">
        <v>557181.43999999994</v>
      </c>
      <c r="G56" s="19">
        <v>1651.75</v>
      </c>
      <c r="H56" s="19">
        <v>75165.179999999993</v>
      </c>
      <c r="I56" s="19">
        <v>483668.01</v>
      </c>
    </row>
    <row r="57" spans="2:9" x14ac:dyDescent="0.25">
      <c r="B57" s="17" t="s">
        <v>104</v>
      </c>
      <c r="D57" s="18" t="s">
        <v>105</v>
      </c>
      <c r="F57" s="19">
        <v>557181.43999999994</v>
      </c>
      <c r="G57" s="19">
        <v>1651.75</v>
      </c>
      <c r="H57" s="19">
        <v>75165.179999999993</v>
      </c>
      <c r="I57" s="19">
        <v>483668.01</v>
      </c>
    </row>
    <row r="58" spans="2:9" x14ac:dyDescent="0.25">
      <c r="B58" s="17" t="s">
        <v>106</v>
      </c>
      <c r="D58" s="18" t="s">
        <v>70</v>
      </c>
      <c r="F58" s="19">
        <v>1500000</v>
      </c>
      <c r="G58" s="19">
        <v>1000000</v>
      </c>
      <c r="H58" s="19">
        <v>1500000</v>
      </c>
      <c r="I58" s="19">
        <v>1000000</v>
      </c>
    </row>
    <row r="59" spans="2:9" x14ac:dyDescent="0.25">
      <c r="B59" s="17" t="s">
        <v>107</v>
      </c>
      <c r="D59" s="18" t="s">
        <v>72</v>
      </c>
      <c r="F59" s="19">
        <v>1500000</v>
      </c>
      <c r="G59" s="19">
        <v>1000000</v>
      </c>
      <c r="H59" s="19">
        <v>1500000</v>
      </c>
      <c r="I59" s="19">
        <v>1000000</v>
      </c>
    </row>
    <row r="60" spans="2:9" x14ac:dyDescent="0.25">
      <c r="B60" s="17" t="s">
        <v>108</v>
      </c>
      <c r="D60" s="18" t="s">
        <v>109</v>
      </c>
      <c r="F60" s="19">
        <v>1000000</v>
      </c>
      <c r="G60" s="19">
        <v>1000000</v>
      </c>
      <c r="H60" s="19">
        <v>1000000</v>
      </c>
      <c r="I60" s="19">
        <v>1000000</v>
      </c>
    </row>
    <row r="61" spans="2:9" x14ac:dyDescent="0.25">
      <c r="B61" s="17" t="s">
        <v>110</v>
      </c>
      <c r="D61" s="18" t="s">
        <v>111</v>
      </c>
      <c r="F61" s="19">
        <v>1000000</v>
      </c>
      <c r="G61" s="19">
        <v>1000000</v>
      </c>
      <c r="H61" s="19">
        <v>1000000</v>
      </c>
      <c r="I61" s="19">
        <v>1000000</v>
      </c>
    </row>
    <row r="62" spans="2:9" x14ac:dyDescent="0.25">
      <c r="B62" s="17" t="s">
        <v>112</v>
      </c>
      <c r="D62" s="18" t="s">
        <v>113</v>
      </c>
      <c r="F62" s="19">
        <v>500000</v>
      </c>
      <c r="G62" s="19">
        <v>0</v>
      </c>
      <c r="H62" s="19">
        <v>500000</v>
      </c>
      <c r="I62" s="19">
        <v>0</v>
      </c>
    </row>
    <row r="63" spans="2:9" x14ac:dyDescent="0.25">
      <c r="B63" s="17" t="s">
        <v>114</v>
      </c>
      <c r="D63" s="18" t="s">
        <v>115</v>
      </c>
      <c r="F63" s="19">
        <v>500000</v>
      </c>
      <c r="G63" s="19">
        <v>0</v>
      </c>
      <c r="H63" s="19">
        <v>500000</v>
      </c>
      <c r="I63" s="19">
        <v>0</v>
      </c>
    </row>
    <row r="64" spans="2:9" x14ac:dyDescent="0.25">
      <c r="B64" s="17" t="s">
        <v>116</v>
      </c>
      <c r="D64" s="18" t="s">
        <v>117</v>
      </c>
      <c r="F64" s="19">
        <v>500000</v>
      </c>
      <c r="G64" s="19">
        <v>0</v>
      </c>
      <c r="H64" s="19">
        <v>500000</v>
      </c>
      <c r="I64" s="19">
        <v>0</v>
      </c>
    </row>
    <row r="65" spans="2:9" x14ac:dyDescent="0.25">
      <c r="B65" s="17" t="s">
        <v>118</v>
      </c>
      <c r="D65" s="18" t="s">
        <v>119</v>
      </c>
      <c r="F65" s="19">
        <v>0</v>
      </c>
      <c r="G65" s="19">
        <v>1000000</v>
      </c>
      <c r="H65" s="19">
        <v>0</v>
      </c>
      <c r="I65" s="19">
        <v>1000000</v>
      </c>
    </row>
    <row r="66" spans="2:9" x14ac:dyDescent="0.25">
      <c r="B66" s="17" t="s">
        <v>120</v>
      </c>
      <c r="D66" s="18" t="s">
        <v>121</v>
      </c>
      <c r="F66" s="19">
        <v>5875032.9100000001</v>
      </c>
      <c r="G66" s="19">
        <v>1012308.46</v>
      </c>
      <c r="H66" s="19">
        <v>5508942.46</v>
      </c>
      <c r="I66" s="19">
        <v>1378398.91</v>
      </c>
    </row>
    <row r="67" spans="2:9" x14ac:dyDescent="0.25">
      <c r="B67" s="17" t="s">
        <v>122</v>
      </c>
      <c r="D67" s="18" t="s">
        <v>123</v>
      </c>
      <c r="F67" s="19">
        <v>0</v>
      </c>
      <c r="G67" s="19">
        <v>0</v>
      </c>
      <c r="H67" s="19">
        <v>0</v>
      </c>
      <c r="I67" s="19">
        <v>0</v>
      </c>
    </row>
    <row r="68" spans="2:9" x14ac:dyDescent="0.25">
      <c r="B68" s="17" t="s">
        <v>124</v>
      </c>
      <c r="D68" s="18" t="s">
        <v>125</v>
      </c>
      <c r="F68" s="19">
        <v>0</v>
      </c>
      <c r="G68" s="19">
        <v>0</v>
      </c>
      <c r="H68" s="19">
        <v>0</v>
      </c>
      <c r="I68" s="19">
        <v>0</v>
      </c>
    </row>
    <row r="69" spans="2:9" x14ac:dyDescent="0.25">
      <c r="B69" s="17" t="s">
        <v>126</v>
      </c>
      <c r="D69" s="18" t="s">
        <v>127</v>
      </c>
      <c r="F69" s="19">
        <v>0</v>
      </c>
      <c r="G69" s="19">
        <v>0</v>
      </c>
      <c r="H69" s="19">
        <v>0</v>
      </c>
      <c r="I69" s="19">
        <v>0</v>
      </c>
    </row>
    <row r="70" spans="2:9" x14ac:dyDescent="0.25">
      <c r="B70" s="17" t="s">
        <v>128</v>
      </c>
      <c r="D70" s="18" t="s">
        <v>129</v>
      </c>
      <c r="F70" s="19">
        <v>2375007</v>
      </c>
      <c r="G70" s="19">
        <v>1012308.46</v>
      </c>
      <c r="H70" s="19">
        <v>2008916.55</v>
      </c>
      <c r="I70" s="19">
        <v>1378398.91</v>
      </c>
    </row>
    <row r="71" spans="2:9" x14ac:dyDescent="0.25">
      <c r="B71" s="17" t="s">
        <v>130</v>
      </c>
      <c r="D71" s="18" t="s">
        <v>131</v>
      </c>
      <c r="F71" s="19">
        <v>0</v>
      </c>
      <c r="G71" s="19">
        <v>0</v>
      </c>
      <c r="H71" s="19">
        <v>0</v>
      </c>
      <c r="I71" s="19">
        <v>0</v>
      </c>
    </row>
    <row r="72" spans="2:9" x14ac:dyDescent="0.25">
      <c r="B72" s="17" t="s">
        <v>132</v>
      </c>
      <c r="D72" s="18" t="s">
        <v>133</v>
      </c>
      <c r="F72" s="19">
        <v>0</v>
      </c>
      <c r="G72" s="19">
        <v>0</v>
      </c>
      <c r="H72" s="19">
        <v>0</v>
      </c>
      <c r="I72" s="19">
        <v>0</v>
      </c>
    </row>
    <row r="73" spans="2:9" x14ac:dyDescent="0.25">
      <c r="B73" s="17" t="s">
        <v>134</v>
      </c>
      <c r="D73" s="18" t="s">
        <v>135</v>
      </c>
      <c r="F73" s="19">
        <v>2375007</v>
      </c>
      <c r="G73" s="19">
        <v>1012308.46</v>
      </c>
      <c r="H73" s="19">
        <v>2008916.55</v>
      </c>
      <c r="I73" s="19">
        <v>1378398.91</v>
      </c>
    </row>
    <row r="74" spans="2:9" x14ac:dyDescent="0.25">
      <c r="B74" s="17" t="s">
        <v>136</v>
      </c>
      <c r="D74" s="18" t="s">
        <v>137</v>
      </c>
      <c r="F74" s="19">
        <v>2375007</v>
      </c>
      <c r="G74" s="19">
        <v>1012308.46</v>
      </c>
      <c r="H74" s="19">
        <v>2008916.55</v>
      </c>
      <c r="I74" s="19">
        <v>1378398.91</v>
      </c>
    </row>
    <row r="75" spans="2:9" x14ac:dyDescent="0.25">
      <c r="B75" s="17" t="s">
        <v>138</v>
      </c>
      <c r="D75" s="18" t="s">
        <v>135</v>
      </c>
      <c r="F75" s="19">
        <v>2375007</v>
      </c>
      <c r="G75" s="19">
        <v>1012308.46</v>
      </c>
      <c r="H75" s="19">
        <v>2008916.55</v>
      </c>
      <c r="I75" s="19">
        <v>1378398.91</v>
      </c>
    </row>
    <row r="76" spans="2:9" x14ac:dyDescent="0.25">
      <c r="B76" s="17" t="s">
        <v>139</v>
      </c>
      <c r="D76" s="18" t="s">
        <v>140</v>
      </c>
      <c r="F76" s="19">
        <v>3500025.91</v>
      </c>
      <c r="G76" s="19">
        <v>0</v>
      </c>
      <c r="H76" s="19">
        <v>3500025.91</v>
      </c>
      <c r="I76" s="19">
        <v>0</v>
      </c>
    </row>
    <row r="77" spans="2:9" x14ac:dyDescent="0.25">
      <c r="B77" s="17" t="s">
        <v>141</v>
      </c>
      <c r="D77" s="18" t="s">
        <v>142</v>
      </c>
      <c r="F77" s="19">
        <v>0</v>
      </c>
      <c r="G77" s="19">
        <v>0</v>
      </c>
      <c r="H77" s="19">
        <v>0</v>
      </c>
      <c r="I77" s="19">
        <v>0</v>
      </c>
    </row>
    <row r="78" spans="2:9" x14ac:dyDescent="0.25">
      <c r="B78" s="17" t="s">
        <v>143</v>
      </c>
      <c r="D78" s="18" t="s">
        <v>142</v>
      </c>
      <c r="F78" s="19">
        <v>0</v>
      </c>
      <c r="G78" s="19">
        <v>0</v>
      </c>
      <c r="H78" s="19">
        <v>0</v>
      </c>
      <c r="I78" s="19">
        <v>0</v>
      </c>
    </row>
    <row r="79" spans="2:9" x14ac:dyDescent="0.25">
      <c r="B79" s="17" t="s">
        <v>144</v>
      </c>
      <c r="D79" s="18" t="s">
        <v>145</v>
      </c>
      <c r="F79" s="19">
        <v>2500018.34</v>
      </c>
      <c r="G79" s="19">
        <v>0</v>
      </c>
      <c r="H79" s="19">
        <v>2500018.34</v>
      </c>
      <c r="I79" s="19">
        <v>0</v>
      </c>
    </row>
    <row r="80" spans="2:9" x14ac:dyDescent="0.25">
      <c r="B80" s="17" t="s">
        <v>146</v>
      </c>
      <c r="D80" s="18" t="s">
        <v>147</v>
      </c>
      <c r="F80" s="19">
        <v>2500000</v>
      </c>
      <c r="G80" s="19">
        <v>0</v>
      </c>
      <c r="H80" s="19">
        <v>2500000</v>
      </c>
      <c r="I80" s="19">
        <v>0</v>
      </c>
    </row>
    <row r="81" spans="2:9" x14ac:dyDescent="0.25">
      <c r="B81" s="17" t="s">
        <v>148</v>
      </c>
      <c r="D81" s="18" t="s">
        <v>149</v>
      </c>
      <c r="F81" s="19">
        <v>2500000</v>
      </c>
      <c r="G81" s="19">
        <v>0</v>
      </c>
      <c r="H81" s="19">
        <v>2500000</v>
      </c>
      <c r="I81" s="19">
        <v>0</v>
      </c>
    </row>
    <row r="82" spans="2:9" x14ac:dyDescent="0.25">
      <c r="B82" s="17" t="s">
        <v>150</v>
      </c>
      <c r="D82" s="18" t="s">
        <v>151</v>
      </c>
      <c r="F82" s="19">
        <v>18.34</v>
      </c>
      <c r="G82" s="19">
        <v>0</v>
      </c>
      <c r="H82" s="19">
        <v>18.34</v>
      </c>
      <c r="I82" s="19">
        <v>0</v>
      </c>
    </row>
    <row r="83" spans="2:9" x14ac:dyDescent="0.25">
      <c r="B83" s="17" t="s">
        <v>152</v>
      </c>
      <c r="D83" s="18" t="s">
        <v>151</v>
      </c>
      <c r="F83" s="19">
        <v>18.34</v>
      </c>
      <c r="G83" s="19">
        <v>0</v>
      </c>
      <c r="H83" s="19">
        <v>18.34</v>
      </c>
      <c r="I83" s="19">
        <v>0</v>
      </c>
    </row>
    <row r="84" spans="2:9" x14ac:dyDescent="0.25">
      <c r="B84" s="17" t="s">
        <v>153</v>
      </c>
      <c r="D84" s="18" t="s">
        <v>154</v>
      </c>
      <c r="F84" s="19">
        <v>1000007.57</v>
      </c>
      <c r="G84" s="19">
        <v>0</v>
      </c>
      <c r="H84" s="19">
        <v>1000007.57</v>
      </c>
      <c r="I84" s="19">
        <v>0</v>
      </c>
    </row>
    <row r="85" spans="2:9" x14ac:dyDescent="0.25">
      <c r="B85" s="17" t="s">
        <v>155</v>
      </c>
      <c r="D85" s="18" t="s">
        <v>156</v>
      </c>
      <c r="F85" s="19">
        <v>1000000</v>
      </c>
      <c r="G85" s="19">
        <v>0</v>
      </c>
      <c r="H85" s="19">
        <v>1000000</v>
      </c>
      <c r="I85" s="19">
        <v>0</v>
      </c>
    </row>
    <row r="86" spans="2:9" x14ac:dyDescent="0.25">
      <c r="B86" s="17" t="s">
        <v>157</v>
      </c>
      <c r="D86" s="18" t="s">
        <v>149</v>
      </c>
      <c r="F86" s="19">
        <v>1000000</v>
      </c>
      <c r="G86" s="19">
        <v>0</v>
      </c>
      <c r="H86" s="19">
        <v>1000000</v>
      </c>
      <c r="I86" s="19">
        <v>0</v>
      </c>
    </row>
    <row r="87" spans="2:9" x14ac:dyDescent="0.25">
      <c r="B87" s="17" t="s">
        <v>158</v>
      </c>
      <c r="D87" s="18" t="s">
        <v>159</v>
      </c>
      <c r="F87" s="19">
        <v>7.57</v>
      </c>
      <c r="G87" s="19">
        <v>0</v>
      </c>
      <c r="H87" s="19">
        <v>7.57</v>
      </c>
      <c r="I87" s="19">
        <v>0</v>
      </c>
    </row>
    <row r="88" spans="2:9" x14ac:dyDescent="0.25">
      <c r="B88" s="17" t="s">
        <v>160</v>
      </c>
      <c r="D88" s="18" t="s">
        <v>159</v>
      </c>
      <c r="F88" s="19">
        <v>7.57</v>
      </c>
      <c r="G88" s="19">
        <v>0</v>
      </c>
      <c r="H88" s="19">
        <v>7.57</v>
      </c>
      <c r="I88" s="19">
        <v>0</v>
      </c>
    </row>
    <row r="89" spans="2:9" x14ac:dyDescent="0.25">
      <c r="B89" s="17" t="s">
        <v>161</v>
      </c>
      <c r="D89" s="18" t="s">
        <v>162</v>
      </c>
      <c r="F89" s="19">
        <v>16673324.5</v>
      </c>
      <c r="G89" s="19">
        <v>4373296.4000000004</v>
      </c>
      <c r="H89" s="19">
        <v>3995410.11</v>
      </c>
      <c r="I89" s="19">
        <v>17051210.789999999</v>
      </c>
    </row>
    <row r="90" spans="2:9" x14ac:dyDescent="0.25">
      <c r="B90" s="17" t="s">
        <v>163</v>
      </c>
      <c r="D90" s="18" t="s">
        <v>164</v>
      </c>
      <c r="F90" s="19">
        <v>371378.19</v>
      </c>
      <c r="G90" s="19">
        <v>3972375.89</v>
      </c>
      <c r="H90" s="19">
        <v>3799928.81</v>
      </c>
      <c r="I90" s="19">
        <v>543825.27</v>
      </c>
    </row>
    <row r="91" spans="2:9" x14ac:dyDescent="0.25">
      <c r="B91" s="17" t="s">
        <v>165</v>
      </c>
      <c r="D91" s="18" t="s">
        <v>166</v>
      </c>
      <c r="F91" s="19">
        <v>0</v>
      </c>
      <c r="G91" s="19">
        <v>0</v>
      </c>
      <c r="H91" s="19">
        <v>0</v>
      </c>
      <c r="I91" s="19">
        <v>0</v>
      </c>
    </row>
    <row r="92" spans="2:9" x14ac:dyDescent="0.25">
      <c r="B92" s="17" t="s">
        <v>167</v>
      </c>
      <c r="D92" s="18" t="s">
        <v>168</v>
      </c>
      <c r="F92" s="19">
        <v>0</v>
      </c>
      <c r="G92" s="19">
        <v>0</v>
      </c>
      <c r="H92" s="19">
        <v>0</v>
      </c>
      <c r="I92" s="19">
        <v>0</v>
      </c>
    </row>
    <row r="93" spans="2:9" x14ac:dyDescent="0.25">
      <c r="B93" s="17" t="s">
        <v>169</v>
      </c>
      <c r="D93" s="18" t="s">
        <v>170</v>
      </c>
      <c r="F93" s="19">
        <v>362957.07</v>
      </c>
      <c r="G93" s="19">
        <v>3963767.57</v>
      </c>
      <c r="H93" s="19">
        <v>3791082.2</v>
      </c>
      <c r="I93" s="19">
        <v>535642.43999999994</v>
      </c>
    </row>
    <row r="94" spans="2:9" x14ac:dyDescent="0.25">
      <c r="B94" s="17" t="s">
        <v>171</v>
      </c>
      <c r="D94" s="18" t="s">
        <v>172</v>
      </c>
      <c r="F94" s="19">
        <v>362957.07</v>
      </c>
      <c r="G94" s="19">
        <v>3963767.57</v>
      </c>
      <c r="H94" s="19">
        <v>3791082.2</v>
      </c>
      <c r="I94" s="19">
        <v>535642.43999999994</v>
      </c>
    </row>
    <row r="95" spans="2:9" x14ac:dyDescent="0.25">
      <c r="B95" s="17" t="s">
        <v>173</v>
      </c>
      <c r="D95" s="18" t="s">
        <v>174</v>
      </c>
      <c r="F95" s="19">
        <v>59126.19</v>
      </c>
      <c r="G95" s="19">
        <v>3304332.4</v>
      </c>
      <c r="H95" s="19">
        <v>3157155.44</v>
      </c>
      <c r="I95" s="19">
        <v>206303.15</v>
      </c>
    </row>
    <row r="96" spans="2:9" x14ac:dyDescent="0.25">
      <c r="B96" s="17" t="s">
        <v>175</v>
      </c>
      <c r="D96" s="18" t="s">
        <v>176</v>
      </c>
      <c r="F96" s="19">
        <v>270513.01</v>
      </c>
      <c r="G96" s="19">
        <v>279557.58</v>
      </c>
      <c r="H96" s="19">
        <v>278138.59999999998</v>
      </c>
      <c r="I96" s="19">
        <v>271931.99</v>
      </c>
    </row>
    <row r="97" spans="2:9" x14ac:dyDescent="0.25">
      <c r="B97" s="17" t="s">
        <v>177</v>
      </c>
      <c r="D97" s="18" t="s">
        <v>178</v>
      </c>
      <c r="F97" s="19">
        <v>7361.89</v>
      </c>
      <c r="G97" s="19">
        <v>321454.74</v>
      </c>
      <c r="H97" s="19">
        <v>295007.3</v>
      </c>
      <c r="I97" s="19">
        <v>33809.33</v>
      </c>
    </row>
    <row r="98" spans="2:9" x14ac:dyDescent="0.25">
      <c r="B98" s="17" t="s">
        <v>179</v>
      </c>
      <c r="D98" s="18" t="s">
        <v>180</v>
      </c>
      <c r="F98" s="19">
        <v>1055.43</v>
      </c>
      <c r="G98" s="19">
        <v>139.62</v>
      </c>
      <c r="H98" s="19">
        <v>0</v>
      </c>
      <c r="I98" s="19">
        <v>1195.05</v>
      </c>
    </row>
    <row r="99" spans="2:9" x14ac:dyDescent="0.25">
      <c r="B99" s="17" t="s">
        <v>181</v>
      </c>
      <c r="D99" s="18" t="s">
        <v>182</v>
      </c>
      <c r="F99" s="19">
        <v>24900.55</v>
      </c>
      <c r="G99" s="19">
        <v>58283.23</v>
      </c>
      <c r="H99" s="19">
        <v>60780.86</v>
      </c>
      <c r="I99" s="19">
        <v>22402.92</v>
      </c>
    </row>
    <row r="100" spans="2:9" x14ac:dyDescent="0.25">
      <c r="B100" s="17" t="s">
        <v>183</v>
      </c>
      <c r="D100" s="18" t="s">
        <v>184</v>
      </c>
      <c r="F100" s="19">
        <v>8421.1200000000008</v>
      </c>
      <c r="G100" s="19">
        <v>8608.32</v>
      </c>
      <c r="H100" s="19">
        <v>8846.61</v>
      </c>
      <c r="I100" s="19">
        <v>8182.83</v>
      </c>
    </row>
    <row r="101" spans="2:9" x14ac:dyDescent="0.25">
      <c r="B101" s="17" t="s">
        <v>185</v>
      </c>
      <c r="D101" s="18" t="s">
        <v>186</v>
      </c>
      <c r="F101" s="19">
        <v>8421.1200000000008</v>
      </c>
      <c r="G101" s="19">
        <v>8608.32</v>
      </c>
      <c r="H101" s="19">
        <v>8846.61</v>
      </c>
      <c r="I101" s="19">
        <v>8182.83</v>
      </c>
    </row>
    <row r="102" spans="2:9" x14ac:dyDescent="0.25">
      <c r="B102" s="17" t="s">
        <v>187</v>
      </c>
      <c r="D102" s="18" t="s">
        <v>188</v>
      </c>
      <c r="F102" s="19">
        <v>8421.1200000000008</v>
      </c>
      <c r="G102" s="19">
        <v>8608.32</v>
      </c>
      <c r="H102" s="19">
        <v>8846.61</v>
      </c>
      <c r="I102" s="19">
        <v>8182.83</v>
      </c>
    </row>
    <row r="103" spans="2:9" x14ac:dyDescent="0.25">
      <c r="B103" s="17" t="s">
        <v>189</v>
      </c>
      <c r="D103" s="18" t="s">
        <v>190</v>
      </c>
      <c r="F103" s="19">
        <v>24434.59</v>
      </c>
      <c r="G103" s="19">
        <v>5914.54</v>
      </c>
      <c r="H103" s="19">
        <v>2963.86</v>
      </c>
      <c r="I103" s="19">
        <v>27385.27</v>
      </c>
    </row>
    <row r="104" spans="2:9" x14ac:dyDescent="0.25">
      <c r="B104" s="17" t="s">
        <v>191</v>
      </c>
      <c r="D104" s="18" t="s">
        <v>190</v>
      </c>
      <c r="F104" s="19">
        <v>24434.59</v>
      </c>
      <c r="G104" s="19">
        <v>5914.54</v>
      </c>
      <c r="H104" s="19">
        <v>2963.86</v>
      </c>
      <c r="I104" s="19">
        <v>27385.27</v>
      </c>
    </row>
    <row r="105" spans="2:9" x14ac:dyDescent="0.25">
      <c r="B105" s="17" t="s">
        <v>192</v>
      </c>
      <c r="D105" s="18" t="s">
        <v>193</v>
      </c>
      <c r="F105" s="19">
        <v>24434.59</v>
      </c>
      <c r="G105" s="19">
        <v>5914.54</v>
      </c>
      <c r="H105" s="19">
        <v>2963.86</v>
      </c>
      <c r="I105" s="19">
        <v>27385.27</v>
      </c>
    </row>
    <row r="106" spans="2:9" x14ac:dyDescent="0.25">
      <c r="B106" s="17" t="s">
        <v>194</v>
      </c>
      <c r="D106" s="18" t="s">
        <v>195</v>
      </c>
      <c r="F106" s="19">
        <v>1201.51</v>
      </c>
      <c r="G106" s="19">
        <v>1238.18</v>
      </c>
      <c r="H106" s="19">
        <v>275.39</v>
      </c>
      <c r="I106" s="19">
        <v>2164.3000000000002</v>
      </c>
    </row>
    <row r="107" spans="2:9" x14ac:dyDescent="0.25">
      <c r="B107" s="17" t="s">
        <v>196</v>
      </c>
      <c r="D107" s="18" t="s">
        <v>197</v>
      </c>
      <c r="F107" s="19">
        <v>23233.08</v>
      </c>
      <c r="G107" s="19">
        <v>4676.3599999999997</v>
      </c>
      <c r="H107" s="19">
        <v>2688.47</v>
      </c>
      <c r="I107" s="19">
        <v>25220.97</v>
      </c>
    </row>
    <row r="108" spans="2:9" x14ac:dyDescent="0.25">
      <c r="B108" s="17" t="s">
        <v>198</v>
      </c>
      <c r="D108" s="18" t="s">
        <v>199</v>
      </c>
      <c r="F108" s="19">
        <v>15000000</v>
      </c>
      <c r="G108" s="19">
        <v>0</v>
      </c>
      <c r="H108" s="19">
        <v>0</v>
      </c>
      <c r="I108" s="19">
        <v>15000000</v>
      </c>
    </row>
    <row r="109" spans="2:9" x14ac:dyDescent="0.25">
      <c r="B109" s="17" t="s">
        <v>200</v>
      </c>
      <c r="D109" s="18" t="s">
        <v>201</v>
      </c>
      <c r="F109" s="19">
        <v>15000000</v>
      </c>
      <c r="G109" s="19">
        <v>0</v>
      </c>
      <c r="H109" s="19">
        <v>0</v>
      </c>
      <c r="I109" s="19">
        <v>15000000</v>
      </c>
    </row>
    <row r="110" spans="2:9" x14ac:dyDescent="0.25">
      <c r="B110" s="17" t="s">
        <v>202</v>
      </c>
      <c r="D110" s="18" t="s">
        <v>203</v>
      </c>
      <c r="F110" s="19">
        <v>15000000</v>
      </c>
      <c r="G110" s="19">
        <v>0</v>
      </c>
      <c r="H110" s="19">
        <v>0</v>
      </c>
      <c r="I110" s="19">
        <v>15000000</v>
      </c>
    </row>
    <row r="111" spans="2:9" x14ac:dyDescent="0.25">
      <c r="B111" s="17" t="s">
        <v>204</v>
      </c>
      <c r="D111" s="18" t="s">
        <v>205</v>
      </c>
      <c r="F111" s="19">
        <v>15000000</v>
      </c>
      <c r="G111" s="19">
        <v>0</v>
      </c>
      <c r="H111" s="19">
        <v>0</v>
      </c>
      <c r="I111" s="19">
        <v>15000000</v>
      </c>
    </row>
    <row r="112" spans="2:9" x14ac:dyDescent="0.25">
      <c r="B112" s="17" t="s">
        <v>206</v>
      </c>
      <c r="D112" s="18" t="s">
        <v>207</v>
      </c>
      <c r="F112" s="19">
        <v>1101119.3400000001</v>
      </c>
      <c r="G112" s="19">
        <v>245122.38</v>
      </c>
      <c r="H112" s="19">
        <v>150304.97</v>
      </c>
      <c r="I112" s="19">
        <v>1195936.75</v>
      </c>
    </row>
    <row r="113" spans="2:9" x14ac:dyDescent="0.25">
      <c r="B113" s="17" t="s">
        <v>208</v>
      </c>
      <c r="D113" s="18" t="s">
        <v>209</v>
      </c>
      <c r="F113" s="19">
        <v>87351.88</v>
      </c>
      <c r="G113" s="19">
        <v>71237.11</v>
      </c>
      <c r="H113" s="19">
        <v>0</v>
      </c>
      <c r="I113" s="19">
        <v>158588.99</v>
      </c>
    </row>
    <row r="114" spans="2:9" x14ac:dyDescent="0.25">
      <c r="B114" s="17" t="s">
        <v>210</v>
      </c>
      <c r="D114" s="18" t="s">
        <v>211</v>
      </c>
      <c r="F114" s="19">
        <v>87351.88</v>
      </c>
      <c r="G114" s="19">
        <v>71237.11</v>
      </c>
      <c r="H114" s="19">
        <v>0</v>
      </c>
      <c r="I114" s="19">
        <v>158588.99</v>
      </c>
    </row>
    <row r="115" spans="2:9" x14ac:dyDescent="0.25">
      <c r="B115" s="17" t="s">
        <v>212</v>
      </c>
      <c r="D115" s="18" t="s">
        <v>213</v>
      </c>
      <c r="F115" s="19">
        <v>87351.88</v>
      </c>
      <c r="G115" s="19">
        <v>71237.11</v>
      </c>
      <c r="H115" s="19">
        <v>0</v>
      </c>
      <c r="I115" s="19">
        <v>158588.99</v>
      </c>
    </row>
    <row r="116" spans="2:9" x14ac:dyDescent="0.25">
      <c r="B116" s="17" t="s">
        <v>214</v>
      </c>
      <c r="D116" s="18" t="s">
        <v>215</v>
      </c>
      <c r="F116" s="19">
        <v>7771.91</v>
      </c>
      <c r="G116" s="19">
        <v>5201.09</v>
      </c>
      <c r="H116" s="19">
        <v>0</v>
      </c>
      <c r="I116" s="19">
        <v>12973</v>
      </c>
    </row>
    <row r="117" spans="2:9" x14ac:dyDescent="0.25">
      <c r="B117" s="17" t="s">
        <v>216</v>
      </c>
      <c r="D117" s="18" t="s">
        <v>217</v>
      </c>
      <c r="F117" s="19">
        <v>7771.91</v>
      </c>
      <c r="G117" s="19">
        <v>5201.09</v>
      </c>
      <c r="H117" s="19">
        <v>0</v>
      </c>
      <c r="I117" s="19">
        <v>12973</v>
      </c>
    </row>
    <row r="118" spans="2:9" x14ac:dyDescent="0.25">
      <c r="B118" s="17" t="s">
        <v>218</v>
      </c>
      <c r="D118" s="18" t="s">
        <v>219</v>
      </c>
      <c r="F118" s="19">
        <v>7771.91</v>
      </c>
      <c r="G118" s="19">
        <v>5201.09</v>
      </c>
      <c r="H118" s="19">
        <v>0</v>
      </c>
      <c r="I118" s="19">
        <v>12973</v>
      </c>
    </row>
    <row r="119" spans="2:9" x14ac:dyDescent="0.25">
      <c r="B119" s="17" t="s">
        <v>220</v>
      </c>
      <c r="D119" s="18" t="s">
        <v>221</v>
      </c>
      <c r="F119" s="19">
        <v>964886.28</v>
      </c>
      <c r="G119" s="19">
        <v>0</v>
      </c>
      <c r="H119" s="19">
        <v>0</v>
      </c>
      <c r="I119" s="19">
        <v>964886.28</v>
      </c>
    </row>
    <row r="120" spans="2:9" x14ac:dyDescent="0.25">
      <c r="B120" s="17" t="s">
        <v>222</v>
      </c>
      <c r="D120" s="18" t="s">
        <v>223</v>
      </c>
      <c r="F120" s="19">
        <v>964886.28</v>
      </c>
      <c r="G120" s="19">
        <v>0</v>
      </c>
      <c r="H120" s="19">
        <v>0</v>
      </c>
      <c r="I120" s="19">
        <v>964886.28</v>
      </c>
    </row>
    <row r="121" spans="2:9" x14ac:dyDescent="0.25">
      <c r="B121" s="17" t="s">
        <v>224</v>
      </c>
      <c r="D121" s="18" t="s">
        <v>221</v>
      </c>
      <c r="F121" s="19">
        <v>964886.28</v>
      </c>
      <c r="G121" s="19">
        <v>0</v>
      </c>
      <c r="H121" s="19">
        <v>0</v>
      </c>
      <c r="I121" s="19">
        <v>964886.28</v>
      </c>
    </row>
    <row r="122" spans="2:9" x14ac:dyDescent="0.25">
      <c r="B122" s="17" t="s">
        <v>225</v>
      </c>
      <c r="D122" s="18" t="s">
        <v>226</v>
      </c>
      <c r="F122" s="19">
        <v>41109.269999999997</v>
      </c>
      <c r="G122" s="19">
        <v>168684.18</v>
      </c>
      <c r="H122" s="19">
        <v>150304.97</v>
      </c>
      <c r="I122" s="19">
        <v>59488.480000000003</v>
      </c>
    </row>
    <row r="123" spans="2:9" x14ac:dyDescent="0.25">
      <c r="B123" s="17" t="s">
        <v>227</v>
      </c>
      <c r="D123" s="18" t="s">
        <v>228</v>
      </c>
      <c r="F123" s="19">
        <v>41109.269999999997</v>
      </c>
      <c r="G123" s="19">
        <v>168684.18</v>
      </c>
      <c r="H123" s="19">
        <v>150304.97</v>
      </c>
      <c r="I123" s="19">
        <v>59488.480000000003</v>
      </c>
    </row>
    <row r="124" spans="2:9" x14ac:dyDescent="0.25">
      <c r="B124" s="17" t="s">
        <v>229</v>
      </c>
      <c r="D124" s="18" t="s">
        <v>226</v>
      </c>
      <c r="F124" s="19">
        <v>0</v>
      </c>
      <c r="G124" s="19">
        <v>114730.44</v>
      </c>
      <c r="H124" s="19">
        <v>114730.44</v>
      </c>
      <c r="I124" s="19">
        <v>0</v>
      </c>
    </row>
    <row r="125" spans="2:9" x14ac:dyDescent="0.25">
      <c r="B125" s="17" t="s">
        <v>230</v>
      </c>
      <c r="D125" s="18" t="s">
        <v>231</v>
      </c>
      <c r="F125" s="19">
        <v>27505.81</v>
      </c>
      <c r="G125" s="19">
        <v>50113.91</v>
      </c>
      <c r="H125" s="19">
        <v>34347.870000000003</v>
      </c>
      <c r="I125" s="19">
        <v>43271.85</v>
      </c>
    </row>
    <row r="126" spans="2:9" x14ac:dyDescent="0.25">
      <c r="B126" s="17" t="s">
        <v>232</v>
      </c>
      <c r="D126" s="18" t="s">
        <v>233</v>
      </c>
      <c r="F126" s="19">
        <v>13603.46</v>
      </c>
      <c r="G126" s="19">
        <v>3839.83</v>
      </c>
      <c r="H126" s="19">
        <v>1226.6600000000001</v>
      </c>
      <c r="I126" s="19">
        <v>16216.63</v>
      </c>
    </row>
    <row r="127" spans="2:9" x14ac:dyDescent="0.25">
      <c r="B127" s="17" t="s">
        <v>234</v>
      </c>
      <c r="D127" s="18" t="s">
        <v>235</v>
      </c>
      <c r="F127" s="19">
        <v>45850.36</v>
      </c>
      <c r="G127" s="19">
        <v>52900.52</v>
      </c>
      <c r="H127" s="19">
        <v>12162.22</v>
      </c>
      <c r="I127" s="19">
        <v>86588.66</v>
      </c>
    </row>
    <row r="128" spans="2:9" x14ac:dyDescent="0.25">
      <c r="B128" s="17" t="s">
        <v>236</v>
      </c>
      <c r="D128" s="18" t="s">
        <v>237</v>
      </c>
      <c r="F128" s="19">
        <v>0</v>
      </c>
      <c r="G128" s="19">
        <v>0</v>
      </c>
      <c r="H128" s="19">
        <v>0</v>
      </c>
      <c r="I128" s="19">
        <v>0</v>
      </c>
    </row>
    <row r="129" spans="2:9" x14ac:dyDescent="0.25">
      <c r="B129" s="17" t="s">
        <v>238</v>
      </c>
      <c r="D129" s="18" t="s">
        <v>239</v>
      </c>
      <c r="F129" s="19">
        <v>0</v>
      </c>
      <c r="G129" s="19">
        <v>0</v>
      </c>
      <c r="H129" s="19">
        <v>0</v>
      </c>
      <c r="I129" s="19">
        <v>0</v>
      </c>
    </row>
    <row r="130" spans="2:9" x14ac:dyDescent="0.25">
      <c r="B130" s="17" t="s">
        <v>240</v>
      </c>
      <c r="D130" s="18" t="s">
        <v>241</v>
      </c>
      <c r="F130" s="19">
        <v>44498.45</v>
      </c>
      <c r="G130" s="19">
        <v>765</v>
      </c>
      <c r="H130" s="19">
        <v>4812.45</v>
      </c>
      <c r="I130" s="19">
        <v>40451</v>
      </c>
    </row>
    <row r="131" spans="2:9" x14ac:dyDescent="0.25">
      <c r="B131" s="17" t="s">
        <v>242</v>
      </c>
      <c r="D131" s="18" t="s">
        <v>243</v>
      </c>
      <c r="F131" s="19">
        <v>44498.45</v>
      </c>
      <c r="G131" s="19">
        <v>765</v>
      </c>
      <c r="H131" s="19">
        <v>4812.45</v>
      </c>
      <c r="I131" s="19">
        <v>40451</v>
      </c>
    </row>
    <row r="132" spans="2:9" x14ac:dyDescent="0.25">
      <c r="B132" s="17" t="s">
        <v>244</v>
      </c>
      <c r="D132" s="18" t="s">
        <v>245</v>
      </c>
      <c r="F132" s="19">
        <v>42645.56</v>
      </c>
      <c r="G132" s="19">
        <v>765</v>
      </c>
      <c r="H132" s="19">
        <v>4087.45</v>
      </c>
      <c r="I132" s="19">
        <v>39323.11</v>
      </c>
    </row>
    <row r="133" spans="2:9" x14ac:dyDescent="0.25">
      <c r="B133" s="17" t="s">
        <v>246</v>
      </c>
      <c r="D133" s="18" t="s">
        <v>247</v>
      </c>
      <c r="F133" s="19">
        <v>1852.89</v>
      </c>
      <c r="G133" s="19">
        <v>0</v>
      </c>
      <c r="H133" s="19">
        <v>725</v>
      </c>
      <c r="I133" s="19">
        <v>1127.8900000000001</v>
      </c>
    </row>
    <row r="134" spans="2:9" x14ac:dyDescent="0.25">
      <c r="B134" s="17" t="s">
        <v>248</v>
      </c>
      <c r="D134" s="18" t="s">
        <v>249</v>
      </c>
      <c r="F134" s="19">
        <v>1351.91</v>
      </c>
      <c r="G134" s="19">
        <v>52135.519999999997</v>
      </c>
      <c r="H134" s="19">
        <v>7349.77</v>
      </c>
      <c r="I134" s="19">
        <v>46137.66</v>
      </c>
    </row>
    <row r="135" spans="2:9" x14ac:dyDescent="0.25">
      <c r="B135" s="17" t="s">
        <v>250</v>
      </c>
      <c r="D135" s="18" t="s">
        <v>251</v>
      </c>
      <c r="F135" s="19">
        <v>1351.91</v>
      </c>
      <c r="G135" s="19">
        <v>52135.519999999997</v>
      </c>
      <c r="H135" s="19">
        <v>7349.77</v>
      </c>
      <c r="I135" s="19">
        <v>46137.66</v>
      </c>
    </row>
    <row r="136" spans="2:9" x14ac:dyDescent="0.25">
      <c r="B136" s="17" t="s">
        <v>252</v>
      </c>
      <c r="D136" s="18" t="s">
        <v>249</v>
      </c>
      <c r="F136" s="19">
        <v>1351.91</v>
      </c>
      <c r="G136" s="19">
        <v>52135.519999999997</v>
      </c>
      <c r="H136" s="19">
        <v>7349.77</v>
      </c>
      <c r="I136" s="19">
        <v>46137.66</v>
      </c>
    </row>
    <row r="137" spans="2:9" x14ac:dyDescent="0.25">
      <c r="B137" s="17" t="s">
        <v>253</v>
      </c>
      <c r="D137" s="18" t="s">
        <v>254</v>
      </c>
      <c r="F137" s="19">
        <v>221257.26</v>
      </c>
      <c r="G137" s="19">
        <v>0</v>
      </c>
      <c r="H137" s="19">
        <v>0</v>
      </c>
      <c r="I137" s="19">
        <v>221257.26</v>
      </c>
    </row>
    <row r="138" spans="2:9" x14ac:dyDescent="0.25">
      <c r="B138" s="17" t="s">
        <v>255</v>
      </c>
      <c r="D138" s="18" t="s">
        <v>166</v>
      </c>
      <c r="F138" s="19">
        <v>0</v>
      </c>
      <c r="G138" s="19">
        <v>0</v>
      </c>
      <c r="H138" s="19">
        <v>0</v>
      </c>
      <c r="I138" s="19">
        <v>0</v>
      </c>
    </row>
    <row r="139" spans="2:9" x14ac:dyDescent="0.25">
      <c r="B139" s="17" t="s">
        <v>256</v>
      </c>
      <c r="D139" s="18" t="s">
        <v>168</v>
      </c>
      <c r="F139" s="19">
        <v>0</v>
      </c>
      <c r="G139" s="19">
        <v>0</v>
      </c>
      <c r="H139" s="19">
        <v>0</v>
      </c>
      <c r="I139" s="19">
        <v>0</v>
      </c>
    </row>
    <row r="140" spans="2:9" x14ac:dyDescent="0.25">
      <c r="B140" s="17" t="s">
        <v>257</v>
      </c>
      <c r="D140" s="18" t="s">
        <v>258</v>
      </c>
      <c r="F140" s="19">
        <v>221257.26</v>
      </c>
      <c r="G140" s="19">
        <v>0</v>
      </c>
      <c r="H140" s="19">
        <v>0</v>
      </c>
      <c r="I140" s="19">
        <v>221257.26</v>
      </c>
    </row>
    <row r="141" spans="2:9" x14ac:dyDescent="0.25">
      <c r="B141" s="17" t="s">
        <v>259</v>
      </c>
      <c r="D141" s="18" t="s">
        <v>258</v>
      </c>
      <c r="F141" s="19">
        <v>221257.26</v>
      </c>
      <c r="G141" s="19">
        <v>0</v>
      </c>
      <c r="H141" s="19">
        <v>0</v>
      </c>
      <c r="I141" s="19">
        <v>221257.26</v>
      </c>
    </row>
    <row r="142" spans="2:9" x14ac:dyDescent="0.25">
      <c r="B142" s="17" t="s">
        <v>260</v>
      </c>
      <c r="D142" s="18" t="s">
        <v>261</v>
      </c>
      <c r="F142" s="19">
        <v>221257.26</v>
      </c>
      <c r="G142" s="19">
        <v>0</v>
      </c>
      <c r="H142" s="19">
        <v>0</v>
      </c>
      <c r="I142" s="19">
        <v>221257.26</v>
      </c>
    </row>
    <row r="143" spans="2:9" x14ac:dyDescent="0.25">
      <c r="B143" s="17" t="s">
        <v>262</v>
      </c>
      <c r="D143" s="18" t="s">
        <v>263</v>
      </c>
      <c r="F143" s="19">
        <v>130542.02</v>
      </c>
      <c r="G143" s="19">
        <v>96983.07</v>
      </c>
      <c r="H143" s="19">
        <v>30050.25</v>
      </c>
      <c r="I143" s="19">
        <v>197474.84</v>
      </c>
    </row>
    <row r="144" spans="2:9" x14ac:dyDescent="0.25">
      <c r="B144" s="17" t="s">
        <v>264</v>
      </c>
      <c r="D144" s="18" t="s">
        <v>265</v>
      </c>
      <c r="F144" s="19">
        <v>13183.83</v>
      </c>
      <c r="G144" s="19">
        <v>7888.53</v>
      </c>
      <c r="H144" s="19">
        <v>10787.95</v>
      </c>
      <c r="I144" s="19">
        <v>10284.41</v>
      </c>
    </row>
    <row r="145" spans="2:9" x14ac:dyDescent="0.25">
      <c r="B145" s="17" t="s">
        <v>266</v>
      </c>
      <c r="D145" s="18" t="s">
        <v>267</v>
      </c>
      <c r="F145" s="19">
        <v>13183.83</v>
      </c>
      <c r="G145" s="19">
        <v>7888.53</v>
      </c>
      <c r="H145" s="19">
        <v>10787.95</v>
      </c>
      <c r="I145" s="19">
        <v>10284.41</v>
      </c>
    </row>
    <row r="146" spans="2:9" x14ac:dyDescent="0.25">
      <c r="B146" s="17" t="s">
        <v>268</v>
      </c>
      <c r="D146" s="18" t="s">
        <v>265</v>
      </c>
      <c r="F146" s="19">
        <v>13183.83</v>
      </c>
      <c r="G146" s="19">
        <v>7888.53</v>
      </c>
      <c r="H146" s="19">
        <v>10787.95</v>
      </c>
      <c r="I146" s="19">
        <v>10284.41</v>
      </c>
    </row>
    <row r="147" spans="2:9" x14ac:dyDescent="0.25">
      <c r="B147" s="17" t="s">
        <v>269</v>
      </c>
      <c r="D147" s="18" t="s">
        <v>270</v>
      </c>
      <c r="F147" s="19">
        <v>5.57</v>
      </c>
      <c r="G147" s="19">
        <v>5.21</v>
      </c>
      <c r="H147" s="19">
        <v>5.57</v>
      </c>
      <c r="I147" s="19">
        <v>5.21</v>
      </c>
    </row>
    <row r="148" spans="2:9" x14ac:dyDescent="0.25">
      <c r="B148" s="17" t="s">
        <v>271</v>
      </c>
      <c r="D148" s="18" t="s">
        <v>272</v>
      </c>
      <c r="F148" s="19">
        <v>4052.16</v>
      </c>
      <c r="G148" s="19">
        <v>6706.27</v>
      </c>
      <c r="H148" s="19">
        <v>1656.28</v>
      </c>
      <c r="I148" s="19">
        <v>9102.15</v>
      </c>
    </row>
    <row r="149" spans="2:9" x14ac:dyDescent="0.25">
      <c r="B149" s="17" t="s">
        <v>273</v>
      </c>
      <c r="D149" s="18" t="s">
        <v>274</v>
      </c>
      <c r="F149" s="19">
        <v>9126.1</v>
      </c>
      <c r="G149" s="19">
        <v>1177.05</v>
      </c>
      <c r="H149" s="19">
        <v>9126.1</v>
      </c>
      <c r="I149" s="19">
        <v>1177.05</v>
      </c>
    </row>
    <row r="150" spans="2:9" x14ac:dyDescent="0.25">
      <c r="B150" s="17" t="s">
        <v>275</v>
      </c>
      <c r="D150" s="18" t="s">
        <v>276</v>
      </c>
      <c r="F150" s="19">
        <v>13627.05</v>
      </c>
      <c r="G150" s="19">
        <v>0</v>
      </c>
      <c r="H150" s="19">
        <v>13627.05</v>
      </c>
      <c r="I150" s="19">
        <v>0</v>
      </c>
    </row>
    <row r="151" spans="2:9" x14ac:dyDescent="0.25">
      <c r="B151" s="17" t="s">
        <v>277</v>
      </c>
      <c r="D151" s="18" t="s">
        <v>278</v>
      </c>
      <c r="F151" s="19">
        <v>13627.05</v>
      </c>
      <c r="G151" s="19">
        <v>0</v>
      </c>
      <c r="H151" s="19">
        <v>13627.05</v>
      </c>
      <c r="I151" s="19">
        <v>0</v>
      </c>
    </row>
    <row r="152" spans="2:9" x14ac:dyDescent="0.25">
      <c r="B152" s="17" t="s">
        <v>279</v>
      </c>
      <c r="D152" s="18" t="s">
        <v>280</v>
      </c>
      <c r="F152" s="19">
        <v>13627.05</v>
      </c>
      <c r="G152" s="19">
        <v>0</v>
      </c>
      <c r="H152" s="19">
        <v>13627.05</v>
      </c>
      <c r="I152" s="19">
        <v>0</v>
      </c>
    </row>
    <row r="153" spans="2:9" x14ac:dyDescent="0.25">
      <c r="B153" s="17" t="s">
        <v>281</v>
      </c>
      <c r="D153" s="18" t="s">
        <v>282</v>
      </c>
      <c r="F153" s="19">
        <v>98095.89</v>
      </c>
      <c r="G153" s="19">
        <v>88602.74</v>
      </c>
      <c r="H153" s="19">
        <v>0</v>
      </c>
      <c r="I153" s="19">
        <v>186698.63</v>
      </c>
    </row>
    <row r="154" spans="2:9" x14ac:dyDescent="0.25">
      <c r="B154" s="17" t="s">
        <v>283</v>
      </c>
      <c r="D154" s="18" t="s">
        <v>284</v>
      </c>
      <c r="F154" s="19">
        <v>98095.89</v>
      </c>
      <c r="G154" s="19">
        <v>88602.74</v>
      </c>
      <c r="H154" s="19">
        <v>0</v>
      </c>
      <c r="I154" s="19">
        <v>186698.63</v>
      </c>
    </row>
    <row r="155" spans="2:9" x14ac:dyDescent="0.25">
      <c r="B155" s="17" t="s">
        <v>285</v>
      </c>
      <c r="D155" s="18" t="s">
        <v>286</v>
      </c>
      <c r="F155" s="19">
        <v>5635.25</v>
      </c>
      <c r="G155" s="19">
        <v>491.8</v>
      </c>
      <c r="H155" s="19">
        <v>5635.25</v>
      </c>
      <c r="I155" s="19">
        <v>491.8</v>
      </c>
    </row>
    <row r="156" spans="2:9" x14ac:dyDescent="0.25">
      <c r="B156" s="17" t="s">
        <v>287</v>
      </c>
      <c r="D156" s="18" t="s">
        <v>288</v>
      </c>
      <c r="F156" s="19">
        <v>5635.25</v>
      </c>
      <c r="G156" s="19">
        <v>491.8</v>
      </c>
      <c r="H156" s="19">
        <v>5635.25</v>
      </c>
      <c r="I156" s="19">
        <v>491.8</v>
      </c>
    </row>
    <row r="157" spans="2:9" x14ac:dyDescent="0.25">
      <c r="B157" s="17" t="s">
        <v>289</v>
      </c>
      <c r="D157" s="18" t="s">
        <v>286</v>
      </c>
      <c r="F157" s="19">
        <v>5635.25</v>
      </c>
      <c r="G157" s="19">
        <v>491.8</v>
      </c>
      <c r="H157" s="19">
        <v>5635.25</v>
      </c>
      <c r="I157" s="19">
        <v>491.8</v>
      </c>
    </row>
    <row r="158" spans="2:9" x14ac:dyDescent="0.25">
      <c r="B158" s="17" t="s">
        <v>290</v>
      </c>
      <c r="D158" s="18" t="s">
        <v>274</v>
      </c>
      <c r="F158" s="19">
        <v>5635.25</v>
      </c>
      <c r="G158" s="19">
        <v>491.8</v>
      </c>
      <c r="H158" s="19">
        <v>5635.25</v>
      </c>
      <c r="I158" s="19">
        <v>491.8</v>
      </c>
    </row>
    <row r="159" spans="2:9" x14ac:dyDescent="0.25">
      <c r="B159" s="17" t="s">
        <v>291</v>
      </c>
      <c r="D159" s="18" t="s">
        <v>292</v>
      </c>
      <c r="F159" s="19">
        <v>-221257.26</v>
      </c>
      <c r="G159" s="19">
        <v>0</v>
      </c>
      <c r="H159" s="19">
        <v>0</v>
      </c>
      <c r="I159" s="19">
        <v>-221257.26</v>
      </c>
    </row>
    <row r="160" spans="2:9" x14ac:dyDescent="0.25">
      <c r="B160" s="17" t="s">
        <v>293</v>
      </c>
      <c r="D160" s="18" t="s">
        <v>294</v>
      </c>
      <c r="F160" s="19">
        <v>-221257.26</v>
      </c>
      <c r="G160" s="19">
        <v>0</v>
      </c>
      <c r="H160" s="19">
        <v>0</v>
      </c>
      <c r="I160" s="19">
        <v>-221257.26</v>
      </c>
    </row>
    <row r="161" spans="2:9" x14ac:dyDescent="0.25">
      <c r="B161" s="17" t="s">
        <v>295</v>
      </c>
      <c r="D161" s="18" t="s">
        <v>296</v>
      </c>
      <c r="F161" s="19">
        <v>-221257.26</v>
      </c>
      <c r="G161" s="19">
        <v>0</v>
      </c>
      <c r="H161" s="19">
        <v>0</v>
      </c>
      <c r="I161" s="19">
        <v>-221257.26</v>
      </c>
    </row>
    <row r="162" spans="2:9" x14ac:dyDescent="0.25">
      <c r="B162" s="17" t="s">
        <v>297</v>
      </c>
      <c r="D162" s="18" t="s">
        <v>298</v>
      </c>
      <c r="F162" s="19">
        <v>-221257.26</v>
      </c>
      <c r="G162" s="19">
        <v>0</v>
      </c>
      <c r="H162" s="19">
        <v>0</v>
      </c>
      <c r="I162" s="19">
        <v>-221257.26</v>
      </c>
    </row>
    <row r="163" spans="2:9" x14ac:dyDescent="0.25">
      <c r="B163" s="17" t="s">
        <v>299</v>
      </c>
      <c r="D163" s="18" t="s">
        <v>300</v>
      </c>
      <c r="F163" s="19">
        <v>111869.69</v>
      </c>
      <c r="G163" s="19">
        <v>144966.04999999999</v>
      </c>
      <c r="H163" s="19">
        <v>99196.51</v>
      </c>
      <c r="I163" s="19">
        <v>157639.23000000001</v>
      </c>
    </row>
    <row r="164" spans="2:9" x14ac:dyDescent="0.25">
      <c r="B164" s="17" t="s">
        <v>301</v>
      </c>
      <c r="D164" s="18" t="s">
        <v>300</v>
      </c>
      <c r="F164" s="19">
        <v>111869.69</v>
      </c>
      <c r="G164" s="19">
        <v>144966.04999999999</v>
      </c>
      <c r="H164" s="19">
        <v>99196.51</v>
      </c>
      <c r="I164" s="19">
        <v>157639.23000000001</v>
      </c>
    </row>
    <row r="165" spans="2:9" x14ac:dyDescent="0.25">
      <c r="B165" s="17" t="s">
        <v>302</v>
      </c>
      <c r="D165" s="18" t="s">
        <v>303</v>
      </c>
      <c r="F165" s="19">
        <v>4854.37</v>
      </c>
      <c r="G165" s="19">
        <v>4854.37</v>
      </c>
      <c r="H165" s="19">
        <v>4854.37</v>
      </c>
      <c r="I165" s="19">
        <v>4854.37</v>
      </c>
    </row>
    <row r="166" spans="2:9" x14ac:dyDescent="0.25">
      <c r="B166" s="17" t="s">
        <v>304</v>
      </c>
      <c r="D166" s="18" t="s">
        <v>305</v>
      </c>
      <c r="F166" s="19">
        <v>4854.37</v>
      </c>
      <c r="G166" s="19">
        <v>4854.37</v>
      </c>
      <c r="H166" s="19">
        <v>4854.37</v>
      </c>
      <c r="I166" s="19">
        <v>4854.37</v>
      </c>
    </row>
    <row r="167" spans="2:9" x14ac:dyDescent="0.25">
      <c r="B167" s="17" t="s">
        <v>306</v>
      </c>
      <c r="D167" s="18" t="s">
        <v>303</v>
      </c>
      <c r="F167" s="19">
        <v>4854.37</v>
      </c>
      <c r="G167" s="19">
        <v>4854.37</v>
      </c>
      <c r="H167" s="19">
        <v>4854.37</v>
      </c>
      <c r="I167" s="19">
        <v>4854.37</v>
      </c>
    </row>
    <row r="168" spans="2:9" x14ac:dyDescent="0.25">
      <c r="B168" s="17" t="s">
        <v>307</v>
      </c>
      <c r="D168" s="18" t="s">
        <v>308</v>
      </c>
      <c r="F168" s="19">
        <v>29814.639999999999</v>
      </c>
      <c r="G168" s="19">
        <v>44640.480000000003</v>
      </c>
      <c r="H168" s="19">
        <v>25269.58</v>
      </c>
      <c r="I168" s="19">
        <v>49185.54</v>
      </c>
    </row>
    <row r="169" spans="2:9" x14ac:dyDescent="0.25">
      <c r="B169" s="17" t="s">
        <v>309</v>
      </c>
      <c r="D169" s="18" t="s">
        <v>310</v>
      </c>
      <c r="F169" s="19">
        <v>29814.639999999999</v>
      </c>
      <c r="G169" s="19">
        <v>44640.480000000003</v>
      </c>
      <c r="H169" s="19">
        <v>25269.58</v>
      </c>
      <c r="I169" s="19">
        <v>49185.54</v>
      </c>
    </row>
    <row r="170" spans="2:9" x14ac:dyDescent="0.25">
      <c r="B170" s="17" t="s">
        <v>311</v>
      </c>
      <c r="D170" s="18" t="s">
        <v>312</v>
      </c>
      <c r="F170" s="19">
        <v>22320.240000000002</v>
      </c>
      <c r="G170" s="19">
        <v>44640.480000000003</v>
      </c>
      <c r="H170" s="19">
        <v>22320.240000000002</v>
      </c>
      <c r="I170" s="19">
        <v>44640.480000000003</v>
      </c>
    </row>
    <row r="171" spans="2:9" x14ac:dyDescent="0.25">
      <c r="B171" s="17" t="s">
        <v>313</v>
      </c>
      <c r="D171" s="18" t="s">
        <v>314</v>
      </c>
      <c r="F171" s="19">
        <v>7494.4</v>
      </c>
      <c r="G171" s="19">
        <v>0</v>
      </c>
      <c r="H171" s="19">
        <v>2949.34</v>
      </c>
      <c r="I171" s="19">
        <v>4545.0600000000004</v>
      </c>
    </row>
    <row r="172" spans="2:9" x14ac:dyDescent="0.25">
      <c r="B172" s="17" t="s">
        <v>315</v>
      </c>
      <c r="D172" s="18" t="s">
        <v>316</v>
      </c>
      <c r="F172" s="19">
        <v>9988.5</v>
      </c>
      <c r="G172" s="19">
        <v>7450</v>
      </c>
      <c r="H172" s="19">
        <v>2217.7199999999998</v>
      </c>
      <c r="I172" s="19">
        <v>15220.78</v>
      </c>
    </row>
    <row r="173" spans="2:9" x14ac:dyDescent="0.25">
      <c r="B173" s="17" t="s">
        <v>317</v>
      </c>
      <c r="D173" s="18" t="s">
        <v>318</v>
      </c>
      <c r="F173" s="19">
        <v>9988.5</v>
      </c>
      <c r="G173" s="19">
        <v>7450</v>
      </c>
      <c r="H173" s="19">
        <v>2217.7199999999998</v>
      </c>
      <c r="I173" s="19">
        <v>15220.78</v>
      </c>
    </row>
    <row r="174" spans="2:9" x14ac:dyDescent="0.25">
      <c r="B174" s="17" t="s">
        <v>319</v>
      </c>
      <c r="D174" s="18" t="s">
        <v>316</v>
      </c>
      <c r="F174" s="19">
        <v>9988.5</v>
      </c>
      <c r="G174" s="19">
        <v>7450</v>
      </c>
      <c r="H174" s="19">
        <v>2217.7199999999998</v>
      </c>
      <c r="I174" s="19">
        <v>15220.78</v>
      </c>
    </row>
    <row r="175" spans="2:9" x14ac:dyDescent="0.25">
      <c r="B175" s="17" t="s">
        <v>320</v>
      </c>
      <c r="D175" s="18" t="s">
        <v>321</v>
      </c>
      <c r="F175" s="19">
        <v>9988.5</v>
      </c>
      <c r="G175" s="19">
        <v>7450</v>
      </c>
      <c r="H175" s="19">
        <v>2217.7199999999998</v>
      </c>
      <c r="I175" s="19">
        <v>15220.78</v>
      </c>
    </row>
    <row r="176" spans="2:9" x14ac:dyDescent="0.25">
      <c r="B176" s="17" t="s">
        <v>322</v>
      </c>
      <c r="D176" s="18" t="s">
        <v>323</v>
      </c>
      <c r="F176" s="19">
        <v>67212.179999999993</v>
      </c>
      <c r="G176" s="19">
        <v>88021.2</v>
      </c>
      <c r="H176" s="19">
        <v>66854.84</v>
      </c>
      <c r="I176" s="19">
        <v>88378.54</v>
      </c>
    </row>
    <row r="177" spans="2:9" x14ac:dyDescent="0.25">
      <c r="B177" s="17" t="s">
        <v>324</v>
      </c>
      <c r="D177" s="18" t="s">
        <v>325</v>
      </c>
      <c r="F177" s="19">
        <v>67212.179999999993</v>
      </c>
      <c r="G177" s="19">
        <v>88021.2</v>
      </c>
      <c r="H177" s="19">
        <v>66854.84</v>
      </c>
      <c r="I177" s="19">
        <v>88378.54</v>
      </c>
    </row>
    <row r="178" spans="2:9" x14ac:dyDescent="0.25">
      <c r="B178" s="17" t="s">
        <v>326</v>
      </c>
      <c r="D178" s="18" t="s">
        <v>327</v>
      </c>
      <c r="F178" s="19">
        <v>2191.3200000000002</v>
      </c>
      <c r="G178" s="19">
        <v>2200</v>
      </c>
      <c r="H178" s="19">
        <v>1983.64</v>
      </c>
      <c r="I178" s="19">
        <v>2407.6799999999998</v>
      </c>
    </row>
    <row r="179" spans="2:9" x14ac:dyDescent="0.25">
      <c r="B179" s="17" t="s">
        <v>328</v>
      </c>
      <c r="D179" s="18" t="s">
        <v>329</v>
      </c>
      <c r="F179" s="19">
        <v>0</v>
      </c>
      <c r="G179" s="19">
        <v>19350</v>
      </c>
      <c r="H179" s="19">
        <v>0</v>
      </c>
      <c r="I179" s="19">
        <v>19350</v>
      </c>
    </row>
    <row r="180" spans="2:9" x14ac:dyDescent="0.25">
      <c r="B180" s="17" t="s">
        <v>330</v>
      </c>
      <c r="D180" s="18" t="s">
        <v>331</v>
      </c>
      <c r="F180" s="19">
        <v>64471.199999999997</v>
      </c>
      <c r="G180" s="19">
        <v>64471.199999999997</v>
      </c>
      <c r="H180" s="19">
        <v>64471.199999999997</v>
      </c>
      <c r="I180" s="19">
        <v>64471.199999999997</v>
      </c>
    </row>
    <row r="181" spans="2:9" x14ac:dyDescent="0.25">
      <c r="B181" s="17" t="s">
        <v>332</v>
      </c>
      <c r="D181" s="18" t="s">
        <v>323</v>
      </c>
      <c r="F181" s="19">
        <v>149.66</v>
      </c>
      <c r="G181" s="19">
        <v>0</v>
      </c>
      <c r="H181" s="19">
        <v>0</v>
      </c>
      <c r="I181" s="19">
        <v>149.66</v>
      </c>
    </row>
    <row r="182" spans="2:9" x14ac:dyDescent="0.25">
      <c r="B182" s="17" t="s">
        <v>333</v>
      </c>
      <c r="D182" s="18" t="s">
        <v>334</v>
      </c>
      <c r="F182" s="19">
        <v>400</v>
      </c>
      <c r="G182" s="19">
        <v>2000</v>
      </c>
      <c r="H182" s="19">
        <v>400</v>
      </c>
      <c r="I182" s="19">
        <v>2000</v>
      </c>
    </row>
    <row r="183" spans="2:9" x14ac:dyDescent="0.25">
      <c r="B183" s="17" t="s">
        <v>335</v>
      </c>
      <c r="D183" s="18" t="s">
        <v>336</v>
      </c>
      <c r="F183" s="19">
        <v>2369.23</v>
      </c>
      <c r="G183" s="19">
        <v>18.75</v>
      </c>
      <c r="H183" s="19">
        <v>66.95</v>
      </c>
      <c r="I183" s="19">
        <v>2321.0300000000002</v>
      </c>
    </row>
    <row r="184" spans="2:9" x14ac:dyDescent="0.25">
      <c r="B184" s="17" t="s">
        <v>337</v>
      </c>
      <c r="D184" s="18" t="s">
        <v>338</v>
      </c>
      <c r="F184" s="19">
        <v>2369.23</v>
      </c>
      <c r="G184" s="19">
        <v>18.75</v>
      </c>
      <c r="H184" s="19">
        <v>66.95</v>
      </c>
      <c r="I184" s="19">
        <v>2321.0300000000002</v>
      </c>
    </row>
    <row r="185" spans="2:9" x14ac:dyDescent="0.25">
      <c r="B185" s="17" t="s">
        <v>339</v>
      </c>
      <c r="D185" s="18" t="s">
        <v>340</v>
      </c>
      <c r="F185" s="19">
        <v>2369.23</v>
      </c>
      <c r="G185" s="19">
        <v>18.75</v>
      </c>
      <c r="H185" s="19">
        <v>66.95</v>
      </c>
      <c r="I185" s="19">
        <v>2321.0300000000002</v>
      </c>
    </row>
    <row r="186" spans="2:9" x14ac:dyDescent="0.25">
      <c r="B186" s="17" t="s">
        <v>341</v>
      </c>
      <c r="D186" s="18" t="s">
        <v>342</v>
      </c>
      <c r="F186" s="19">
        <v>2369.23</v>
      </c>
      <c r="G186" s="19">
        <v>18.75</v>
      </c>
      <c r="H186" s="19">
        <v>66.95</v>
      </c>
      <c r="I186" s="19">
        <v>2321.0300000000002</v>
      </c>
    </row>
    <row r="187" spans="2:9" x14ac:dyDescent="0.25">
      <c r="B187" s="17" t="s">
        <v>343</v>
      </c>
      <c r="D187" s="18" t="s">
        <v>344</v>
      </c>
      <c r="F187" s="19">
        <v>2122.87</v>
      </c>
      <c r="G187" s="19">
        <v>0</v>
      </c>
      <c r="H187" s="19">
        <v>66.95</v>
      </c>
      <c r="I187" s="19">
        <v>2055.92</v>
      </c>
    </row>
    <row r="188" spans="2:9" x14ac:dyDescent="0.25">
      <c r="B188" s="17" t="s">
        <v>345</v>
      </c>
      <c r="D188" s="18" t="s">
        <v>346</v>
      </c>
      <c r="F188" s="19">
        <v>246.36</v>
      </c>
      <c r="G188" s="19">
        <v>18.75</v>
      </c>
      <c r="H188" s="19">
        <v>0</v>
      </c>
      <c r="I188" s="19">
        <v>265.11</v>
      </c>
    </row>
    <row r="189" spans="2:9" x14ac:dyDescent="0.25">
      <c r="B189" s="17" t="s">
        <v>347</v>
      </c>
      <c r="D189" s="18" t="s">
        <v>348</v>
      </c>
      <c r="F189" s="19">
        <v>1055782.67</v>
      </c>
      <c r="G189" s="19">
        <v>4898.18</v>
      </c>
      <c r="H189" s="19">
        <v>36649.550000000003</v>
      </c>
      <c r="I189" s="19">
        <v>1024031.3</v>
      </c>
    </row>
    <row r="190" spans="2:9" x14ac:dyDescent="0.25">
      <c r="B190" s="17" t="s">
        <v>349</v>
      </c>
      <c r="D190" s="18" t="s">
        <v>350</v>
      </c>
      <c r="F190" s="19">
        <v>126491.38</v>
      </c>
      <c r="G190" s="19">
        <v>0</v>
      </c>
      <c r="H190" s="19">
        <v>0</v>
      </c>
      <c r="I190" s="19">
        <v>126491.38</v>
      </c>
    </row>
    <row r="191" spans="2:9" x14ac:dyDescent="0.25">
      <c r="B191" s="17" t="s">
        <v>351</v>
      </c>
      <c r="D191" s="18" t="s">
        <v>350</v>
      </c>
      <c r="F191" s="19">
        <v>126491.38</v>
      </c>
      <c r="G191" s="19">
        <v>0</v>
      </c>
      <c r="H191" s="19">
        <v>0</v>
      </c>
      <c r="I191" s="19">
        <v>126491.38</v>
      </c>
    </row>
    <row r="192" spans="2:9" x14ac:dyDescent="0.25">
      <c r="B192" s="17" t="s">
        <v>352</v>
      </c>
      <c r="D192" s="18" t="s">
        <v>353</v>
      </c>
      <c r="F192" s="19">
        <v>126491.38</v>
      </c>
      <c r="G192" s="19">
        <v>0</v>
      </c>
      <c r="H192" s="19">
        <v>0</v>
      </c>
      <c r="I192" s="19">
        <v>126491.38</v>
      </c>
    </row>
    <row r="193" spans="2:9" x14ac:dyDescent="0.25">
      <c r="B193" s="17" t="s">
        <v>354</v>
      </c>
      <c r="D193" s="18" t="s">
        <v>350</v>
      </c>
      <c r="F193" s="19">
        <v>126491.38</v>
      </c>
      <c r="G193" s="19">
        <v>0</v>
      </c>
      <c r="H193" s="19">
        <v>0</v>
      </c>
      <c r="I193" s="19">
        <v>126491.38</v>
      </c>
    </row>
    <row r="194" spans="2:9" x14ac:dyDescent="0.25">
      <c r="B194" s="17" t="s">
        <v>355</v>
      </c>
      <c r="D194" s="18" t="s">
        <v>356</v>
      </c>
      <c r="F194" s="19">
        <v>264280.42</v>
      </c>
      <c r="G194" s="19">
        <v>0</v>
      </c>
      <c r="H194" s="19">
        <v>0</v>
      </c>
      <c r="I194" s="19">
        <v>264280.42</v>
      </c>
    </row>
    <row r="195" spans="2:9" x14ac:dyDescent="0.25">
      <c r="B195" s="17" t="s">
        <v>357</v>
      </c>
      <c r="D195" s="18" t="s">
        <v>358</v>
      </c>
      <c r="F195" s="19">
        <v>264280.42</v>
      </c>
      <c r="G195" s="19">
        <v>0</v>
      </c>
      <c r="H195" s="19">
        <v>0</v>
      </c>
      <c r="I195" s="19">
        <v>264280.42</v>
      </c>
    </row>
    <row r="196" spans="2:9" x14ac:dyDescent="0.25">
      <c r="B196" s="17" t="s">
        <v>359</v>
      </c>
      <c r="D196" s="18" t="s">
        <v>360</v>
      </c>
      <c r="F196" s="19">
        <v>264280.42</v>
      </c>
      <c r="G196" s="19">
        <v>0</v>
      </c>
      <c r="H196" s="19">
        <v>0</v>
      </c>
      <c r="I196" s="19">
        <v>264280.42</v>
      </c>
    </row>
    <row r="197" spans="2:9" x14ac:dyDescent="0.25">
      <c r="B197" s="17" t="s">
        <v>361</v>
      </c>
      <c r="D197" s="18" t="s">
        <v>358</v>
      </c>
      <c r="F197" s="19">
        <v>264280.42</v>
      </c>
      <c r="G197" s="19">
        <v>0</v>
      </c>
      <c r="H197" s="19">
        <v>0</v>
      </c>
      <c r="I197" s="19">
        <v>264280.42</v>
      </c>
    </row>
    <row r="198" spans="2:9" x14ac:dyDescent="0.25">
      <c r="B198" s="17" t="s">
        <v>362</v>
      </c>
      <c r="D198" s="18" t="s">
        <v>363</v>
      </c>
      <c r="F198" s="19">
        <v>4882561.7300000004</v>
      </c>
      <c r="G198" s="19">
        <v>4898.18</v>
      </c>
      <c r="H198" s="19">
        <v>0</v>
      </c>
      <c r="I198" s="19">
        <v>4887459.91</v>
      </c>
    </row>
    <row r="199" spans="2:9" x14ac:dyDescent="0.25">
      <c r="B199" s="17" t="s">
        <v>364</v>
      </c>
      <c r="D199" s="18" t="s">
        <v>365</v>
      </c>
      <c r="F199" s="19">
        <v>525334.30000000005</v>
      </c>
      <c r="G199" s="19">
        <v>0</v>
      </c>
      <c r="H199" s="19">
        <v>0</v>
      </c>
      <c r="I199" s="19">
        <v>525334.30000000005</v>
      </c>
    </row>
    <row r="200" spans="2:9" x14ac:dyDescent="0.25">
      <c r="B200" s="17" t="s">
        <v>366</v>
      </c>
      <c r="D200" s="18" t="s">
        <v>367</v>
      </c>
      <c r="F200" s="19">
        <v>525334.30000000005</v>
      </c>
      <c r="G200" s="19">
        <v>0</v>
      </c>
      <c r="H200" s="19">
        <v>0</v>
      </c>
      <c r="I200" s="19">
        <v>525334.30000000005</v>
      </c>
    </row>
    <row r="201" spans="2:9" x14ac:dyDescent="0.25">
      <c r="B201" s="17" t="s">
        <v>368</v>
      </c>
      <c r="D201" s="18" t="s">
        <v>365</v>
      </c>
      <c r="F201" s="19">
        <v>427443.78</v>
      </c>
      <c r="G201" s="19">
        <v>0</v>
      </c>
      <c r="H201" s="19">
        <v>0</v>
      </c>
      <c r="I201" s="19">
        <v>427443.78</v>
      </c>
    </row>
    <row r="202" spans="2:9" x14ac:dyDescent="0.25">
      <c r="B202" s="17" t="s">
        <v>369</v>
      </c>
      <c r="D202" s="18" t="s">
        <v>370</v>
      </c>
      <c r="F202" s="19">
        <v>97890.52</v>
      </c>
      <c r="G202" s="19">
        <v>0</v>
      </c>
      <c r="H202" s="19">
        <v>0</v>
      </c>
      <c r="I202" s="19">
        <v>97890.52</v>
      </c>
    </row>
    <row r="203" spans="2:9" x14ac:dyDescent="0.25">
      <c r="B203" s="17" t="s">
        <v>371</v>
      </c>
      <c r="D203" s="18" t="s">
        <v>372</v>
      </c>
      <c r="F203" s="19">
        <v>3017411.57</v>
      </c>
      <c r="G203" s="19">
        <v>0</v>
      </c>
      <c r="H203" s="19">
        <v>0</v>
      </c>
      <c r="I203" s="19">
        <v>3017411.57</v>
      </c>
    </row>
    <row r="204" spans="2:9" x14ac:dyDescent="0.25">
      <c r="B204" s="17" t="s">
        <v>373</v>
      </c>
      <c r="D204" s="18" t="s">
        <v>374</v>
      </c>
      <c r="F204" s="19">
        <v>3017411.57</v>
      </c>
      <c r="G204" s="19">
        <v>0</v>
      </c>
      <c r="H204" s="19">
        <v>0</v>
      </c>
      <c r="I204" s="19">
        <v>3017411.57</v>
      </c>
    </row>
    <row r="205" spans="2:9" x14ac:dyDescent="0.25">
      <c r="B205" s="17" t="s">
        <v>375</v>
      </c>
      <c r="D205" s="18" t="s">
        <v>372</v>
      </c>
      <c r="F205" s="19">
        <v>3017411.57</v>
      </c>
      <c r="G205" s="19">
        <v>0</v>
      </c>
      <c r="H205" s="19">
        <v>0</v>
      </c>
      <c r="I205" s="19">
        <v>3017411.57</v>
      </c>
    </row>
    <row r="206" spans="2:9" x14ac:dyDescent="0.25">
      <c r="B206" s="17" t="s">
        <v>376</v>
      </c>
      <c r="D206" s="18" t="s">
        <v>377</v>
      </c>
      <c r="F206" s="19">
        <v>31638.1</v>
      </c>
      <c r="G206" s="19">
        <v>2132.88</v>
      </c>
      <c r="H206" s="19">
        <v>0</v>
      </c>
      <c r="I206" s="19">
        <v>33770.980000000003</v>
      </c>
    </row>
    <row r="207" spans="2:9" x14ac:dyDescent="0.25">
      <c r="B207" s="17" t="s">
        <v>378</v>
      </c>
      <c r="D207" s="18" t="s">
        <v>379</v>
      </c>
      <c r="F207" s="19">
        <v>31638.1</v>
      </c>
      <c r="G207" s="19">
        <v>2132.88</v>
      </c>
      <c r="H207" s="19">
        <v>0</v>
      </c>
      <c r="I207" s="19">
        <v>33770.980000000003</v>
      </c>
    </row>
    <row r="208" spans="2:9" x14ac:dyDescent="0.25">
      <c r="B208" s="17" t="s">
        <v>380</v>
      </c>
      <c r="D208" s="18" t="s">
        <v>377</v>
      </c>
      <c r="F208" s="19">
        <v>31638.1</v>
      </c>
      <c r="G208" s="19">
        <v>2132.88</v>
      </c>
      <c r="H208" s="19">
        <v>0</v>
      </c>
      <c r="I208" s="19">
        <v>33770.980000000003</v>
      </c>
    </row>
    <row r="209" spans="2:9" x14ac:dyDescent="0.25">
      <c r="B209" s="17" t="s">
        <v>381</v>
      </c>
      <c r="D209" s="18" t="s">
        <v>382</v>
      </c>
      <c r="F209" s="19">
        <v>33434</v>
      </c>
      <c r="G209" s="19">
        <v>0</v>
      </c>
      <c r="H209" s="19">
        <v>0</v>
      </c>
      <c r="I209" s="19">
        <v>33434</v>
      </c>
    </row>
    <row r="210" spans="2:9" x14ac:dyDescent="0.25">
      <c r="B210" s="17" t="s">
        <v>383</v>
      </c>
      <c r="D210" s="18" t="s">
        <v>384</v>
      </c>
      <c r="F210" s="19">
        <v>33434</v>
      </c>
      <c r="G210" s="19">
        <v>0</v>
      </c>
      <c r="H210" s="19">
        <v>0</v>
      </c>
      <c r="I210" s="19">
        <v>33434</v>
      </c>
    </row>
    <row r="211" spans="2:9" x14ac:dyDescent="0.25">
      <c r="B211" s="17" t="s">
        <v>385</v>
      </c>
      <c r="D211" s="18" t="s">
        <v>386</v>
      </c>
      <c r="F211" s="19">
        <v>33434</v>
      </c>
      <c r="G211" s="19">
        <v>0</v>
      </c>
      <c r="H211" s="19">
        <v>0</v>
      </c>
      <c r="I211" s="19">
        <v>33434</v>
      </c>
    </row>
    <row r="212" spans="2:9" x14ac:dyDescent="0.25">
      <c r="B212" s="17" t="s">
        <v>387</v>
      </c>
      <c r="D212" s="18" t="s">
        <v>388</v>
      </c>
      <c r="F212" s="19">
        <v>1274743.76</v>
      </c>
      <c r="G212" s="19">
        <v>2765.3</v>
      </c>
      <c r="H212" s="19">
        <v>0</v>
      </c>
      <c r="I212" s="19">
        <v>1277509.06</v>
      </c>
    </row>
    <row r="213" spans="2:9" x14ac:dyDescent="0.25">
      <c r="B213" s="17" t="s">
        <v>389</v>
      </c>
      <c r="D213" s="18" t="s">
        <v>390</v>
      </c>
      <c r="F213" s="19">
        <v>1274743.76</v>
      </c>
      <c r="G213" s="19">
        <v>2765.3</v>
      </c>
      <c r="H213" s="19">
        <v>0</v>
      </c>
      <c r="I213" s="19">
        <v>1277509.06</v>
      </c>
    </row>
    <row r="214" spans="2:9" x14ac:dyDescent="0.25">
      <c r="B214" s="17" t="s">
        <v>391</v>
      </c>
      <c r="D214" s="18" t="s">
        <v>392</v>
      </c>
      <c r="F214" s="19">
        <v>62936</v>
      </c>
      <c r="G214" s="19">
        <v>0</v>
      </c>
      <c r="H214" s="19">
        <v>0</v>
      </c>
      <c r="I214" s="19">
        <v>62936</v>
      </c>
    </row>
    <row r="215" spans="2:9" x14ac:dyDescent="0.25">
      <c r="B215" s="17" t="s">
        <v>393</v>
      </c>
      <c r="D215" s="18" t="s">
        <v>394</v>
      </c>
      <c r="F215" s="19">
        <v>123218.81</v>
      </c>
      <c r="G215" s="19">
        <v>0</v>
      </c>
      <c r="H215" s="19">
        <v>0</v>
      </c>
      <c r="I215" s="19">
        <v>123218.81</v>
      </c>
    </row>
    <row r="216" spans="2:9" x14ac:dyDescent="0.25">
      <c r="B216" s="17" t="s">
        <v>395</v>
      </c>
      <c r="D216" s="18" t="s">
        <v>396</v>
      </c>
      <c r="F216" s="19">
        <v>325984.45</v>
      </c>
      <c r="G216" s="19">
        <v>1199</v>
      </c>
      <c r="H216" s="19">
        <v>0</v>
      </c>
      <c r="I216" s="19">
        <v>327183.45</v>
      </c>
    </row>
    <row r="217" spans="2:9" x14ac:dyDescent="0.25">
      <c r="B217" s="17" t="s">
        <v>397</v>
      </c>
      <c r="D217" s="18" t="s">
        <v>398</v>
      </c>
      <c r="F217" s="19">
        <v>128064.65</v>
      </c>
      <c r="G217" s="19">
        <v>0</v>
      </c>
      <c r="H217" s="19">
        <v>0</v>
      </c>
      <c r="I217" s="19">
        <v>128064.65</v>
      </c>
    </row>
    <row r="218" spans="2:9" x14ac:dyDescent="0.25">
      <c r="B218" s="17" t="s">
        <v>399</v>
      </c>
      <c r="D218" s="18" t="s">
        <v>388</v>
      </c>
      <c r="F218" s="19">
        <v>634539.85</v>
      </c>
      <c r="G218" s="19">
        <v>1566.3</v>
      </c>
      <c r="H218" s="19">
        <v>0</v>
      </c>
      <c r="I218" s="19">
        <v>636106.15</v>
      </c>
    </row>
    <row r="219" spans="2:9" x14ac:dyDescent="0.25">
      <c r="B219" s="17" t="s">
        <v>400</v>
      </c>
      <c r="D219" s="18" t="s">
        <v>401</v>
      </c>
      <c r="F219" s="19">
        <v>428625.91</v>
      </c>
      <c r="G219" s="19">
        <v>0</v>
      </c>
      <c r="H219" s="19">
        <v>0</v>
      </c>
      <c r="I219" s="19">
        <v>428625.91</v>
      </c>
    </row>
    <row r="220" spans="2:9" x14ac:dyDescent="0.25">
      <c r="B220" s="17" t="s">
        <v>402</v>
      </c>
      <c r="D220" s="18" t="s">
        <v>403</v>
      </c>
      <c r="F220" s="19">
        <v>428625.91</v>
      </c>
      <c r="G220" s="19">
        <v>0</v>
      </c>
      <c r="H220" s="19">
        <v>0</v>
      </c>
      <c r="I220" s="19">
        <v>428625.91</v>
      </c>
    </row>
    <row r="221" spans="2:9" x14ac:dyDescent="0.25">
      <c r="B221" s="17" t="s">
        <v>404</v>
      </c>
      <c r="D221" s="18" t="s">
        <v>405</v>
      </c>
      <c r="F221" s="19">
        <v>428625.91</v>
      </c>
      <c r="G221" s="19">
        <v>0</v>
      </c>
      <c r="H221" s="19">
        <v>0</v>
      </c>
      <c r="I221" s="19">
        <v>428625.91</v>
      </c>
    </row>
    <row r="222" spans="2:9" x14ac:dyDescent="0.25">
      <c r="B222" s="17" t="s">
        <v>406</v>
      </c>
      <c r="D222" s="18" t="s">
        <v>403</v>
      </c>
      <c r="F222" s="19">
        <v>428625.91</v>
      </c>
      <c r="G222" s="19">
        <v>0</v>
      </c>
      <c r="H222" s="19">
        <v>0</v>
      </c>
      <c r="I222" s="19">
        <v>428625.91</v>
      </c>
    </row>
    <row r="223" spans="2:9" x14ac:dyDescent="0.25">
      <c r="B223" s="17" t="s">
        <v>407</v>
      </c>
      <c r="D223" s="18" t="s">
        <v>408</v>
      </c>
      <c r="F223" s="19">
        <v>719555.12</v>
      </c>
      <c r="G223" s="19">
        <v>0</v>
      </c>
      <c r="H223" s="19">
        <v>0</v>
      </c>
      <c r="I223" s="19">
        <v>719555.12</v>
      </c>
    </row>
    <row r="224" spans="2:9" x14ac:dyDescent="0.25">
      <c r="B224" s="17" t="s">
        <v>409</v>
      </c>
      <c r="D224" s="18" t="s">
        <v>408</v>
      </c>
      <c r="F224" s="19">
        <v>719555.12</v>
      </c>
      <c r="G224" s="19">
        <v>0</v>
      </c>
      <c r="H224" s="19">
        <v>0</v>
      </c>
      <c r="I224" s="19">
        <v>719555.12</v>
      </c>
    </row>
    <row r="225" spans="2:9" x14ac:dyDescent="0.25">
      <c r="B225" s="17" t="s">
        <v>410</v>
      </c>
      <c r="D225" s="18" t="s">
        <v>411</v>
      </c>
      <c r="F225" s="19">
        <v>719555.12</v>
      </c>
      <c r="G225" s="19">
        <v>0</v>
      </c>
      <c r="H225" s="19">
        <v>0</v>
      </c>
      <c r="I225" s="19">
        <v>719555.12</v>
      </c>
    </row>
    <row r="226" spans="2:9" x14ac:dyDescent="0.25">
      <c r="B226" s="17" t="s">
        <v>412</v>
      </c>
      <c r="D226" s="18" t="s">
        <v>413</v>
      </c>
      <c r="F226" s="19">
        <v>232113.39</v>
      </c>
      <c r="G226" s="19">
        <v>0</v>
      </c>
      <c r="H226" s="19">
        <v>0</v>
      </c>
      <c r="I226" s="19">
        <v>232113.39</v>
      </c>
    </row>
    <row r="227" spans="2:9" x14ac:dyDescent="0.25">
      <c r="B227" s="17" t="s">
        <v>414</v>
      </c>
      <c r="D227" s="18" t="s">
        <v>415</v>
      </c>
      <c r="F227" s="19">
        <v>27116.18</v>
      </c>
      <c r="G227" s="19">
        <v>0</v>
      </c>
      <c r="H227" s="19">
        <v>0</v>
      </c>
      <c r="I227" s="19">
        <v>27116.18</v>
      </c>
    </row>
    <row r="228" spans="2:9" x14ac:dyDescent="0.25">
      <c r="B228" s="17" t="s">
        <v>416</v>
      </c>
      <c r="D228" s="18" t="s">
        <v>417</v>
      </c>
      <c r="F228" s="19">
        <v>82451.199999999997</v>
      </c>
      <c r="G228" s="19">
        <v>0</v>
      </c>
      <c r="H228" s="19">
        <v>0</v>
      </c>
      <c r="I228" s="19">
        <v>82451.199999999997</v>
      </c>
    </row>
    <row r="229" spans="2:9" x14ac:dyDescent="0.25">
      <c r="B229" s="17" t="s">
        <v>418</v>
      </c>
      <c r="D229" s="18" t="s">
        <v>419</v>
      </c>
      <c r="F229" s="19">
        <v>16622.939999999999</v>
      </c>
      <c r="G229" s="19">
        <v>0</v>
      </c>
      <c r="H229" s="19">
        <v>0</v>
      </c>
      <c r="I229" s="19">
        <v>16622.939999999999</v>
      </c>
    </row>
    <row r="230" spans="2:9" x14ac:dyDescent="0.25">
      <c r="B230" s="17" t="s">
        <v>420</v>
      </c>
      <c r="D230" s="18" t="s">
        <v>421</v>
      </c>
      <c r="F230" s="19">
        <v>96793.63</v>
      </c>
      <c r="G230" s="19">
        <v>0</v>
      </c>
      <c r="H230" s="19">
        <v>0</v>
      </c>
      <c r="I230" s="19">
        <v>96793.63</v>
      </c>
    </row>
    <row r="231" spans="2:9" x14ac:dyDescent="0.25">
      <c r="B231" s="17" t="s">
        <v>422</v>
      </c>
      <c r="D231" s="18" t="s">
        <v>423</v>
      </c>
      <c r="F231" s="19">
        <v>35633.33</v>
      </c>
      <c r="G231" s="19">
        <v>0</v>
      </c>
      <c r="H231" s="19">
        <v>0</v>
      </c>
      <c r="I231" s="19">
        <v>35633.33</v>
      </c>
    </row>
    <row r="232" spans="2:9" x14ac:dyDescent="0.25">
      <c r="B232" s="17" t="s">
        <v>424</v>
      </c>
      <c r="D232" s="18" t="s">
        <v>425</v>
      </c>
      <c r="F232" s="19">
        <v>62912.17</v>
      </c>
      <c r="G232" s="19">
        <v>0</v>
      </c>
      <c r="H232" s="19">
        <v>0</v>
      </c>
      <c r="I232" s="19">
        <v>62912.17</v>
      </c>
    </row>
    <row r="233" spans="2:9" x14ac:dyDescent="0.25">
      <c r="B233" s="17" t="s">
        <v>426</v>
      </c>
      <c r="D233" s="18" t="s">
        <v>427</v>
      </c>
      <c r="F233" s="19">
        <v>165912.28</v>
      </c>
      <c r="G233" s="19">
        <v>0</v>
      </c>
      <c r="H233" s="19">
        <v>0</v>
      </c>
      <c r="I233" s="19">
        <v>165912.28</v>
      </c>
    </row>
    <row r="234" spans="2:9" x14ac:dyDescent="0.25">
      <c r="B234" s="17" t="s">
        <v>428</v>
      </c>
      <c r="D234" s="18" t="s">
        <v>429</v>
      </c>
      <c r="F234" s="19">
        <v>-5365731.8899999997</v>
      </c>
      <c r="G234" s="19">
        <v>0</v>
      </c>
      <c r="H234" s="19">
        <v>36649.550000000003</v>
      </c>
      <c r="I234" s="19">
        <v>-5402381.4400000004</v>
      </c>
    </row>
    <row r="235" spans="2:9" x14ac:dyDescent="0.25">
      <c r="B235" s="17" t="s">
        <v>430</v>
      </c>
      <c r="D235" s="18" t="s">
        <v>431</v>
      </c>
      <c r="F235" s="19">
        <v>-219436.72</v>
      </c>
      <c r="G235" s="19">
        <v>0</v>
      </c>
      <c r="H235" s="19">
        <v>1431.32</v>
      </c>
      <c r="I235" s="19">
        <v>-220868.04</v>
      </c>
    </row>
    <row r="236" spans="2:9" x14ac:dyDescent="0.25">
      <c r="B236" s="17" t="s">
        <v>432</v>
      </c>
      <c r="D236" s="18" t="s">
        <v>433</v>
      </c>
      <c r="F236" s="19">
        <v>-219436.72</v>
      </c>
      <c r="G236" s="19">
        <v>0</v>
      </c>
      <c r="H236" s="19">
        <v>1431.32</v>
      </c>
      <c r="I236" s="19">
        <v>-220868.04</v>
      </c>
    </row>
    <row r="237" spans="2:9" x14ac:dyDescent="0.25">
      <c r="B237" s="17" t="s">
        <v>434</v>
      </c>
      <c r="D237" s="18" t="s">
        <v>435</v>
      </c>
      <c r="F237" s="19">
        <v>-219436.72</v>
      </c>
      <c r="G237" s="19">
        <v>0</v>
      </c>
      <c r="H237" s="19">
        <v>1431.32</v>
      </c>
      <c r="I237" s="19">
        <v>-220868.04</v>
      </c>
    </row>
    <row r="238" spans="2:9" x14ac:dyDescent="0.25">
      <c r="B238" s="17" t="s">
        <v>436</v>
      </c>
      <c r="D238" s="18" t="s">
        <v>437</v>
      </c>
      <c r="F238" s="19">
        <v>-1515354.26</v>
      </c>
      <c r="G238" s="19">
        <v>0</v>
      </c>
      <c r="H238" s="19">
        <v>13787.03</v>
      </c>
      <c r="I238" s="19">
        <v>-1529141.29</v>
      </c>
    </row>
    <row r="239" spans="2:9" x14ac:dyDescent="0.25">
      <c r="B239" s="17" t="s">
        <v>438</v>
      </c>
      <c r="D239" s="18" t="s">
        <v>439</v>
      </c>
      <c r="F239" s="19">
        <v>-1515354.26</v>
      </c>
      <c r="G239" s="19">
        <v>0</v>
      </c>
      <c r="H239" s="19">
        <v>13787.03</v>
      </c>
      <c r="I239" s="19">
        <v>-1529141.29</v>
      </c>
    </row>
    <row r="240" spans="2:9" x14ac:dyDescent="0.25">
      <c r="B240" s="17" t="s">
        <v>440</v>
      </c>
      <c r="D240" s="18" t="s">
        <v>441</v>
      </c>
      <c r="F240" s="19">
        <v>-374425.19</v>
      </c>
      <c r="G240" s="19">
        <v>0</v>
      </c>
      <c r="H240" s="19">
        <v>2796.6</v>
      </c>
      <c r="I240" s="19">
        <v>-377221.79</v>
      </c>
    </row>
    <row r="241" spans="2:9" x14ac:dyDescent="0.25">
      <c r="B241" s="17" t="s">
        <v>442</v>
      </c>
      <c r="D241" s="18" t="s">
        <v>443</v>
      </c>
      <c r="F241" s="19">
        <v>-96475.1</v>
      </c>
      <c r="G241" s="19">
        <v>0</v>
      </c>
      <c r="H241" s="19">
        <v>178.78</v>
      </c>
      <c r="I241" s="19">
        <v>-96653.88</v>
      </c>
    </row>
    <row r="242" spans="2:9" x14ac:dyDescent="0.25">
      <c r="B242" s="17" t="s">
        <v>444</v>
      </c>
      <c r="D242" s="18" t="s">
        <v>445</v>
      </c>
      <c r="F242" s="19">
        <v>-61932.57</v>
      </c>
      <c r="G242" s="19">
        <v>0</v>
      </c>
      <c r="H242" s="19">
        <v>110.83</v>
      </c>
      <c r="I242" s="19">
        <v>-62043.4</v>
      </c>
    </row>
    <row r="243" spans="2:9" x14ac:dyDescent="0.25">
      <c r="B243" s="17" t="s">
        <v>446</v>
      </c>
      <c r="D243" s="18" t="s">
        <v>447</v>
      </c>
      <c r="F243" s="19">
        <v>-115613.67</v>
      </c>
      <c r="G243" s="19">
        <v>0</v>
      </c>
      <c r="H243" s="19">
        <v>398.39</v>
      </c>
      <c r="I243" s="19">
        <v>-116012.06</v>
      </c>
    </row>
    <row r="244" spans="2:9" x14ac:dyDescent="0.25">
      <c r="B244" s="17" t="s">
        <v>448</v>
      </c>
      <c r="D244" s="18" t="s">
        <v>449</v>
      </c>
      <c r="F244" s="19">
        <v>-183384.13</v>
      </c>
      <c r="G244" s="19">
        <v>0</v>
      </c>
      <c r="H244" s="19">
        <v>4742.5</v>
      </c>
      <c r="I244" s="19">
        <v>-188126.63</v>
      </c>
    </row>
    <row r="245" spans="2:9" x14ac:dyDescent="0.25">
      <c r="B245" s="17" t="s">
        <v>450</v>
      </c>
      <c r="D245" s="18" t="s">
        <v>451</v>
      </c>
      <c r="F245" s="19">
        <v>-25607.53</v>
      </c>
      <c r="G245" s="19">
        <v>0</v>
      </c>
      <c r="H245" s="19">
        <v>364.65</v>
      </c>
      <c r="I245" s="19">
        <v>-25972.18</v>
      </c>
    </row>
    <row r="246" spans="2:9" x14ac:dyDescent="0.25">
      <c r="B246" s="17" t="s">
        <v>452</v>
      </c>
      <c r="D246" s="18" t="s">
        <v>453</v>
      </c>
      <c r="F246" s="19">
        <v>-559128.32999999996</v>
      </c>
      <c r="G246" s="19">
        <v>0</v>
      </c>
      <c r="H246" s="19">
        <v>4392.3900000000003</v>
      </c>
      <c r="I246" s="19">
        <v>-563520.72</v>
      </c>
    </row>
    <row r="247" spans="2:9" x14ac:dyDescent="0.25">
      <c r="B247" s="17" t="s">
        <v>454</v>
      </c>
      <c r="D247" s="18" t="s">
        <v>455</v>
      </c>
      <c r="F247" s="19">
        <v>-98787.74</v>
      </c>
      <c r="G247" s="19">
        <v>0</v>
      </c>
      <c r="H247" s="19">
        <v>802.89</v>
      </c>
      <c r="I247" s="19">
        <v>-99590.63</v>
      </c>
    </row>
    <row r="248" spans="2:9" x14ac:dyDescent="0.25">
      <c r="B248" s="17" t="s">
        <v>456</v>
      </c>
      <c r="D248" s="18" t="s">
        <v>457</v>
      </c>
      <c r="F248" s="19">
        <v>-2778195.7</v>
      </c>
      <c r="G248" s="19">
        <v>0</v>
      </c>
      <c r="H248" s="19">
        <v>11140.86</v>
      </c>
      <c r="I248" s="19">
        <v>-2789336.56</v>
      </c>
    </row>
    <row r="249" spans="2:9" x14ac:dyDescent="0.25">
      <c r="B249" s="17" t="s">
        <v>458</v>
      </c>
      <c r="D249" s="18" t="s">
        <v>459</v>
      </c>
      <c r="F249" s="19">
        <v>-2778195.7</v>
      </c>
      <c r="G249" s="19">
        <v>0</v>
      </c>
      <c r="H249" s="19">
        <v>11140.86</v>
      </c>
      <c r="I249" s="19">
        <v>-2789336.56</v>
      </c>
    </row>
    <row r="250" spans="2:9" x14ac:dyDescent="0.25">
      <c r="B250" s="17" t="s">
        <v>460</v>
      </c>
      <c r="D250" s="18" t="s">
        <v>461</v>
      </c>
      <c r="F250" s="19">
        <v>-2778195.7</v>
      </c>
      <c r="G250" s="19">
        <v>0</v>
      </c>
      <c r="H250" s="19">
        <v>11140.86</v>
      </c>
      <c r="I250" s="19">
        <v>-2789336.56</v>
      </c>
    </row>
    <row r="251" spans="2:9" x14ac:dyDescent="0.25">
      <c r="B251" s="17" t="s">
        <v>462</v>
      </c>
      <c r="D251" s="18" t="s">
        <v>463</v>
      </c>
      <c r="F251" s="19">
        <v>-264857.92</v>
      </c>
      <c r="G251" s="19">
        <v>0</v>
      </c>
      <c r="H251" s="19">
        <v>3437.77</v>
      </c>
      <c r="I251" s="19">
        <v>-268295.69</v>
      </c>
    </row>
    <row r="252" spans="2:9" x14ac:dyDescent="0.25">
      <c r="B252" s="17" t="s">
        <v>464</v>
      </c>
      <c r="D252" s="18" t="s">
        <v>465</v>
      </c>
      <c r="F252" s="19">
        <v>-264857.92</v>
      </c>
      <c r="G252" s="19">
        <v>0</v>
      </c>
      <c r="H252" s="19">
        <v>3437.77</v>
      </c>
      <c r="I252" s="19">
        <v>-268295.69</v>
      </c>
    </row>
    <row r="253" spans="2:9" x14ac:dyDescent="0.25">
      <c r="B253" s="17" t="s">
        <v>466</v>
      </c>
      <c r="D253" s="18" t="s">
        <v>463</v>
      </c>
      <c r="F253" s="19">
        <v>-264857.92</v>
      </c>
      <c r="G253" s="19">
        <v>0</v>
      </c>
      <c r="H253" s="19">
        <v>3437.77</v>
      </c>
      <c r="I253" s="19">
        <v>-268295.69</v>
      </c>
    </row>
    <row r="254" spans="2:9" x14ac:dyDescent="0.25">
      <c r="B254" s="17" t="s">
        <v>467</v>
      </c>
      <c r="D254" s="18" t="s">
        <v>468</v>
      </c>
      <c r="F254" s="19">
        <v>-587887.29</v>
      </c>
      <c r="G254" s="19">
        <v>0</v>
      </c>
      <c r="H254" s="19">
        <v>6852.57</v>
      </c>
      <c r="I254" s="19">
        <v>-594739.86</v>
      </c>
    </row>
    <row r="255" spans="2:9" x14ac:dyDescent="0.25">
      <c r="B255" s="17" t="s">
        <v>469</v>
      </c>
      <c r="D255" s="18" t="s">
        <v>470</v>
      </c>
      <c r="F255" s="19">
        <v>-587887.29</v>
      </c>
      <c r="G255" s="19">
        <v>0</v>
      </c>
      <c r="H255" s="19">
        <v>6852.57</v>
      </c>
      <c r="I255" s="19">
        <v>-594739.86</v>
      </c>
    </row>
    <row r="256" spans="2:9" x14ac:dyDescent="0.25">
      <c r="B256" s="17" t="s">
        <v>471</v>
      </c>
      <c r="D256" s="18" t="s">
        <v>472</v>
      </c>
      <c r="F256" s="19">
        <v>-232111.08</v>
      </c>
      <c r="G256" s="19">
        <v>0</v>
      </c>
      <c r="H256" s="19">
        <v>0</v>
      </c>
      <c r="I256" s="19">
        <v>-232111.08</v>
      </c>
    </row>
    <row r="257" spans="2:9" x14ac:dyDescent="0.25">
      <c r="B257" s="17" t="s">
        <v>473</v>
      </c>
      <c r="D257" s="18" t="s">
        <v>474</v>
      </c>
      <c r="F257" s="19">
        <v>-27115.74</v>
      </c>
      <c r="G257" s="19">
        <v>0</v>
      </c>
      <c r="H257" s="19">
        <v>0</v>
      </c>
      <c r="I257" s="19">
        <v>-27115.74</v>
      </c>
    </row>
    <row r="258" spans="2:9" x14ac:dyDescent="0.25">
      <c r="B258" s="17" t="s">
        <v>475</v>
      </c>
      <c r="D258" s="18" t="s">
        <v>476</v>
      </c>
      <c r="F258" s="19">
        <v>-82449.990000000005</v>
      </c>
      <c r="G258" s="19">
        <v>0</v>
      </c>
      <c r="H258" s="19">
        <v>0</v>
      </c>
      <c r="I258" s="19">
        <v>-82449.990000000005</v>
      </c>
    </row>
    <row r="259" spans="2:9" x14ac:dyDescent="0.25">
      <c r="B259" s="17" t="s">
        <v>477</v>
      </c>
      <c r="D259" s="18" t="s">
        <v>478</v>
      </c>
      <c r="F259" s="19">
        <v>-16622.830000000002</v>
      </c>
      <c r="G259" s="19">
        <v>0</v>
      </c>
      <c r="H259" s="19">
        <v>0</v>
      </c>
      <c r="I259" s="19">
        <v>-16622.830000000002</v>
      </c>
    </row>
    <row r="260" spans="2:9" x14ac:dyDescent="0.25">
      <c r="B260" s="17" t="s">
        <v>479</v>
      </c>
      <c r="D260" s="18" t="s">
        <v>480</v>
      </c>
      <c r="F260" s="19">
        <v>-96792.86</v>
      </c>
      <c r="G260" s="19">
        <v>0</v>
      </c>
      <c r="H260" s="19">
        <v>0</v>
      </c>
      <c r="I260" s="19">
        <v>-96792.86</v>
      </c>
    </row>
    <row r="261" spans="2:9" x14ac:dyDescent="0.25">
      <c r="B261" s="17" t="s">
        <v>481</v>
      </c>
      <c r="D261" s="18" t="s">
        <v>482</v>
      </c>
      <c r="F261" s="19">
        <v>-35633.11</v>
      </c>
      <c r="G261" s="19">
        <v>0</v>
      </c>
      <c r="H261" s="19">
        <v>0</v>
      </c>
      <c r="I261" s="19">
        <v>-35633.11</v>
      </c>
    </row>
    <row r="262" spans="2:9" x14ac:dyDescent="0.25">
      <c r="B262" s="17" t="s">
        <v>483</v>
      </c>
      <c r="D262" s="18" t="s">
        <v>484</v>
      </c>
      <c r="F262" s="19">
        <v>-61754.98</v>
      </c>
      <c r="G262" s="19">
        <v>0</v>
      </c>
      <c r="H262" s="19">
        <v>270.55</v>
      </c>
      <c r="I262" s="19">
        <v>-62025.53</v>
      </c>
    </row>
    <row r="263" spans="2:9" x14ac:dyDescent="0.25">
      <c r="B263" s="17" t="s">
        <v>485</v>
      </c>
      <c r="D263" s="18" t="s">
        <v>486</v>
      </c>
      <c r="F263" s="19">
        <v>-35406.699999999997</v>
      </c>
      <c r="G263" s="19">
        <v>0</v>
      </c>
      <c r="H263" s="19">
        <v>6582.02</v>
      </c>
      <c r="I263" s="19">
        <v>-41988.72</v>
      </c>
    </row>
    <row r="264" spans="2:9" x14ac:dyDescent="0.25">
      <c r="B264" s="17" t="s">
        <v>487</v>
      </c>
      <c r="D264" s="18" t="s">
        <v>488</v>
      </c>
      <c r="F264" s="19">
        <v>4006080.13</v>
      </c>
      <c r="G264" s="19">
        <v>239904.31</v>
      </c>
      <c r="H264" s="19">
        <v>140029.51999999999</v>
      </c>
      <c r="I264" s="19">
        <v>4105954.92</v>
      </c>
    </row>
    <row r="265" spans="2:9" x14ac:dyDescent="0.25">
      <c r="B265" s="17" t="s">
        <v>489</v>
      </c>
      <c r="D265" s="18" t="s">
        <v>490</v>
      </c>
      <c r="F265" s="19">
        <v>3978917.43</v>
      </c>
      <c r="G265" s="19">
        <v>236741.56</v>
      </c>
      <c r="H265" s="19">
        <v>138066.76999999999</v>
      </c>
      <c r="I265" s="19">
        <v>4077592.22</v>
      </c>
    </row>
    <row r="266" spans="2:9" x14ac:dyDescent="0.25">
      <c r="B266" s="17" t="s">
        <v>491</v>
      </c>
      <c r="D266" s="18" t="s">
        <v>492</v>
      </c>
      <c r="F266" s="19">
        <v>3791510.89</v>
      </c>
      <c r="G266" s="19">
        <v>236741.56</v>
      </c>
      <c r="H266" s="19">
        <v>132895.66</v>
      </c>
      <c r="I266" s="19">
        <v>3895356.79</v>
      </c>
    </row>
    <row r="267" spans="2:9" x14ac:dyDescent="0.25">
      <c r="B267" s="17" t="s">
        <v>493</v>
      </c>
      <c r="D267" s="18" t="s">
        <v>494</v>
      </c>
      <c r="F267" s="19">
        <v>11161334.890000001</v>
      </c>
      <c r="G267" s="19">
        <v>236741.56</v>
      </c>
      <c r="H267" s="19">
        <v>5168.68</v>
      </c>
      <c r="I267" s="19">
        <v>11392907.77</v>
      </c>
    </row>
    <row r="268" spans="2:9" x14ac:dyDescent="0.25">
      <c r="B268" s="17" t="s">
        <v>495</v>
      </c>
      <c r="D268" s="18" t="s">
        <v>492</v>
      </c>
      <c r="F268" s="19">
        <v>10946826.1</v>
      </c>
      <c r="G268" s="19">
        <v>0</v>
      </c>
      <c r="H268" s="19">
        <v>0</v>
      </c>
      <c r="I268" s="19">
        <v>10946826.1</v>
      </c>
    </row>
    <row r="269" spans="2:9" x14ac:dyDescent="0.25">
      <c r="B269" s="17" t="s">
        <v>496</v>
      </c>
      <c r="D269" s="18" t="s">
        <v>497</v>
      </c>
      <c r="F269" s="19">
        <v>214508.79</v>
      </c>
      <c r="G269" s="19">
        <v>236741.56</v>
      </c>
      <c r="H269" s="19">
        <v>5168.68</v>
      </c>
      <c r="I269" s="19">
        <v>446081.67</v>
      </c>
    </row>
    <row r="270" spans="2:9" x14ac:dyDescent="0.25">
      <c r="B270" s="17" t="s">
        <v>498</v>
      </c>
      <c r="D270" s="18" t="s">
        <v>499</v>
      </c>
      <c r="F270" s="19">
        <v>-7369824</v>
      </c>
      <c r="G270" s="19">
        <v>0</v>
      </c>
      <c r="H270" s="19">
        <v>127726.98</v>
      </c>
      <c r="I270" s="19">
        <v>-7497550.9800000004</v>
      </c>
    </row>
    <row r="271" spans="2:9" x14ac:dyDescent="0.25">
      <c r="B271" s="17" t="s">
        <v>500</v>
      </c>
      <c r="D271" s="18" t="s">
        <v>499</v>
      </c>
      <c r="F271" s="19">
        <v>-7369824</v>
      </c>
      <c r="G271" s="19">
        <v>0</v>
      </c>
      <c r="H271" s="19">
        <v>127726.98</v>
      </c>
      <c r="I271" s="19">
        <v>-7497550.9800000004</v>
      </c>
    </row>
    <row r="272" spans="2:9" x14ac:dyDescent="0.25">
      <c r="B272" s="17" t="s">
        <v>501</v>
      </c>
      <c r="D272" s="18" t="s">
        <v>502</v>
      </c>
      <c r="F272" s="19">
        <v>187406.54</v>
      </c>
      <c r="G272" s="19">
        <v>0</v>
      </c>
      <c r="H272" s="19">
        <v>5171.1099999999997</v>
      </c>
      <c r="I272" s="19">
        <v>182235.43</v>
      </c>
    </row>
    <row r="273" spans="2:9" x14ac:dyDescent="0.25">
      <c r="B273" s="17" t="s">
        <v>503</v>
      </c>
      <c r="D273" s="18" t="s">
        <v>504</v>
      </c>
      <c r="F273" s="19">
        <v>1184589.97</v>
      </c>
      <c r="G273" s="19">
        <v>0</v>
      </c>
      <c r="H273" s="19">
        <v>0</v>
      </c>
      <c r="I273" s="19">
        <v>1184589.97</v>
      </c>
    </row>
    <row r="274" spans="2:9" x14ac:dyDescent="0.25">
      <c r="B274" s="17" t="s">
        <v>505</v>
      </c>
      <c r="D274" s="18" t="s">
        <v>502</v>
      </c>
      <c r="F274" s="19">
        <v>1184589.97</v>
      </c>
      <c r="G274" s="19">
        <v>0</v>
      </c>
      <c r="H274" s="19">
        <v>0</v>
      </c>
      <c r="I274" s="19">
        <v>1184589.97</v>
      </c>
    </row>
    <row r="275" spans="2:9" x14ac:dyDescent="0.25">
      <c r="B275" s="17" t="s">
        <v>506</v>
      </c>
      <c r="D275" s="18" t="s">
        <v>507</v>
      </c>
      <c r="F275" s="19">
        <v>-997183.43</v>
      </c>
      <c r="G275" s="19">
        <v>0</v>
      </c>
      <c r="H275" s="19">
        <v>5171.1099999999997</v>
      </c>
      <c r="I275" s="19">
        <v>-1002354.54</v>
      </c>
    </row>
    <row r="276" spans="2:9" x14ac:dyDescent="0.25">
      <c r="B276" s="17" t="s">
        <v>508</v>
      </c>
      <c r="D276" s="18" t="s">
        <v>507</v>
      </c>
      <c r="F276" s="19">
        <v>-997183.43</v>
      </c>
      <c r="G276" s="19">
        <v>0</v>
      </c>
      <c r="H276" s="19">
        <v>5171.1099999999997</v>
      </c>
      <c r="I276" s="19">
        <v>-1002354.54</v>
      </c>
    </row>
    <row r="277" spans="2:9" x14ac:dyDescent="0.25">
      <c r="B277" s="17" t="s">
        <v>509</v>
      </c>
      <c r="D277" s="18" t="s">
        <v>488</v>
      </c>
      <c r="F277" s="19">
        <v>27162.7</v>
      </c>
      <c r="G277" s="19">
        <v>3162.75</v>
      </c>
      <c r="H277" s="19">
        <v>1962.75</v>
      </c>
      <c r="I277" s="19">
        <v>28362.7</v>
      </c>
    </row>
    <row r="278" spans="2:9" x14ac:dyDescent="0.25">
      <c r="B278" s="17" t="s">
        <v>510</v>
      </c>
      <c r="D278" s="18" t="s">
        <v>488</v>
      </c>
      <c r="F278" s="19">
        <v>0</v>
      </c>
      <c r="G278" s="19">
        <v>0</v>
      </c>
      <c r="H278" s="19">
        <v>0</v>
      </c>
      <c r="I278" s="19">
        <v>0</v>
      </c>
    </row>
    <row r="279" spans="2:9" x14ac:dyDescent="0.25">
      <c r="B279" s="17" t="s">
        <v>511</v>
      </c>
      <c r="D279" s="18" t="s">
        <v>488</v>
      </c>
      <c r="F279" s="19">
        <v>0</v>
      </c>
      <c r="G279" s="19">
        <v>0</v>
      </c>
      <c r="H279" s="19">
        <v>0</v>
      </c>
      <c r="I279" s="19">
        <v>0</v>
      </c>
    </row>
    <row r="280" spans="2:9" x14ac:dyDescent="0.25">
      <c r="B280" s="17" t="s">
        <v>512</v>
      </c>
      <c r="D280" s="18" t="s">
        <v>513</v>
      </c>
      <c r="F280" s="19">
        <v>27162.7</v>
      </c>
      <c r="G280" s="19">
        <v>3162.75</v>
      </c>
      <c r="H280" s="19">
        <v>1962.75</v>
      </c>
      <c r="I280" s="19">
        <v>28362.7</v>
      </c>
    </row>
    <row r="281" spans="2:9" x14ac:dyDescent="0.25">
      <c r="B281" s="17" t="s">
        <v>514</v>
      </c>
      <c r="D281" s="18" t="s">
        <v>515</v>
      </c>
      <c r="F281" s="19">
        <v>27162.7</v>
      </c>
      <c r="G281" s="19">
        <v>3162.75</v>
      </c>
      <c r="H281" s="19">
        <v>1962.75</v>
      </c>
      <c r="I281" s="19">
        <v>28362.7</v>
      </c>
    </row>
    <row r="282" spans="2:9" x14ac:dyDescent="0.25">
      <c r="B282" s="17" t="s">
        <v>516</v>
      </c>
      <c r="D282" s="18" t="s">
        <v>513</v>
      </c>
      <c r="F282" s="19">
        <v>27162.7</v>
      </c>
      <c r="G282" s="19">
        <v>3162.75</v>
      </c>
      <c r="H282" s="19">
        <v>1962.75</v>
      </c>
      <c r="I282" s="19">
        <v>28362.7</v>
      </c>
    </row>
    <row r="283" spans="2:9" ht="13" x14ac:dyDescent="0.3">
      <c r="B283" s="14" t="s">
        <v>517</v>
      </c>
      <c r="D283" s="15" t="s">
        <v>518</v>
      </c>
      <c r="F283" s="16">
        <v>-11469541.109999999</v>
      </c>
      <c r="G283" s="16">
        <v>22560896.550000001</v>
      </c>
      <c r="H283" s="16">
        <v>23775073.170000002</v>
      </c>
      <c r="I283" s="16">
        <v>-12683717.73</v>
      </c>
    </row>
    <row r="284" spans="2:9" x14ac:dyDescent="0.25">
      <c r="B284" s="17" t="s">
        <v>519</v>
      </c>
      <c r="D284" s="18" t="s">
        <v>520</v>
      </c>
      <c r="F284" s="19">
        <v>0</v>
      </c>
      <c r="G284" s="19">
        <v>0</v>
      </c>
      <c r="H284" s="19">
        <v>0</v>
      </c>
      <c r="I284" s="19">
        <v>0</v>
      </c>
    </row>
    <row r="285" spans="2:9" x14ac:dyDescent="0.25">
      <c r="B285" s="17" t="s">
        <v>521</v>
      </c>
      <c r="D285" s="18" t="s">
        <v>522</v>
      </c>
      <c r="F285" s="19">
        <v>0</v>
      </c>
      <c r="G285" s="19">
        <v>0</v>
      </c>
      <c r="H285" s="19">
        <v>0</v>
      </c>
      <c r="I285" s="19">
        <v>0</v>
      </c>
    </row>
    <row r="286" spans="2:9" x14ac:dyDescent="0.25">
      <c r="B286" s="17" t="s">
        <v>523</v>
      </c>
      <c r="D286" s="18" t="s">
        <v>524</v>
      </c>
      <c r="F286" s="19">
        <v>0</v>
      </c>
      <c r="G286" s="19">
        <v>0</v>
      </c>
      <c r="H286" s="19">
        <v>0</v>
      </c>
      <c r="I286" s="19">
        <v>0</v>
      </c>
    </row>
    <row r="287" spans="2:9" x14ac:dyDescent="0.25">
      <c r="B287" s="17" t="s">
        <v>525</v>
      </c>
      <c r="D287" s="18" t="s">
        <v>526</v>
      </c>
      <c r="F287" s="19">
        <v>0</v>
      </c>
      <c r="G287" s="19">
        <v>0</v>
      </c>
      <c r="H287" s="19">
        <v>0</v>
      </c>
      <c r="I287" s="19">
        <v>0</v>
      </c>
    </row>
    <row r="288" spans="2:9" x14ac:dyDescent="0.25">
      <c r="B288" s="17" t="s">
        <v>527</v>
      </c>
      <c r="D288" s="18" t="s">
        <v>528</v>
      </c>
      <c r="F288" s="19">
        <v>-2111787.2200000002</v>
      </c>
      <c r="G288" s="19">
        <v>22054914.149999999</v>
      </c>
      <c r="H288" s="19">
        <v>21684964.879999999</v>
      </c>
      <c r="I288" s="19">
        <v>-1741837.95</v>
      </c>
    </row>
    <row r="289" spans="2:9" x14ac:dyDescent="0.25">
      <c r="B289" s="17" t="s">
        <v>529</v>
      </c>
      <c r="D289" s="18" t="s">
        <v>530</v>
      </c>
      <c r="F289" s="19">
        <v>-513822.61</v>
      </c>
      <c r="G289" s="19">
        <v>1210339.6499999999</v>
      </c>
      <c r="H289" s="19">
        <v>1202726.8600000001</v>
      </c>
      <c r="I289" s="19">
        <v>-506209.82</v>
      </c>
    </row>
    <row r="290" spans="2:9" x14ac:dyDescent="0.25">
      <c r="B290" s="17" t="s">
        <v>531</v>
      </c>
      <c r="D290" s="18" t="s">
        <v>532</v>
      </c>
      <c r="F290" s="19">
        <v>-487341.72</v>
      </c>
      <c r="G290" s="19">
        <v>1210339.6499999999</v>
      </c>
      <c r="H290" s="19">
        <v>1202726.8600000001</v>
      </c>
      <c r="I290" s="19">
        <v>-479728.93</v>
      </c>
    </row>
    <row r="291" spans="2:9" x14ac:dyDescent="0.25">
      <c r="B291" s="17" t="s">
        <v>533</v>
      </c>
      <c r="D291" s="18" t="s">
        <v>534</v>
      </c>
      <c r="F291" s="19">
        <v>-487341.72</v>
      </c>
      <c r="G291" s="19">
        <v>1210339.6499999999</v>
      </c>
      <c r="H291" s="19">
        <v>1202726.8600000001</v>
      </c>
      <c r="I291" s="19">
        <v>-479728.93</v>
      </c>
    </row>
    <row r="292" spans="2:9" x14ac:dyDescent="0.25">
      <c r="B292" s="17" t="s">
        <v>535</v>
      </c>
      <c r="D292" s="18" t="s">
        <v>532</v>
      </c>
      <c r="F292" s="19">
        <v>-68097.539999999994</v>
      </c>
      <c r="G292" s="19">
        <v>940833.18</v>
      </c>
      <c r="H292" s="19">
        <v>976824.82</v>
      </c>
      <c r="I292" s="19">
        <v>-104089.18</v>
      </c>
    </row>
    <row r="293" spans="2:9" x14ac:dyDescent="0.25">
      <c r="B293" s="17" t="s">
        <v>536</v>
      </c>
      <c r="D293" s="18" t="s">
        <v>532</v>
      </c>
      <c r="F293" s="19">
        <v>-68097.539999999994</v>
      </c>
      <c r="G293" s="19">
        <v>940833.18</v>
      </c>
      <c r="H293" s="19">
        <v>976824.82</v>
      </c>
      <c r="I293" s="19">
        <v>-104089.18</v>
      </c>
    </row>
    <row r="294" spans="2:9" x14ac:dyDescent="0.25">
      <c r="B294" s="17" t="s">
        <v>537</v>
      </c>
      <c r="D294" s="18" t="s">
        <v>538</v>
      </c>
      <c r="F294" s="19">
        <v>-419244.18</v>
      </c>
      <c r="G294" s="19">
        <v>269506.46999999997</v>
      </c>
      <c r="H294" s="19">
        <v>225902.04</v>
      </c>
      <c r="I294" s="19">
        <v>-375639.75</v>
      </c>
    </row>
    <row r="295" spans="2:9" x14ac:dyDescent="0.25">
      <c r="B295" s="17" t="s">
        <v>539</v>
      </c>
      <c r="D295" s="18" t="s">
        <v>538</v>
      </c>
      <c r="F295" s="19">
        <v>-419244.18</v>
      </c>
      <c r="G295" s="19">
        <v>269506.46999999997</v>
      </c>
      <c r="H295" s="19">
        <v>225902.04</v>
      </c>
      <c r="I295" s="19">
        <v>-375639.75</v>
      </c>
    </row>
    <row r="296" spans="2:9" x14ac:dyDescent="0.25">
      <c r="B296" s="17" t="s">
        <v>540</v>
      </c>
      <c r="D296" s="18" t="s">
        <v>541</v>
      </c>
      <c r="F296" s="19">
        <v>-26480.89</v>
      </c>
      <c r="G296" s="19">
        <v>0</v>
      </c>
      <c r="H296" s="19">
        <v>0</v>
      </c>
      <c r="I296" s="19">
        <v>-26480.89</v>
      </c>
    </row>
    <row r="297" spans="2:9" x14ac:dyDescent="0.25">
      <c r="B297" s="17" t="s">
        <v>542</v>
      </c>
      <c r="D297" s="18" t="s">
        <v>543</v>
      </c>
      <c r="F297" s="19">
        <v>-26480.89</v>
      </c>
      <c r="G297" s="19">
        <v>0</v>
      </c>
      <c r="H297" s="19">
        <v>0</v>
      </c>
      <c r="I297" s="19">
        <v>-26480.89</v>
      </c>
    </row>
    <row r="298" spans="2:9" x14ac:dyDescent="0.25">
      <c r="B298" s="17" t="s">
        <v>544</v>
      </c>
      <c r="D298" s="18" t="s">
        <v>545</v>
      </c>
      <c r="F298" s="19">
        <v>-26480.89</v>
      </c>
      <c r="G298" s="19">
        <v>0</v>
      </c>
      <c r="H298" s="19">
        <v>0</v>
      </c>
      <c r="I298" s="19">
        <v>-26480.89</v>
      </c>
    </row>
    <row r="299" spans="2:9" x14ac:dyDescent="0.25">
      <c r="B299" s="17" t="s">
        <v>546</v>
      </c>
      <c r="D299" s="18" t="s">
        <v>547</v>
      </c>
      <c r="F299" s="19">
        <v>-482832.78</v>
      </c>
      <c r="G299" s="19">
        <v>1946501.95</v>
      </c>
      <c r="H299" s="19">
        <v>1951200.33</v>
      </c>
      <c r="I299" s="19">
        <v>-487531.16</v>
      </c>
    </row>
    <row r="300" spans="2:9" x14ac:dyDescent="0.25">
      <c r="B300" s="17" t="s">
        <v>548</v>
      </c>
      <c r="D300" s="18" t="s">
        <v>549</v>
      </c>
      <c r="F300" s="19">
        <v>-186743.58</v>
      </c>
      <c r="G300" s="19">
        <v>0</v>
      </c>
      <c r="H300" s="19">
        <v>0</v>
      </c>
      <c r="I300" s="19">
        <v>-186743.58</v>
      </c>
    </row>
    <row r="301" spans="2:9" x14ac:dyDescent="0.25">
      <c r="B301" s="17" t="s">
        <v>550</v>
      </c>
      <c r="D301" s="18" t="s">
        <v>551</v>
      </c>
      <c r="F301" s="19">
        <v>-186743.58</v>
      </c>
      <c r="G301" s="19">
        <v>0</v>
      </c>
      <c r="H301" s="19">
        <v>0</v>
      </c>
      <c r="I301" s="19">
        <v>-186743.58</v>
      </c>
    </row>
    <row r="302" spans="2:9" x14ac:dyDescent="0.25">
      <c r="B302" s="17" t="s">
        <v>552</v>
      </c>
      <c r="D302" s="18" t="s">
        <v>553</v>
      </c>
      <c r="F302" s="19">
        <v>-186743.58</v>
      </c>
      <c r="G302" s="19">
        <v>0</v>
      </c>
      <c r="H302" s="19">
        <v>0</v>
      </c>
      <c r="I302" s="19">
        <v>-186743.58</v>
      </c>
    </row>
    <row r="303" spans="2:9" x14ac:dyDescent="0.25">
      <c r="B303" s="17" t="s">
        <v>554</v>
      </c>
      <c r="D303" s="18" t="s">
        <v>555</v>
      </c>
      <c r="F303" s="19">
        <v>-22973.87</v>
      </c>
      <c r="G303" s="19">
        <v>45947.81</v>
      </c>
      <c r="H303" s="19">
        <v>39551.33</v>
      </c>
      <c r="I303" s="19">
        <v>-16577.39</v>
      </c>
    </row>
    <row r="304" spans="2:9" x14ac:dyDescent="0.25">
      <c r="B304" s="17" t="s">
        <v>556</v>
      </c>
      <c r="D304" s="18" t="s">
        <v>557</v>
      </c>
      <c r="F304" s="19">
        <v>-22973.87</v>
      </c>
      <c r="G304" s="19">
        <v>45947.81</v>
      </c>
      <c r="H304" s="19">
        <v>39551.33</v>
      </c>
      <c r="I304" s="19">
        <v>-16577.39</v>
      </c>
    </row>
    <row r="305" spans="2:9" x14ac:dyDescent="0.25">
      <c r="B305" s="17" t="s">
        <v>558</v>
      </c>
      <c r="D305" s="18" t="s">
        <v>555</v>
      </c>
      <c r="F305" s="19">
        <v>-22973.87</v>
      </c>
      <c r="G305" s="19">
        <v>45947.81</v>
      </c>
      <c r="H305" s="19">
        <v>39551.33</v>
      </c>
      <c r="I305" s="19">
        <v>-16577.39</v>
      </c>
    </row>
    <row r="306" spans="2:9" x14ac:dyDescent="0.25">
      <c r="B306" s="17" t="s">
        <v>559</v>
      </c>
      <c r="D306" s="18" t="s">
        <v>560</v>
      </c>
      <c r="F306" s="19">
        <v>-117177.65</v>
      </c>
      <c r="G306" s="19">
        <v>66049.56</v>
      </c>
      <c r="H306" s="19">
        <v>72683.23</v>
      </c>
      <c r="I306" s="19">
        <v>-123811.32</v>
      </c>
    </row>
    <row r="307" spans="2:9" x14ac:dyDescent="0.25">
      <c r="B307" s="17" t="s">
        <v>561</v>
      </c>
      <c r="D307" s="18" t="s">
        <v>562</v>
      </c>
      <c r="F307" s="19">
        <v>-117177.65</v>
      </c>
      <c r="G307" s="19">
        <v>66049.56</v>
      </c>
      <c r="H307" s="19">
        <v>72683.23</v>
      </c>
      <c r="I307" s="19">
        <v>-123811.32</v>
      </c>
    </row>
    <row r="308" spans="2:9" x14ac:dyDescent="0.25">
      <c r="B308" s="17" t="s">
        <v>563</v>
      </c>
      <c r="D308" s="18" t="s">
        <v>560</v>
      </c>
      <c r="F308" s="19">
        <v>-117177.65</v>
      </c>
      <c r="G308" s="19">
        <v>66049.56</v>
      </c>
      <c r="H308" s="19">
        <v>72683.23</v>
      </c>
      <c r="I308" s="19">
        <v>-123811.32</v>
      </c>
    </row>
    <row r="309" spans="2:9" x14ac:dyDescent="0.25">
      <c r="B309" s="17" t="s">
        <v>564</v>
      </c>
      <c r="D309" s="18" t="s">
        <v>565</v>
      </c>
      <c r="F309" s="19">
        <v>-632.73</v>
      </c>
      <c r="G309" s="19">
        <v>1185.1300000000001</v>
      </c>
      <c r="H309" s="19">
        <v>552.4</v>
      </c>
      <c r="I309" s="19">
        <v>0</v>
      </c>
    </row>
    <row r="310" spans="2:9" x14ac:dyDescent="0.25">
      <c r="B310" s="17" t="s">
        <v>566</v>
      </c>
      <c r="D310" s="18" t="s">
        <v>567</v>
      </c>
      <c r="F310" s="19">
        <v>-632.73</v>
      </c>
      <c r="G310" s="19">
        <v>1185.1300000000001</v>
      </c>
      <c r="H310" s="19">
        <v>552.4</v>
      </c>
      <c r="I310" s="19">
        <v>0</v>
      </c>
    </row>
    <row r="311" spans="2:9" x14ac:dyDescent="0.25">
      <c r="B311" s="17" t="s">
        <v>568</v>
      </c>
      <c r="D311" s="18" t="s">
        <v>565</v>
      </c>
      <c r="F311" s="19">
        <v>-632.73</v>
      </c>
      <c r="G311" s="19">
        <v>1185.1300000000001</v>
      </c>
      <c r="H311" s="19">
        <v>552.4</v>
      </c>
      <c r="I311" s="19">
        <v>0</v>
      </c>
    </row>
    <row r="312" spans="2:9" x14ac:dyDescent="0.25">
      <c r="B312" s="17" t="s">
        <v>569</v>
      </c>
      <c r="D312" s="18" t="s">
        <v>570</v>
      </c>
      <c r="F312" s="19">
        <v>-155304.95000000001</v>
      </c>
      <c r="G312" s="19">
        <v>1833319.45</v>
      </c>
      <c r="H312" s="19">
        <v>1838413.37</v>
      </c>
      <c r="I312" s="19">
        <v>-160398.87</v>
      </c>
    </row>
    <row r="313" spans="2:9" x14ac:dyDescent="0.25">
      <c r="B313" s="17" t="s">
        <v>571</v>
      </c>
      <c r="D313" s="18" t="s">
        <v>572</v>
      </c>
      <c r="F313" s="19">
        <v>-155304.95000000001</v>
      </c>
      <c r="G313" s="19">
        <v>1833319.45</v>
      </c>
      <c r="H313" s="19">
        <v>1838413.37</v>
      </c>
      <c r="I313" s="19">
        <v>-160398.87</v>
      </c>
    </row>
    <row r="314" spans="2:9" x14ac:dyDescent="0.25">
      <c r="B314" s="17" t="s">
        <v>573</v>
      </c>
      <c r="D314" s="18" t="s">
        <v>574</v>
      </c>
      <c r="F314" s="19">
        <v>0</v>
      </c>
      <c r="G314" s="19">
        <v>1319.43</v>
      </c>
      <c r="H314" s="19">
        <v>1319.43</v>
      </c>
      <c r="I314" s="19">
        <v>0</v>
      </c>
    </row>
    <row r="315" spans="2:9" x14ac:dyDescent="0.25">
      <c r="B315" s="17" t="s">
        <v>575</v>
      </c>
      <c r="D315" s="18" t="s">
        <v>576</v>
      </c>
      <c r="F315" s="19">
        <v>-32768.080000000002</v>
      </c>
      <c r="G315" s="19">
        <v>1830711.59</v>
      </c>
      <c r="H315" s="19">
        <v>1831987.01</v>
      </c>
      <c r="I315" s="19">
        <v>-34043.5</v>
      </c>
    </row>
    <row r="316" spans="2:9" x14ac:dyDescent="0.25">
      <c r="B316" s="17" t="s">
        <v>577</v>
      </c>
      <c r="D316" s="18" t="s">
        <v>578</v>
      </c>
      <c r="F316" s="19">
        <v>-122536.87</v>
      </c>
      <c r="G316" s="19">
        <v>1288.43</v>
      </c>
      <c r="H316" s="19">
        <v>5106.93</v>
      </c>
      <c r="I316" s="19">
        <v>-126355.37</v>
      </c>
    </row>
    <row r="317" spans="2:9" x14ac:dyDescent="0.25">
      <c r="B317" s="17" t="s">
        <v>579</v>
      </c>
      <c r="D317" s="18" t="s">
        <v>580</v>
      </c>
      <c r="F317" s="19">
        <v>-1115131.83</v>
      </c>
      <c r="G317" s="19">
        <v>18814264.210000001</v>
      </c>
      <c r="H317" s="19">
        <v>18447229.350000001</v>
      </c>
      <c r="I317" s="19">
        <v>-748096.97</v>
      </c>
    </row>
    <row r="318" spans="2:9" x14ac:dyDescent="0.25">
      <c r="B318" s="17" t="s">
        <v>581</v>
      </c>
      <c r="D318" s="18" t="s">
        <v>582</v>
      </c>
      <c r="F318" s="19">
        <v>0</v>
      </c>
      <c r="G318" s="19">
        <v>18184177.559999999</v>
      </c>
      <c r="H318" s="19">
        <v>18184177.559999999</v>
      </c>
      <c r="I318" s="19">
        <v>0</v>
      </c>
    </row>
    <row r="319" spans="2:9" x14ac:dyDescent="0.25">
      <c r="B319" s="17" t="s">
        <v>583</v>
      </c>
      <c r="D319" s="18" t="s">
        <v>584</v>
      </c>
      <c r="F319" s="19">
        <v>0</v>
      </c>
      <c r="G319" s="19">
        <v>18184177.559999999</v>
      </c>
      <c r="H319" s="19">
        <v>18184177.559999999</v>
      </c>
      <c r="I319" s="19">
        <v>0</v>
      </c>
    </row>
    <row r="320" spans="2:9" x14ac:dyDescent="0.25">
      <c r="B320" s="17" t="s">
        <v>585</v>
      </c>
      <c r="D320" s="18" t="s">
        <v>582</v>
      </c>
      <c r="F320" s="19">
        <v>0</v>
      </c>
      <c r="G320" s="19">
        <v>18184177.559999999</v>
      </c>
      <c r="H320" s="19">
        <v>18184177.559999999</v>
      </c>
      <c r="I320" s="19">
        <v>0</v>
      </c>
    </row>
    <row r="321" spans="2:9" x14ac:dyDescent="0.25">
      <c r="B321" s="17" t="s">
        <v>586</v>
      </c>
      <c r="D321" s="18" t="s">
        <v>587</v>
      </c>
      <c r="F321" s="19">
        <v>-4832.63</v>
      </c>
      <c r="G321" s="19">
        <v>15863.86</v>
      </c>
      <c r="H321" s="19">
        <v>11031.23</v>
      </c>
      <c r="I321" s="19">
        <v>0</v>
      </c>
    </row>
    <row r="322" spans="2:9" x14ac:dyDescent="0.25">
      <c r="B322" s="17" t="s">
        <v>588</v>
      </c>
      <c r="D322" s="18" t="s">
        <v>589</v>
      </c>
      <c r="F322" s="19">
        <v>-4832.63</v>
      </c>
      <c r="G322" s="19">
        <v>15863.86</v>
      </c>
      <c r="H322" s="19">
        <v>11031.23</v>
      </c>
      <c r="I322" s="19">
        <v>0</v>
      </c>
    </row>
    <row r="323" spans="2:9" x14ac:dyDescent="0.25">
      <c r="B323" s="17" t="s">
        <v>590</v>
      </c>
      <c r="D323" s="18" t="s">
        <v>587</v>
      </c>
      <c r="F323" s="19">
        <v>-4832.63</v>
      </c>
      <c r="G323" s="19">
        <v>15863.86</v>
      </c>
      <c r="H323" s="19">
        <v>11031.23</v>
      </c>
      <c r="I323" s="19">
        <v>0</v>
      </c>
    </row>
    <row r="324" spans="2:9" x14ac:dyDescent="0.25">
      <c r="B324" s="17" t="s">
        <v>591</v>
      </c>
      <c r="D324" s="18" t="s">
        <v>592</v>
      </c>
      <c r="F324" s="19">
        <v>-1042840.35</v>
      </c>
      <c r="G324" s="19">
        <v>581929.42000000004</v>
      </c>
      <c r="H324" s="19">
        <v>207839.08</v>
      </c>
      <c r="I324" s="19">
        <v>-668750.01</v>
      </c>
    </row>
    <row r="325" spans="2:9" x14ac:dyDescent="0.25">
      <c r="B325" s="17" t="s">
        <v>593</v>
      </c>
      <c r="D325" s="18" t="s">
        <v>594</v>
      </c>
      <c r="F325" s="19">
        <v>-1042840.35</v>
      </c>
      <c r="G325" s="19">
        <v>581929.42000000004</v>
      </c>
      <c r="H325" s="19">
        <v>207839.08</v>
      </c>
      <c r="I325" s="19">
        <v>-668750.01</v>
      </c>
    </row>
    <row r="326" spans="2:9" x14ac:dyDescent="0.25">
      <c r="B326" s="17" t="s">
        <v>595</v>
      </c>
      <c r="D326" s="18" t="s">
        <v>596</v>
      </c>
      <c r="F326" s="19">
        <v>-24795.66</v>
      </c>
      <c r="G326" s="19">
        <v>0</v>
      </c>
      <c r="H326" s="19">
        <v>24795.66</v>
      </c>
      <c r="I326" s="19">
        <v>-49591.32</v>
      </c>
    </row>
    <row r="327" spans="2:9" x14ac:dyDescent="0.25">
      <c r="B327" s="17" t="s">
        <v>597</v>
      </c>
      <c r="D327" s="18" t="s">
        <v>598</v>
      </c>
      <c r="F327" s="19">
        <v>-40728.57</v>
      </c>
      <c r="G327" s="19">
        <v>239.05</v>
      </c>
      <c r="H327" s="19">
        <v>41476.67</v>
      </c>
      <c r="I327" s="19">
        <v>-81966.19</v>
      </c>
    </row>
    <row r="328" spans="2:9" x14ac:dyDescent="0.25">
      <c r="B328" s="17" t="s">
        <v>599</v>
      </c>
      <c r="D328" s="18" t="s">
        <v>600</v>
      </c>
      <c r="F328" s="19">
        <v>-977316.12</v>
      </c>
      <c r="G328" s="19">
        <v>581690.37</v>
      </c>
      <c r="H328" s="19">
        <v>141566.75</v>
      </c>
      <c r="I328" s="19">
        <v>-537192.5</v>
      </c>
    </row>
    <row r="329" spans="2:9" x14ac:dyDescent="0.25">
      <c r="B329" s="17" t="s">
        <v>601</v>
      </c>
      <c r="D329" s="18" t="s">
        <v>602</v>
      </c>
      <c r="F329" s="19">
        <v>0</v>
      </c>
      <c r="G329" s="19">
        <v>1815</v>
      </c>
      <c r="H329" s="19">
        <v>1815</v>
      </c>
      <c r="I329" s="19">
        <v>0</v>
      </c>
    </row>
    <row r="330" spans="2:9" x14ac:dyDescent="0.25">
      <c r="B330" s="17" t="s">
        <v>603</v>
      </c>
      <c r="D330" s="18" t="s">
        <v>604</v>
      </c>
      <c r="F330" s="19">
        <v>0</v>
      </c>
      <c r="G330" s="19">
        <v>1815</v>
      </c>
      <c r="H330" s="19">
        <v>1815</v>
      </c>
      <c r="I330" s="19">
        <v>0</v>
      </c>
    </row>
    <row r="331" spans="2:9" x14ac:dyDescent="0.25">
      <c r="B331" s="17" t="s">
        <v>605</v>
      </c>
      <c r="D331" s="18" t="s">
        <v>602</v>
      </c>
      <c r="F331" s="19">
        <v>0</v>
      </c>
      <c r="G331" s="19">
        <v>1815</v>
      </c>
      <c r="H331" s="19">
        <v>1815</v>
      </c>
      <c r="I331" s="19">
        <v>0</v>
      </c>
    </row>
    <row r="332" spans="2:9" x14ac:dyDescent="0.25">
      <c r="B332" s="17" t="s">
        <v>606</v>
      </c>
      <c r="D332" s="18" t="s">
        <v>607</v>
      </c>
      <c r="F332" s="19">
        <v>-67458.850000000006</v>
      </c>
      <c r="G332" s="19">
        <v>30478.37</v>
      </c>
      <c r="H332" s="19">
        <v>42366.48</v>
      </c>
      <c r="I332" s="19">
        <v>-79346.960000000006</v>
      </c>
    </row>
    <row r="333" spans="2:9" x14ac:dyDescent="0.25">
      <c r="B333" s="17" t="s">
        <v>608</v>
      </c>
      <c r="D333" s="18" t="s">
        <v>609</v>
      </c>
      <c r="F333" s="19">
        <v>-67458.850000000006</v>
      </c>
      <c r="G333" s="19">
        <v>30478.37</v>
      </c>
      <c r="H333" s="19">
        <v>42366.48</v>
      </c>
      <c r="I333" s="19">
        <v>-79346.960000000006</v>
      </c>
    </row>
    <row r="334" spans="2:9" x14ac:dyDescent="0.25">
      <c r="B334" s="17" t="s">
        <v>610</v>
      </c>
      <c r="D334" s="18" t="s">
        <v>524</v>
      </c>
      <c r="F334" s="19">
        <v>-67458.850000000006</v>
      </c>
      <c r="G334" s="19">
        <v>30478.37</v>
      </c>
      <c r="H334" s="19">
        <v>42366.48</v>
      </c>
      <c r="I334" s="19">
        <v>-79346.960000000006</v>
      </c>
    </row>
    <row r="335" spans="2:9" x14ac:dyDescent="0.25">
      <c r="B335" s="17" t="s">
        <v>611</v>
      </c>
      <c r="D335" s="18" t="s">
        <v>612</v>
      </c>
      <c r="F335" s="19">
        <v>0</v>
      </c>
      <c r="G335" s="19">
        <v>83808.34</v>
      </c>
      <c r="H335" s="19">
        <v>83808.34</v>
      </c>
      <c r="I335" s="19">
        <v>0</v>
      </c>
    </row>
    <row r="336" spans="2:9" x14ac:dyDescent="0.25">
      <c r="B336" s="17" t="s">
        <v>613</v>
      </c>
      <c r="D336" s="18" t="s">
        <v>614</v>
      </c>
      <c r="F336" s="19">
        <v>0</v>
      </c>
      <c r="G336" s="19">
        <v>83808.34</v>
      </c>
      <c r="H336" s="19">
        <v>83808.34</v>
      </c>
      <c r="I336" s="19">
        <v>0</v>
      </c>
    </row>
    <row r="337" spans="2:9" x14ac:dyDescent="0.25">
      <c r="B337" s="17" t="s">
        <v>615</v>
      </c>
      <c r="D337" s="18" t="s">
        <v>616</v>
      </c>
      <c r="F337" s="19">
        <v>0</v>
      </c>
      <c r="G337" s="19">
        <v>83808.34</v>
      </c>
      <c r="H337" s="19">
        <v>83808.34</v>
      </c>
      <c r="I337" s="19">
        <v>0</v>
      </c>
    </row>
    <row r="338" spans="2:9" x14ac:dyDescent="0.25">
      <c r="B338" s="17" t="s">
        <v>617</v>
      </c>
      <c r="D338" s="18" t="s">
        <v>614</v>
      </c>
      <c r="F338" s="19">
        <v>0</v>
      </c>
      <c r="G338" s="19">
        <v>83808.34</v>
      </c>
      <c r="H338" s="19">
        <v>83808.34</v>
      </c>
      <c r="I338" s="19">
        <v>0</v>
      </c>
    </row>
    <row r="339" spans="2:9" x14ac:dyDescent="0.25">
      <c r="B339" s="17" t="s">
        <v>618</v>
      </c>
      <c r="D339" s="18" t="s">
        <v>619</v>
      </c>
      <c r="F339" s="19">
        <v>-7800423.4400000004</v>
      </c>
      <c r="G339" s="19">
        <v>503679.34</v>
      </c>
      <c r="H339" s="19">
        <v>2090108.29</v>
      </c>
      <c r="I339" s="19">
        <v>-9386852.3900000006</v>
      </c>
    </row>
    <row r="340" spans="2:9" x14ac:dyDescent="0.25">
      <c r="B340" s="17" t="s">
        <v>620</v>
      </c>
      <c r="D340" s="18" t="s">
        <v>621</v>
      </c>
      <c r="F340" s="19">
        <v>-7418971.0700000003</v>
      </c>
      <c r="G340" s="19">
        <v>163883.09</v>
      </c>
      <c r="H340" s="19">
        <v>614718.4</v>
      </c>
      <c r="I340" s="19">
        <v>-7869806.3799999999</v>
      </c>
    </row>
    <row r="341" spans="2:9" x14ac:dyDescent="0.25">
      <c r="B341" s="17" t="s">
        <v>622</v>
      </c>
      <c r="D341" s="18" t="s">
        <v>623</v>
      </c>
      <c r="F341" s="19">
        <v>-7343769.5</v>
      </c>
      <c r="G341" s="19">
        <v>87351.88</v>
      </c>
      <c r="H341" s="19">
        <v>537240.68000000005</v>
      </c>
      <c r="I341" s="19">
        <v>-7793658.2999999998</v>
      </c>
    </row>
    <row r="342" spans="2:9" x14ac:dyDescent="0.25">
      <c r="B342" s="17" t="s">
        <v>624</v>
      </c>
      <c r="D342" s="18" t="s">
        <v>625</v>
      </c>
      <c r="F342" s="19">
        <v>-7343769.5</v>
      </c>
      <c r="G342" s="19">
        <v>87351.88</v>
      </c>
      <c r="H342" s="19">
        <v>537240.68000000005</v>
      </c>
      <c r="I342" s="19">
        <v>-7793658.2999999998</v>
      </c>
    </row>
    <row r="343" spans="2:9" x14ac:dyDescent="0.25">
      <c r="B343" s="17" t="s">
        <v>626</v>
      </c>
      <c r="D343" s="18" t="s">
        <v>623</v>
      </c>
      <c r="F343" s="19">
        <v>-7256417.6200000001</v>
      </c>
      <c r="G343" s="19">
        <v>0</v>
      </c>
      <c r="H343" s="19">
        <v>466003.57</v>
      </c>
      <c r="I343" s="19">
        <v>-7722421.1900000004</v>
      </c>
    </row>
    <row r="344" spans="2:9" x14ac:dyDescent="0.25">
      <c r="B344" s="17" t="s">
        <v>627</v>
      </c>
      <c r="D344" s="18" t="s">
        <v>628</v>
      </c>
      <c r="F344" s="19">
        <v>-87351.88</v>
      </c>
      <c r="G344" s="19">
        <v>87351.88</v>
      </c>
      <c r="H344" s="19">
        <v>71237.11</v>
      </c>
      <c r="I344" s="19">
        <v>-71237.11</v>
      </c>
    </row>
    <row r="345" spans="2:9" x14ac:dyDescent="0.25">
      <c r="B345" s="17" t="s">
        <v>629</v>
      </c>
      <c r="D345" s="18" t="s">
        <v>630</v>
      </c>
      <c r="F345" s="19">
        <v>0</v>
      </c>
      <c r="G345" s="19">
        <v>365</v>
      </c>
      <c r="H345" s="19">
        <v>365</v>
      </c>
      <c r="I345" s="19">
        <v>0</v>
      </c>
    </row>
    <row r="346" spans="2:9" x14ac:dyDescent="0.25">
      <c r="B346" s="17" t="s">
        <v>631</v>
      </c>
      <c r="D346" s="18" t="s">
        <v>632</v>
      </c>
      <c r="F346" s="19">
        <v>0</v>
      </c>
      <c r="G346" s="19">
        <v>365</v>
      </c>
      <c r="H346" s="19">
        <v>365</v>
      </c>
      <c r="I346" s="19">
        <v>0</v>
      </c>
    </row>
    <row r="347" spans="2:9" x14ac:dyDescent="0.25">
      <c r="B347" s="17" t="s">
        <v>633</v>
      </c>
      <c r="D347" s="18" t="s">
        <v>630</v>
      </c>
      <c r="F347" s="19">
        <v>0</v>
      </c>
      <c r="G347" s="19">
        <v>365</v>
      </c>
      <c r="H347" s="19">
        <v>365</v>
      </c>
      <c r="I347" s="19">
        <v>0</v>
      </c>
    </row>
    <row r="348" spans="2:9" x14ac:dyDescent="0.25">
      <c r="B348" s="17" t="s">
        <v>634</v>
      </c>
      <c r="D348" s="18" t="s">
        <v>635</v>
      </c>
      <c r="F348" s="19">
        <v>-24257.03</v>
      </c>
      <c r="G348" s="19">
        <v>24257.03</v>
      </c>
      <c r="H348" s="19">
        <v>24805.200000000001</v>
      </c>
      <c r="I348" s="19">
        <v>-24805.200000000001</v>
      </c>
    </row>
    <row r="349" spans="2:9" x14ac:dyDescent="0.25">
      <c r="B349" s="17" t="s">
        <v>636</v>
      </c>
      <c r="D349" s="18" t="s">
        <v>637</v>
      </c>
      <c r="F349" s="19">
        <v>-24257.03</v>
      </c>
      <c r="G349" s="19">
        <v>24257.03</v>
      </c>
      <c r="H349" s="19">
        <v>24805.200000000001</v>
      </c>
      <c r="I349" s="19">
        <v>-24805.200000000001</v>
      </c>
    </row>
    <row r="350" spans="2:9" x14ac:dyDescent="0.25">
      <c r="B350" s="17" t="s">
        <v>638</v>
      </c>
      <c r="D350" s="18" t="s">
        <v>639</v>
      </c>
      <c r="F350" s="19">
        <v>-24257.03</v>
      </c>
      <c r="G350" s="19">
        <v>24257.03</v>
      </c>
      <c r="H350" s="19">
        <v>24805.200000000001</v>
      </c>
      <c r="I350" s="19">
        <v>-24805.200000000001</v>
      </c>
    </row>
    <row r="351" spans="2:9" x14ac:dyDescent="0.25">
      <c r="B351" s="17" t="s">
        <v>640</v>
      </c>
      <c r="D351" s="18" t="s">
        <v>641</v>
      </c>
      <c r="F351" s="19">
        <v>-50900.1</v>
      </c>
      <c r="G351" s="19">
        <v>50900.1</v>
      </c>
      <c r="H351" s="19">
        <v>51297.46</v>
      </c>
      <c r="I351" s="19">
        <v>-51297.46</v>
      </c>
    </row>
    <row r="352" spans="2:9" x14ac:dyDescent="0.25">
      <c r="B352" s="17" t="s">
        <v>642</v>
      </c>
      <c r="D352" s="18" t="s">
        <v>643</v>
      </c>
      <c r="F352" s="19">
        <v>-50900.1</v>
      </c>
      <c r="G352" s="19">
        <v>50900.1</v>
      </c>
      <c r="H352" s="19">
        <v>51297.46</v>
      </c>
      <c r="I352" s="19">
        <v>-51297.46</v>
      </c>
    </row>
    <row r="353" spans="2:9" x14ac:dyDescent="0.25">
      <c r="B353" s="17" t="s">
        <v>644</v>
      </c>
      <c r="D353" s="18" t="s">
        <v>645</v>
      </c>
      <c r="F353" s="19">
        <v>-50900.1</v>
      </c>
      <c r="G353" s="19">
        <v>50900.1</v>
      </c>
      <c r="H353" s="19">
        <v>51297.46</v>
      </c>
      <c r="I353" s="19">
        <v>-51297.46</v>
      </c>
    </row>
    <row r="354" spans="2:9" x14ac:dyDescent="0.25">
      <c r="B354" s="17" t="s">
        <v>646</v>
      </c>
      <c r="D354" s="18" t="s">
        <v>647</v>
      </c>
      <c r="F354" s="19">
        <v>0</v>
      </c>
      <c r="G354" s="19">
        <v>964.64</v>
      </c>
      <c r="H354" s="19">
        <v>964.64</v>
      </c>
      <c r="I354" s="19">
        <v>0</v>
      </c>
    </row>
    <row r="355" spans="2:9" x14ac:dyDescent="0.25">
      <c r="B355" s="17" t="s">
        <v>648</v>
      </c>
      <c r="D355" s="18" t="s">
        <v>649</v>
      </c>
      <c r="F355" s="19">
        <v>0</v>
      </c>
      <c r="G355" s="19">
        <v>964.64</v>
      </c>
      <c r="H355" s="19">
        <v>964.64</v>
      </c>
      <c r="I355" s="19">
        <v>0</v>
      </c>
    </row>
    <row r="356" spans="2:9" x14ac:dyDescent="0.25">
      <c r="B356" s="17" t="s">
        <v>650</v>
      </c>
      <c r="D356" s="18" t="s">
        <v>647</v>
      </c>
      <c r="F356" s="19">
        <v>0</v>
      </c>
      <c r="G356" s="19">
        <v>19.72</v>
      </c>
      <c r="H356" s="19">
        <v>19.72</v>
      </c>
      <c r="I356" s="19">
        <v>0</v>
      </c>
    </row>
    <row r="357" spans="2:9" x14ac:dyDescent="0.25">
      <c r="B357" s="17" t="s">
        <v>651</v>
      </c>
      <c r="D357" s="18" t="s">
        <v>652</v>
      </c>
      <c r="F357" s="19">
        <v>0</v>
      </c>
      <c r="G357" s="19">
        <v>944.92</v>
      </c>
      <c r="H357" s="19">
        <v>944.92</v>
      </c>
      <c r="I357" s="19">
        <v>0</v>
      </c>
    </row>
    <row r="358" spans="2:9" x14ac:dyDescent="0.25">
      <c r="B358" s="17" t="s">
        <v>653</v>
      </c>
      <c r="D358" s="18" t="s">
        <v>654</v>
      </c>
      <c r="F358" s="19">
        <v>-44.44</v>
      </c>
      <c r="G358" s="19">
        <v>44.44</v>
      </c>
      <c r="H358" s="19">
        <v>45.42</v>
      </c>
      <c r="I358" s="19">
        <v>-45.42</v>
      </c>
    </row>
    <row r="359" spans="2:9" x14ac:dyDescent="0.25">
      <c r="B359" s="17" t="s">
        <v>655</v>
      </c>
      <c r="D359" s="18" t="s">
        <v>656</v>
      </c>
      <c r="F359" s="19">
        <v>-44.44</v>
      </c>
      <c r="G359" s="19">
        <v>44.44</v>
      </c>
      <c r="H359" s="19">
        <v>45.42</v>
      </c>
      <c r="I359" s="19">
        <v>-45.42</v>
      </c>
    </row>
    <row r="360" spans="2:9" x14ac:dyDescent="0.25">
      <c r="B360" s="17" t="s">
        <v>657</v>
      </c>
      <c r="D360" s="18" t="s">
        <v>654</v>
      </c>
      <c r="F360" s="19">
        <v>-44.44</v>
      </c>
      <c r="G360" s="19">
        <v>44.44</v>
      </c>
      <c r="H360" s="19">
        <v>45.42</v>
      </c>
      <c r="I360" s="19">
        <v>-45.42</v>
      </c>
    </row>
    <row r="361" spans="2:9" x14ac:dyDescent="0.25">
      <c r="B361" s="17" t="s">
        <v>658</v>
      </c>
      <c r="D361" s="18" t="s">
        <v>659</v>
      </c>
      <c r="F361" s="19">
        <v>-381452.37</v>
      </c>
      <c r="G361" s="19">
        <v>339796.25</v>
      </c>
      <c r="H361" s="19">
        <v>1475389.89</v>
      </c>
      <c r="I361" s="19">
        <v>-1517046.01</v>
      </c>
    </row>
    <row r="362" spans="2:9" x14ac:dyDescent="0.25">
      <c r="B362" s="17" t="s">
        <v>660</v>
      </c>
      <c r="D362" s="18" t="s">
        <v>661</v>
      </c>
      <c r="F362" s="19">
        <v>-150931.75</v>
      </c>
      <c r="G362" s="19">
        <v>151194.4</v>
      </c>
      <c r="H362" s="19">
        <v>1248170.31</v>
      </c>
      <c r="I362" s="19">
        <v>-1247907.6599999999</v>
      </c>
    </row>
    <row r="363" spans="2:9" x14ac:dyDescent="0.25">
      <c r="B363" s="17" t="s">
        <v>662</v>
      </c>
      <c r="D363" s="18" t="s">
        <v>663</v>
      </c>
      <c r="F363" s="19">
        <v>-150931.75</v>
      </c>
      <c r="G363" s="19">
        <v>151194.4</v>
      </c>
      <c r="H363" s="19">
        <v>1248170.31</v>
      </c>
      <c r="I363" s="19">
        <v>-1247907.6599999999</v>
      </c>
    </row>
    <row r="364" spans="2:9" x14ac:dyDescent="0.25">
      <c r="B364" s="17" t="s">
        <v>664</v>
      </c>
      <c r="D364" s="18" t="s">
        <v>665</v>
      </c>
      <c r="F364" s="19">
        <v>-115531.73</v>
      </c>
      <c r="G364" s="19">
        <v>115531.73</v>
      </c>
      <c r="H364" s="19">
        <v>260560.2</v>
      </c>
      <c r="I364" s="19">
        <v>-260560.2</v>
      </c>
    </row>
    <row r="365" spans="2:9" x14ac:dyDescent="0.25">
      <c r="B365" s="17" t="s">
        <v>666</v>
      </c>
      <c r="D365" s="18" t="s">
        <v>665</v>
      </c>
      <c r="F365" s="19">
        <v>-115531.73</v>
      </c>
      <c r="G365" s="19">
        <v>115531.73</v>
      </c>
      <c r="H365" s="19">
        <v>260560.2</v>
      </c>
      <c r="I365" s="19">
        <v>-260560.2</v>
      </c>
    </row>
    <row r="366" spans="2:9" x14ac:dyDescent="0.25">
      <c r="B366" s="17" t="s">
        <v>667</v>
      </c>
      <c r="D366" s="18" t="s">
        <v>668</v>
      </c>
      <c r="F366" s="19">
        <v>-35400.019999999997</v>
      </c>
      <c r="G366" s="19">
        <v>35662.67</v>
      </c>
      <c r="H366" s="19">
        <v>987610.11</v>
      </c>
      <c r="I366" s="19">
        <v>-987347.46</v>
      </c>
    </row>
    <row r="367" spans="2:9" x14ac:dyDescent="0.25">
      <c r="B367" s="17" t="s">
        <v>669</v>
      </c>
      <c r="D367" s="18" t="s">
        <v>668</v>
      </c>
      <c r="F367" s="19">
        <v>-35400.019999999997</v>
      </c>
      <c r="G367" s="19">
        <v>35662.67</v>
      </c>
      <c r="H367" s="19">
        <v>987610.11</v>
      </c>
      <c r="I367" s="19">
        <v>-987347.46</v>
      </c>
    </row>
    <row r="368" spans="2:9" x14ac:dyDescent="0.25">
      <c r="B368" s="17" t="s">
        <v>670</v>
      </c>
      <c r="D368" s="18" t="s">
        <v>635</v>
      </c>
      <c r="F368" s="19">
        <v>-8576.34</v>
      </c>
      <c r="G368" s="19">
        <v>8576.34</v>
      </c>
      <c r="H368" s="19">
        <v>8783.2000000000007</v>
      </c>
      <c r="I368" s="19">
        <v>-8783.2000000000007</v>
      </c>
    </row>
    <row r="369" spans="2:9" x14ac:dyDescent="0.25">
      <c r="B369" s="17" t="s">
        <v>671</v>
      </c>
      <c r="D369" s="18" t="s">
        <v>637</v>
      </c>
      <c r="F369" s="19">
        <v>-8576.34</v>
      </c>
      <c r="G369" s="19">
        <v>8576.34</v>
      </c>
      <c r="H369" s="19">
        <v>8783.2000000000007</v>
      </c>
      <c r="I369" s="19">
        <v>-8783.2000000000007</v>
      </c>
    </row>
    <row r="370" spans="2:9" x14ac:dyDescent="0.25">
      <c r="B370" s="17" t="s">
        <v>672</v>
      </c>
      <c r="D370" s="18" t="s">
        <v>673</v>
      </c>
      <c r="F370" s="19">
        <v>-8576.34</v>
      </c>
      <c r="G370" s="19">
        <v>8576.34</v>
      </c>
      <c r="H370" s="19">
        <v>8783.2000000000007</v>
      </c>
      <c r="I370" s="19">
        <v>-8783.2000000000007</v>
      </c>
    </row>
    <row r="371" spans="2:9" x14ac:dyDescent="0.25">
      <c r="B371" s="17" t="s">
        <v>674</v>
      </c>
      <c r="D371" s="18" t="s">
        <v>675</v>
      </c>
      <c r="F371" s="19">
        <v>-42459.42</v>
      </c>
      <c r="G371" s="19">
        <v>42459.42</v>
      </c>
      <c r="H371" s="19">
        <v>42823.05</v>
      </c>
      <c r="I371" s="19">
        <v>-42823.05</v>
      </c>
    </row>
    <row r="372" spans="2:9" x14ac:dyDescent="0.25">
      <c r="B372" s="17" t="s">
        <v>676</v>
      </c>
      <c r="D372" s="18" t="s">
        <v>677</v>
      </c>
      <c r="F372" s="19">
        <v>-42459.42</v>
      </c>
      <c r="G372" s="19">
        <v>42459.42</v>
      </c>
      <c r="H372" s="19">
        <v>42823.05</v>
      </c>
      <c r="I372" s="19">
        <v>-42823.05</v>
      </c>
    </row>
    <row r="373" spans="2:9" x14ac:dyDescent="0.25">
      <c r="B373" s="17" t="s">
        <v>678</v>
      </c>
      <c r="D373" s="18" t="s">
        <v>679</v>
      </c>
      <c r="F373" s="19">
        <v>-42459.42</v>
      </c>
      <c r="G373" s="19">
        <v>42459.42</v>
      </c>
      <c r="H373" s="19">
        <v>42823.05</v>
      </c>
      <c r="I373" s="19">
        <v>-42823.05</v>
      </c>
    </row>
    <row r="374" spans="2:9" x14ac:dyDescent="0.25">
      <c r="B374" s="17" t="s">
        <v>680</v>
      </c>
      <c r="D374" s="18" t="s">
        <v>681</v>
      </c>
      <c r="F374" s="19">
        <v>0</v>
      </c>
      <c r="G374" s="19">
        <v>0</v>
      </c>
      <c r="H374" s="19">
        <v>1210.79</v>
      </c>
      <c r="I374" s="19">
        <v>-1210.79</v>
      </c>
    </row>
    <row r="375" spans="2:9" x14ac:dyDescent="0.25">
      <c r="B375" s="17" t="s">
        <v>682</v>
      </c>
      <c r="D375" s="18" t="s">
        <v>683</v>
      </c>
      <c r="F375" s="19">
        <v>0</v>
      </c>
      <c r="G375" s="19">
        <v>0</v>
      </c>
      <c r="H375" s="19">
        <v>1210.79</v>
      </c>
      <c r="I375" s="19">
        <v>-1210.79</v>
      </c>
    </row>
    <row r="376" spans="2:9" x14ac:dyDescent="0.25">
      <c r="B376" s="17" t="s">
        <v>684</v>
      </c>
      <c r="D376" s="18" t="s">
        <v>681</v>
      </c>
      <c r="F376" s="19">
        <v>0</v>
      </c>
      <c r="G376" s="19">
        <v>0</v>
      </c>
      <c r="H376" s="19">
        <v>1210.79</v>
      </c>
      <c r="I376" s="19">
        <v>-1210.79</v>
      </c>
    </row>
    <row r="377" spans="2:9" x14ac:dyDescent="0.25">
      <c r="B377" s="17" t="s">
        <v>685</v>
      </c>
      <c r="D377" s="18" t="s">
        <v>686</v>
      </c>
      <c r="F377" s="19">
        <v>-148444.75</v>
      </c>
      <c r="G377" s="19">
        <v>100403.82</v>
      </c>
      <c r="H377" s="19">
        <v>121130.84</v>
      </c>
      <c r="I377" s="19">
        <v>-169171.77</v>
      </c>
    </row>
    <row r="378" spans="2:9" x14ac:dyDescent="0.25">
      <c r="B378" s="17" t="s">
        <v>687</v>
      </c>
      <c r="D378" s="18" t="s">
        <v>688</v>
      </c>
      <c r="F378" s="19">
        <v>-148444.75</v>
      </c>
      <c r="G378" s="19">
        <v>100403.82</v>
      </c>
      <c r="H378" s="19">
        <v>121130.84</v>
      </c>
      <c r="I378" s="19">
        <v>-169171.77</v>
      </c>
    </row>
    <row r="379" spans="2:9" x14ac:dyDescent="0.25">
      <c r="B379" s="17" t="s">
        <v>689</v>
      </c>
      <c r="D379" s="18" t="s">
        <v>686</v>
      </c>
      <c r="F379" s="19">
        <v>-118366.9</v>
      </c>
      <c r="G379" s="19">
        <v>87251.44</v>
      </c>
      <c r="H379" s="19">
        <v>114226.21</v>
      </c>
      <c r="I379" s="19">
        <v>-145341.67000000001</v>
      </c>
    </row>
    <row r="380" spans="2:9" x14ac:dyDescent="0.25">
      <c r="B380" s="17" t="s">
        <v>690</v>
      </c>
      <c r="D380" s="18" t="s">
        <v>691</v>
      </c>
      <c r="F380" s="19">
        <v>-30077.85</v>
      </c>
      <c r="G380" s="19">
        <v>13152.38</v>
      </c>
      <c r="H380" s="19">
        <v>6904.63</v>
      </c>
      <c r="I380" s="19">
        <v>-23830.1</v>
      </c>
    </row>
    <row r="381" spans="2:9" x14ac:dyDescent="0.25">
      <c r="B381" s="17" t="s">
        <v>692</v>
      </c>
      <c r="D381" s="18" t="s">
        <v>693</v>
      </c>
      <c r="F381" s="19">
        <v>-31040.11</v>
      </c>
      <c r="G381" s="19">
        <v>37162.269999999997</v>
      </c>
      <c r="H381" s="19">
        <v>53271.7</v>
      </c>
      <c r="I381" s="19">
        <v>-47149.54</v>
      </c>
    </row>
    <row r="382" spans="2:9" x14ac:dyDescent="0.25">
      <c r="B382" s="17" t="s">
        <v>694</v>
      </c>
      <c r="D382" s="18" t="s">
        <v>695</v>
      </c>
      <c r="F382" s="19">
        <v>-31040.11</v>
      </c>
      <c r="G382" s="19">
        <v>37162.269999999997</v>
      </c>
      <c r="H382" s="19">
        <v>53271.7</v>
      </c>
      <c r="I382" s="19">
        <v>-47149.54</v>
      </c>
    </row>
    <row r="383" spans="2:9" x14ac:dyDescent="0.25">
      <c r="B383" s="17" t="s">
        <v>696</v>
      </c>
      <c r="D383" s="18" t="s">
        <v>697</v>
      </c>
      <c r="F383" s="19">
        <v>-27505.81</v>
      </c>
      <c r="G383" s="19">
        <v>34347.870000000003</v>
      </c>
      <c r="H383" s="19">
        <v>50113.91</v>
      </c>
      <c r="I383" s="19">
        <v>-43271.85</v>
      </c>
    </row>
    <row r="384" spans="2:9" x14ac:dyDescent="0.25">
      <c r="B384" s="17" t="s">
        <v>698</v>
      </c>
      <c r="D384" s="18" t="s">
        <v>699</v>
      </c>
      <c r="F384" s="19">
        <v>-2689.61</v>
      </c>
      <c r="G384" s="19">
        <v>2705.36</v>
      </c>
      <c r="H384" s="19">
        <v>2990.29</v>
      </c>
      <c r="I384" s="19">
        <v>-2974.54</v>
      </c>
    </row>
    <row r="385" spans="2:9" x14ac:dyDescent="0.25">
      <c r="B385" s="17" t="s">
        <v>700</v>
      </c>
      <c r="D385" s="18" t="s">
        <v>701</v>
      </c>
      <c r="F385" s="19">
        <v>-844.69</v>
      </c>
      <c r="G385" s="19">
        <v>109.04</v>
      </c>
      <c r="H385" s="19">
        <v>167.5</v>
      </c>
      <c r="I385" s="19">
        <v>-903.15</v>
      </c>
    </row>
    <row r="386" spans="2:9" x14ac:dyDescent="0.25">
      <c r="B386" s="17" t="s">
        <v>702</v>
      </c>
      <c r="D386" s="18" t="s">
        <v>703</v>
      </c>
      <c r="F386" s="19">
        <v>-1557330.45</v>
      </c>
      <c r="G386" s="19">
        <v>2303.06</v>
      </c>
      <c r="H386" s="19">
        <v>0</v>
      </c>
      <c r="I386" s="19">
        <v>-1555027.39</v>
      </c>
    </row>
    <row r="387" spans="2:9" x14ac:dyDescent="0.25">
      <c r="B387" s="17" t="s">
        <v>704</v>
      </c>
      <c r="D387" s="18" t="s">
        <v>705</v>
      </c>
      <c r="F387" s="19">
        <v>-1557330.45</v>
      </c>
      <c r="G387" s="19">
        <v>2303.06</v>
      </c>
      <c r="H387" s="19">
        <v>0</v>
      </c>
      <c r="I387" s="19">
        <v>-1555027.39</v>
      </c>
    </row>
    <row r="388" spans="2:9" x14ac:dyDescent="0.25">
      <c r="B388" s="17" t="s">
        <v>706</v>
      </c>
      <c r="D388" s="18" t="s">
        <v>705</v>
      </c>
      <c r="F388" s="19">
        <v>-1557330.45</v>
      </c>
      <c r="G388" s="19">
        <v>2303.06</v>
      </c>
      <c r="H388" s="19">
        <v>0</v>
      </c>
      <c r="I388" s="19">
        <v>-1555027.39</v>
      </c>
    </row>
    <row r="389" spans="2:9" x14ac:dyDescent="0.25">
      <c r="B389" s="17" t="s">
        <v>707</v>
      </c>
      <c r="D389" s="18" t="s">
        <v>708</v>
      </c>
      <c r="F389" s="19">
        <v>-1557330.45</v>
      </c>
      <c r="G389" s="19">
        <v>2303.06</v>
      </c>
      <c r="H389" s="19">
        <v>0</v>
      </c>
      <c r="I389" s="19">
        <v>-1555027.39</v>
      </c>
    </row>
    <row r="390" spans="2:9" x14ac:dyDescent="0.25">
      <c r="B390" s="17" t="s">
        <v>709</v>
      </c>
      <c r="D390" s="18" t="s">
        <v>710</v>
      </c>
      <c r="F390" s="19">
        <v>-480000</v>
      </c>
      <c r="G390" s="19">
        <v>0</v>
      </c>
      <c r="H390" s="19">
        <v>0</v>
      </c>
      <c r="I390" s="19">
        <v>-480000</v>
      </c>
    </row>
    <row r="391" spans="2:9" x14ac:dyDescent="0.25">
      <c r="B391" s="17" t="s">
        <v>711</v>
      </c>
      <c r="D391" s="18" t="s">
        <v>712</v>
      </c>
      <c r="F391" s="19">
        <v>-1077330.45</v>
      </c>
      <c r="G391" s="19">
        <v>2303.06</v>
      </c>
      <c r="H391" s="19">
        <v>0</v>
      </c>
      <c r="I391" s="19">
        <v>-1075027.3899999999</v>
      </c>
    </row>
    <row r="392" spans="2:9" ht="13" x14ac:dyDescent="0.3">
      <c r="B392" s="14" t="s">
        <v>713</v>
      </c>
      <c r="D392" s="15" t="s">
        <v>714</v>
      </c>
      <c r="F392" s="16">
        <v>-30184177.559999999</v>
      </c>
      <c r="G392" s="16">
        <v>18184177.559999999</v>
      </c>
      <c r="H392" s="16">
        <v>0</v>
      </c>
      <c r="I392" s="16">
        <v>-12000000</v>
      </c>
    </row>
    <row r="393" spans="2:9" x14ac:dyDescent="0.25">
      <c r="B393" s="17" t="s">
        <v>715</v>
      </c>
      <c r="D393" s="18" t="s">
        <v>716</v>
      </c>
      <c r="F393" s="19">
        <v>-10000000</v>
      </c>
      <c r="G393" s="19">
        <v>0</v>
      </c>
      <c r="H393" s="19">
        <v>0</v>
      </c>
      <c r="I393" s="19">
        <v>-10000000</v>
      </c>
    </row>
    <row r="394" spans="2:9" x14ac:dyDescent="0.25">
      <c r="B394" s="17" t="s">
        <v>717</v>
      </c>
      <c r="D394" s="18" t="s">
        <v>716</v>
      </c>
      <c r="F394" s="19">
        <v>-10000000</v>
      </c>
      <c r="G394" s="19">
        <v>0</v>
      </c>
      <c r="H394" s="19">
        <v>0</v>
      </c>
      <c r="I394" s="19">
        <v>-10000000</v>
      </c>
    </row>
    <row r="395" spans="2:9" x14ac:dyDescent="0.25">
      <c r="B395" s="17" t="s">
        <v>718</v>
      </c>
      <c r="D395" s="18" t="s">
        <v>719</v>
      </c>
      <c r="F395" s="19">
        <v>-10000000</v>
      </c>
      <c r="G395" s="19">
        <v>0</v>
      </c>
      <c r="H395" s="19">
        <v>0</v>
      </c>
      <c r="I395" s="19">
        <v>-10000000</v>
      </c>
    </row>
    <row r="396" spans="2:9" x14ac:dyDescent="0.25">
      <c r="B396" s="17" t="s">
        <v>720</v>
      </c>
      <c r="D396" s="18" t="s">
        <v>721</v>
      </c>
      <c r="F396" s="19">
        <v>-10000000</v>
      </c>
      <c r="G396" s="19">
        <v>0</v>
      </c>
      <c r="H396" s="19">
        <v>0</v>
      </c>
      <c r="I396" s="19">
        <v>-10000000</v>
      </c>
    </row>
    <row r="397" spans="2:9" x14ac:dyDescent="0.25">
      <c r="B397" s="17" t="s">
        <v>722</v>
      </c>
      <c r="D397" s="18" t="s">
        <v>723</v>
      </c>
      <c r="F397" s="19">
        <v>-2000000</v>
      </c>
      <c r="G397" s="19">
        <v>0</v>
      </c>
      <c r="H397" s="19">
        <v>0</v>
      </c>
      <c r="I397" s="19">
        <v>-2000000</v>
      </c>
    </row>
    <row r="398" spans="2:9" x14ac:dyDescent="0.25">
      <c r="B398" s="17" t="s">
        <v>724</v>
      </c>
      <c r="D398" s="18" t="s">
        <v>725</v>
      </c>
      <c r="F398" s="19">
        <v>-2000000</v>
      </c>
      <c r="G398" s="19">
        <v>0</v>
      </c>
      <c r="H398" s="19">
        <v>0</v>
      </c>
      <c r="I398" s="19">
        <v>-2000000</v>
      </c>
    </row>
    <row r="399" spans="2:9" x14ac:dyDescent="0.25">
      <c r="B399" s="17" t="s">
        <v>726</v>
      </c>
      <c r="D399" s="18" t="s">
        <v>725</v>
      </c>
      <c r="F399" s="19">
        <v>-2000000</v>
      </c>
      <c r="G399" s="19">
        <v>0</v>
      </c>
      <c r="H399" s="19">
        <v>0</v>
      </c>
      <c r="I399" s="19">
        <v>-2000000</v>
      </c>
    </row>
    <row r="400" spans="2:9" x14ac:dyDescent="0.25">
      <c r="B400" s="17" t="s">
        <v>727</v>
      </c>
      <c r="D400" s="18" t="s">
        <v>728</v>
      </c>
      <c r="F400" s="19">
        <v>-2000000</v>
      </c>
      <c r="G400" s="19">
        <v>0</v>
      </c>
      <c r="H400" s="19">
        <v>0</v>
      </c>
      <c r="I400" s="19">
        <v>-2000000</v>
      </c>
    </row>
    <row r="401" spans="2:9" x14ac:dyDescent="0.25">
      <c r="B401" s="17" t="s">
        <v>729</v>
      </c>
      <c r="D401" s="18" t="s">
        <v>730</v>
      </c>
      <c r="F401" s="19">
        <v>-18184177.559999999</v>
      </c>
      <c r="G401" s="19">
        <v>18184177.559999999</v>
      </c>
      <c r="H401" s="19">
        <v>0</v>
      </c>
      <c r="I401" s="19">
        <v>0</v>
      </c>
    </row>
    <row r="402" spans="2:9" x14ac:dyDescent="0.25">
      <c r="B402" s="17" t="s">
        <v>731</v>
      </c>
      <c r="D402" s="18" t="s">
        <v>732</v>
      </c>
      <c r="F402" s="19">
        <v>-18184177.559999999</v>
      </c>
      <c r="G402" s="19">
        <v>18184177.559999999</v>
      </c>
      <c r="H402" s="19">
        <v>0</v>
      </c>
      <c r="I402" s="19">
        <v>0</v>
      </c>
    </row>
    <row r="403" spans="2:9" x14ac:dyDescent="0.25">
      <c r="B403" s="17" t="s">
        <v>733</v>
      </c>
      <c r="D403" s="18" t="s">
        <v>734</v>
      </c>
      <c r="F403" s="19">
        <v>-18184177.559999999</v>
      </c>
      <c r="G403" s="19">
        <v>18184177.559999999</v>
      </c>
      <c r="H403" s="19">
        <v>0</v>
      </c>
      <c r="I403" s="19">
        <v>0</v>
      </c>
    </row>
    <row r="404" spans="2:9" x14ac:dyDescent="0.25">
      <c r="B404" s="17" t="s">
        <v>735</v>
      </c>
      <c r="D404" s="18" t="s">
        <v>736</v>
      </c>
      <c r="F404" s="19">
        <v>-18184177.559999999</v>
      </c>
      <c r="G404" s="19">
        <v>18184177.559999999</v>
      </c>
      <c r="H404" s="19">
        <v>0</v>
      </c>
      <c r="I404" s="19">
        <v>0</v>
      </c>
    </row>
    <row r="405" spans="2:9" x14ac:dyDescent="0.25">
      <c r="B405" s="17" t="s">
        <v>737</v>
      </c>
      <c r="D405" s="18" t="s">
        <v>738</v>
      </c>
      <c r="F405" s="19">
        <v>-18184177.559999999</v>
      </c>
      <c r="G405" s="19">
        <v>18184177.559999999</v>
      </c>
      <c r="H405" s="19">
        <v>0</v>
      </c>
      <c r="I405" s="19">
        <v>0</v>
      </c>
    </row>
    <row r="406" spans="2:9" ht="13" x14ac:dyDescent="0.3">
      <c r="B406" s="14" t="s">
        <v>739</v>
      </c>
      <c r="D406" s="15" t="s">
        <v>740</v>
      </c>
      <c r="F406" s="16">
        <v>2298450.02</v>
      </c>
      <c r="G406" s="16">
        <v>2652561.4700000002</v>
      </c>
      <c r="H406" s="16">
        <v>293464.93</v>
      </c>
      <c r="I406" s="16">
        <v>4657546.5599999996</v>
      </c>
    </row>
    <row r="407" spans="2:9" x14ac:dyDescent="0.25">
      <c r="B407" s="17" t="s">
        <v>741</v>
      </c>
      <c r="D407" s="18" t="s">
        <v>742</v>
      </c>
      <c r="F407" s="19">
        <v>321731.93</v>
      </c>
      <c r="G407" s="19">
        <v>427935.7</v>
      </c>
      <c r="H407" s="19">
        <v>86899.38</v>
      </c>
      <c r="I407" s="19">
        <v>662768.25</v>
      </c>
    </row>
    <row r="408" spans="2:9" x14ac:dyDescent="0.25">
      <c r="B408" s="17" t="s">
        <v>743</v>
      </c>
      <c r="D408" s="18" t="s">
        <v>744</v>
      </c>
      <c r="F408" s="19">
        <v>321731.93</v>
      </c>
      <c r="G408" s="19">
        <v>427935.7</v>
      </c>
      <c r="H408" s="19">
        <v>86899.38</v>
      </c>
      <c r="I408" s="19">
        <v>662768.25</v>
      </c>
    </row>
    <row r="409" spans="2:9" x14ac:dyDescent="0.25">
      <c r="B409" s="17" t="s">
        <v>745</v>
      </c>
      <c r="D409" s="18" t="s">
        <v>746</v>
      </c>
      <c r="F409" s="19">
        <v>22973.87</v>
      </c>
      <c r="G409" s="19">
        <v>16577.39</v>
      </c>
      <c r="H409" s="19">
        <v>2934.05</v>
      </c>
      <c r="I409" s="19">
        <v>36617.21</v>
      </c>
    </row>
    <row r="410" spans="2:9" x14ac:dyDescent="0.25">
      <c r="B410" s="17" t="s">
        <v>747</v>
      </c>
      <c r="D410" s="18" t="s">
        <v>748</v>
      </c>
      <c r="F410" s="19">
        <v>22973.87</v>
      </c>
      <c r="G410" s="19">
        <v>16577.39</v>
      </c>
      <c r="H410" s="19">
        <v>2934.05</v>
      </c>
      <c r="I410" s="19">
        <v>36617.21</v>
      </c>
    </row>
    <row r="411" spans="2:9" x14ac:dyDescent="0.25">
      <c r="B411" s="17" t="s">
        <v>749</v>
      </c>
      <c r="D411" s="18" t="s">
        <v>750</v>
      </c>
      <c r="F411" s="19">
        <v>22973.87</v>
      </c>
      <c r="G411" s="19">
        <v>16577.39</v>
      </c>
      <c r="H411" s="19">
        <v>2934.05</v>
      </c>
      <c r="I411" s="19">
        <v>36617.21</v>
      </c>
    </row>
    <row r="412" spans="2:9" x14ac:dyDescent="0.25">
      <c r="B412" s="17" t="s">
        <v>751</v>
      </c>
      <c r="D412" s="18" t="s">
        <v>752</v>
      </c>
      <c r="F412" s="19">
        <v>36754.28</v>
      </c>
      <c r="G412" s="19">
        <v>33297.5</v>
      </c>
      <c r="H412" s="19">
        <v>0</v>
      </c>
      <c r="I412" s="19">
        <v>70051.78</v>
      </c>
    </row>
    <row r="413" spans="2:9" x14ac:dyDescent="0.25">
      <c r="B413" s="17" t="s">
        <v>753</v>
      </c>
      <c r="D413" s="18" t="s">
        <v>754</v>
      </c>
      <c r="F413" s="19">
        <v>36754.28</v>
      </c>
      <c r="G413" s="19">
        <v>33297.5</v>
      </c>
      <c r="H413" s="19">
        <v>0</v>
      </c>
      <c r="I413" s="19">
        <v>70051.78</v>
      </c>
    </row>
    <row r="414" spans="2:9" x14ac:dyDescent="0.25">
      <c r="B414" s="17" t="s">
        <v>755</v>
      </c>
      <c r="D414" s="18" t="s">
        <v>752</v>
      </c>
      <c r="F414" s="19">
        <v>36754.28</v>
      </c>
      <c r="G414" s="19">
        <v>33297.5</v>
      </c>
      <c r="H414" s="19">
        <v>0</v>
      </c>
      <c r="I414" s="19">
        <v>70051.78</v>
      </c>
    </row>
    <row r="415" spans="2:9" x14ac:dyDescent="0.25">
      <c r="B415" s="17" t="s">
        <v>756</v>
      </c>
      <c r="D415" s="18" t="s">
        <v>757</v>
      </c>
      <c r="F415" s="19">
        <v>61278.35</v>
      </c>
      <c r="G415" s="19">
        <v>60091.519999999997</v>
      </c>
      <c r="H415" s="19">
        <v>0</v>
      </c>
      <c r="I415" s="19">
        <v>121369.87</v>
      </c>
    </row>
    <row r="416" spans="2:9" x14ac:dyDescent="0.25">
      <c r="B416" s="17" t="s">
        <v>758</v>
      </c>
      <c r="D416" s="18" t="s">
        <v>759</v>
      </c>
      <c r="F416" s="19">
        <v>61278.35</v>
      </c>
      <c r="G416" s="19">
        <v>60091.519999999997</v>
      </c>
      <c r="H416" s="19">
        <v>0</v>
      </c>
      <c r="I416" s="19">
        <v>121369.87</v>
      </c>
    </row>
    <row r="417" spans="2:9" x14ac:dyDescent="0.25">
      <c r="B417" s="17" t="s">
        <v>760</v>
      </c>
      <c r="D417" s="18" t="s">
        <v>757</v>
      </c>
      <c r="F417" s="19">
        <v>61278.35</v>
      </c>
      <c r="G417" s="19">
        <v>60091.519999999997</v>
      </c>
      <c r="H417" s="19">
        <v>0</v>
      </c>
      <c r="I417" s="19">
        <v>121369.87</v>
      </c>
    </row>
    <row r="418" spans="2:9" x14ac:dyDescent="0.25">
      <c r="B418" s="17" t="s">
        <v>761</v>
      </c>
      <c r="D418" s="18" t="s">
        <v>762</v>
      </c>
      <c r="F418" s="19">
        <v>39527.78</v>
      </c>
      <c r="G418" s="19">
        <v>52338.18</v>
      </c>
      <c r="H418" s="19">
        <v>1118.9000000000001</v>
      </c>
      <c r="I418" s="19">
        <v>90747.06</v>
      </c>
    </row>
    <row r="419" spans="2:9" x14ac:dyDescent="0.25">
      <c r="B419" s="17" t="s">
        <v>763</v>
      </c>
      <c r="D419" s="18" t="s">
        <v>764</v>
      </c>
      <c r="F419" s="19">
        <v>39527.78</v>
      </c>
      <c r="G419" s="19">
        <v>52338.18</v>
      </c>
      <c r="H419" s="19">
        <v>1118.9000000000001</v>
      </c>
      <c r="I419" s="19">
        <v>90747.06</v>
      </c>
    </row>
    <row r="420" spans="2:9" x14ac:dyDescent="0.25">
      <c r="B420" s="17" t="s">
        <v>765</v>
      </c>
      <c r="D420" s="18" t="s">
        <v>766</v>
      </c>
      <c r="F420" s="19">
        <v>13219.94</v>
      </c>
      <c r="G420" s="19">
        <v>19298.560000000001</v>
      </c>
      <c r="H420" s="19">
        <v>882.84</v>
      </c>
      <c r="I420" s="19">
        <v>31635.66</v>
      </c>
    </row>
    <row r="421" spans="2:9" x14ac:dyDescent="0.25">
      <c r="B421" s="17" t="s">
        <v>767</v>
      </c>
      <c r="D421" s="18" t="s">
        <v>598</v>
      </c>
      <c r="F421" s="19">
        <v>4547.66</v>
      </c>
      <c r="G421" s="19">
        <v>4773.34</v>
      </c>
      <c r="H421" s="19">
        <v>0</v>
      </c>
      <c r="I421" s="19">
        <v>9321</v>
      </c>
    </row>
    <row r="422" spans="2:9" x14ac:dyDescent="0.25">
      <c r="B422" s="17" t="s">
        <v>768</v>
      </c>
      <c r="D422" s="18" t="s">
        <v>769</v>
      </c>
      <c r="F422" s="19">
        <v>266.67</v>
      </c>
      <c r="G422" s="19">
        <v>1671.99</v>
      </c>
      <c r="H422" s="19">
        <v>0</v>
      </c>
      <c r="I422" s="19">
        <v>1938.66</v>
      </c>
    </row>
    <row r="423" spans="2:9" x14ac:dyDescent="0.25">
      <c r="B423" s="17" t="s">
        <v>770</v>
      </c>
      <c r="D423" s="18" t="s">
        <v>771</v>
      </c>
      <c r="F423" s="19">
        <v>6855.61</v>
      </c>
      <c r="G423" s="19">
        <v>6855.61</v>
      </c>
      <c r="H423" s="19">
        <v>0</v>
      </c>
      <c r="I423" s="19">
        <v>13711.22</v>
      </c>
    </row>
    <row r="424" spans="2:9" x14ac:dyDescent="0.25">
      <c r="B424" s="17" t="s">
        <v>772</v>
      </c>
      <c r="D424" s="18" t="s">
        <v>773</v>
      </c>
      <c r="F424" s="19">
        <v>1550</v>
      </c>
      <c r="G424" s="19">
        <v>5997.62</v>
      </c>
      <c r="H424" s="19">
        <v>882.84</v>
      </c>
      <c r="I424" s="19">
        <v>6664.78</v>
      </c>
    </row>
    <row r="425" spans="2:9" x14ac:dyDescent="0.25">
      <c r="B425" s="17" t="s">
        <v>774</v>
      </c>
      <c r="D425" s="18" t="s">
        <v>775</v>
      </c>
      <c r="F425" s="19">
        <v>1269.82</v>
      </c>
      <c r="G425" s="19">
        <v>1403.1</v>
      </c>
      <c r="H425" s="19">
        <v>0</v>
      </c>
      <c r="I425" s="19">
        <v>2672.92</v>
      </c>
    </row>
    <row r="426" spans="2:9" x14ac:dyDescent="0.25">
      <c r="B426" s="17" t="s">
        <v>776</v>
      </c>
      <c r="D426" s="18" t="s">
        <v>777</v>
      </c>
      <c r="F426" s="19">
        <v>12560.37</v>
      </c>
      <c r="G426" s="19">
        <v>12399.88</v>
      </c>
      <c r="H426" s="19">
        <v>0</v>
      </c>
      <c r="I426" s="19">
        <v>24960.25</v>
      </c>
    </row>
    <row r="427" spans="2:9" x14ac:dyDescent="0.25">
      <c r="B427" s="17" t="s">
        <v>778</v>
      </c>
      <c r="D427" s="18" t="s">
        <v>779</v>
      </c>
      <c r="F427" s="19">
        <v>3362.19</v>
      </c>
      <c r="G427" s="19">
        <v>3614.68</v>
      </c>
      <c r="H427" s="19">
        <v>0</v>
      </c>
      <c r="I427" s="19">
        <v>6976.87</v>
      </c>
    </row>
    <row r="428" spans="2:9" x14ac:dyDescent="0.25">
      <c r="B428" s="17" t="s">
        <v>780</v>
      </c>
      <c r="D428" s="18" t="s">
        <v>781</v>
      </c>
      <c r="F428" s="19">
        <v>8749.8799999999992</v>
      </c>
      <c r="G428" s="19">
        <v>8303.2099999999991</v>
      </c>
      <c r="H428" s="19">
        <v>0</v>
      </c>
      <c r="I428" s="19">
        <v>17053.09</v>
      </c>
    </row>
    <row r="429" spans="2:9" x14ac:dyDescent="0.25">
      <c r="B429" s="17" t="s">
        <v>782</v>
      </c>
      <c r="D429" s="18" t="s">
        <v>783</v>
      </c>
      <c r="F429" s="19">
        <v>448.3</v>
      </c>
      <c r="G429" s="19">
        <v>481.99</v>
      </c>
      <c r="H429" s="19">
        <v>0</v>
      </c>
      <c r="I429" s="19">
        <v>930.29</v>
      </c>
    </row>
    <row r="430" spans="2:9" x14ac:dyDescent="0.25">
      <c r="B430" s="17" t="s">
        <v>784</v>
      </c>
      <c r="D430" s="18" t="s">
        <v>785</v>
      </c>
      <c r="F430" s="19">
        <v>4687.25</v>
      </c>
      <c r="G430" s="19">
        <v>4687.25</v>
      </c>
      <c r="H430" s="19">
        <v>0</v>
      </c>
      <c r="I430" s="19">
        <v>9374.5</v>
      </c>
    </row>
    <row r="431" spans="2:9" x14ac:dyDescent="0.25">
      <c r="B431" s="17" t="s">
        <v>786</v>
      </c>
      <c r="D431" s="18" t="s">
        <v>787</v>
      </c>
      <c r="F431" s="19">
        <v>4308.67</v>
      </c>
      <c r="G431" s="19">
        <v>4308.67</v>
      </c>
      <c r="H431" s="19">
        <v>0</v>
      </c>
      <c r="I431" s="19">
        <v>8617.34</v>
      </c>
    </row>
    <row r="432" spans="2:9" x14ac:dyDescent="0.25">
      <c r="B432" s="17" t="s">
        <v>788</v>
      </c>
      <c r="D432" s="18" t="s">
        <v>789</v>
      </c>
      <c r="F432" s="19">
        <v>378.58</v>
      </c>
      <c r="G432" s="19">
        <v>378.58</v>
      </c>
      <c r="H432" s="19">
        <v>0</v>
      </c>
      <c r="I432" s="19">
        <v>757.16</v>
      </c>
    </row>
    <row r="433" spans="2:9" x14ac:dyDescent="0.25">
      <c r="B433" s="17" t="s">
        <v>790</v>
      </c>
      <c r="D433" s="18" t="s">
        <v>791</v>
      </c>
      <c r="F433" s="19">
        <v>0</v>
      </c>
      <c r="G433" s="19">
        <v>494.5</v>
      </c>
      <c r="H433" s="19">
        <v>0</v>
      </c>
      <c r="I433" s="19">
        <v>494.5</v>
      </c>
    </row>
    <row r="434" spans="2:9" x14ac:dyDescent="0.25">
      <c r="B434" s="17" t="s">
        <v>792</v>
      </c>
      <c r="D434" s="18" t="s">
        <v>793</v>
      </c>
      <c r="F434" s="19">
        <v>0</v>
      </c>
      <c r="G434" s="19">
        <v>494.5</v>
      </c>
      <c r="H434" s="19">
        <v>0</v>
      </c>
      <c r="I434" s="19">
        <v>494.5</v>
      </c>
    </row>
    <row r="435" spans="2:9" x14ac:dyDescent="0.25">
      <c r="B435" s="17" t="s">
        <v>794</v>
      </c>
      <c r="D435" s="18" t="s">
        <v>795</v>
      </c>
      <c r="F435" s="19">
        <v>5916.67</v>
      </c>
      <c r="G435" s="19">
        <v>5924.17</v>
      </c>
      <c r="H435" s="19">
        <v>0</v>
      </c>
      <c r="I435" s="19">
        <v>11840.84</v>
      </c>
    </row>
    <row r="436" spans="2:9" x14ac:dyDescent="0.25">
      <c r="B436" s="17" t="s">
        <v>796</v>
      </c>
      <c r="D436" s="18" t="s">
        <v>797</v>
      </c>
      <c r="F436" s="19">
        <v>1873.73</v>
      </c>
      <c r="G436" s="19">
        <v>8130.72</v>
      </c>
      <c r="H436" s="19">
        <v>236.06</v>
      </c>
      <c r="I436" s="19">
        <v>9768.39</v>
      </c>
    </row>
    <row r="437" spans="2:9" x14ac:dyDescent="0.25">
      <c r="B437" s="17" t="s">
        <v>798</v>
      </c>
      <c r="D437" s="18" t="s">
        <v>799</v>
      </c>
      <c r="F437" s="19">
        <v>540</v>
      </c>
      <c r="G437" s="19">
        <v>2522.1</v>
      </c>
      <c r="H437" s="19">
        <v>0</v>
      </c>
      <c r="I437" s="19">
        <v>3062.1</v>
      </c>
    </row>
    <row r="438" spans="2:9" x14ac:dyDescent="0.25">
      <c r="B438" s="17" t="s">
        <v>800</v>
      </c>
      <c r="D438" s="18" t="s">
        <v>801</v>
      </c>
      <c r="F438" s="19">
        <v>54</v>
      </c>
      <c r="G438" s="19">
        <v>4783.8</v>
      </c>
      <c r="H438" s="19">
        <v>0</v>
      </c>
      <c r="I438" s="19">
        <v>4837.8</v>
      </c>
    </row>
    <row r="439" spans="2:9" x14ac:dyDescent="0.25">
      <c r="B439" s="17" t="s">
        <v>802</v>
      </c>
      <c r="D439" s="18" t="s">
        <v>803</v>
      </c>
      <c r="F439" s="19">
        <v>153.03</v>
      </c>
      <c r="G439" s="19">
        <v>153.47</v>
      </c>
      <c r="H439" s="19">
        <v>0</v>
      </c>
      <c r="I439" s="19">
        <v>306.5</v>
      </c>
    </row>
    <row r="440" spans="2:9" x14ac:dyDescent="0.25">
      <c r="B440" s="17" t="s">
        <v>804</v>
      </c>
      <c r="D440" s="18" t="s">
        <v>797</v>
      </c>
      <c r="F440" s="19">
        <v>1126.7</v>
      </c>
      <c r="G440" s="19">
        <v>671.35</v>
      </c>
      <c r="H440" s="19">
        <v>236.06</v>
      </c>
      <c r="I440" s="19">
        <v>1561.99</v>
      </c>
    </row>
    <row r="441" spans="2:9" x14ac:dyDescent="0.25">
      <c r="B441" s="17" t="s">
        <v>805</v>
      </c>
      <c r="D441" s="18" t="s">
        <v>806</v>
      </c>
      <c r="F441" s="19">
        <v>265.55</v>
      </c>
      <c r="G441" s="19">
        <v>1927.48</v>
      </c>
      <c r="H441" s="19">
        <v>0</v>
      </c>
      <c r="I441" s="19">
        <v>2193.0300000000002</v>
      </c>
    </row>
    <row r="442" spans="2:9" x14ac:dyDescent="0.25">
      <c r="B442" s="17" t="s">
        <v>807</v>
      </c>
      <c r="D442" s="18" t="s">
        <v>808</v>
      </c>
      <c r="F442" s="19">
        <v>265.55</v>
      </c>
      <c r="G442" s="19">
        <v>1927.48</v>
      </c>
      <c r="H442" s="19">
        <v>0</v>
      </c>
      <c r="I442" s="19">
        <v>2193.0300000000002</v>
      </c>
    </row>
    <row r="443" spans="2:9" x14ac:dyDescent="0.25">
      <c r="B443" s="17" t="s">
        <v>809</v>
      </c>
      <c r="D443" s="18" t="s">
        <v>806</v>
      </c>
      <c r="F443" s="19">
        <v>265.55</v>
      </c>
      <c r="G443" s="19">
        <v>1927.48</v>
      </c>
      <c r="H443" s="19">
        <v>0</v>
      </c>
      <c r="I443" s="19">
        <v>2193.0300000000002</v>
      </c>
    </row>
    <row r="444" spans="2:9" x14ac:dyDescent="0.25">
      <c r="B444" s="17" t="s">
        <v>810</v>
      </c>
      <c r="D444" s="18" t="s">
        <v>811</v>
      </c>
      <c r="F444" s="19">
        <v>4096.95</v>
      </c>
      <c r="G444" s="19">
        <v>10724.64</v>
      </c>
      <c r="H444" s="19">
        <v>0</v>
      </c>
      <c r="I444" s="19">
        <v>14821.59</v>
      </c>
    </row>
    <row r="445" spans="2:9" x14ac:dyDescent="0.25">
      <c r="B445" s="17" t="s">
        <v>812</v>
      </c>
      <c r="D445" s="18" t="s">
        <v>813</v>
      </c>
      <c r="F445" s="19">
        <v>4096.95</v>
      </c>
      <c r="G445" s="19">
        <v>10724.64</v>
      </c>
      <c r="H445" s="19">
        <v>0</v>
      </c>
      <c r="I445" s="19">
        <v>14821.59</v>
      </c>
    </row>
    <row r="446" spans="2:9" x14ac:dyDescent="0.25">
      <c r="B446" s="17" t="s">
        <v>814</v>
      </c>
      <c r="D446" s="18" t="s">
        <v>811</v>
      </c>
      <c r="F446" s="19">
        <v>4096.95</v>
      </c>
      <c r="G446" s="19">
        <v>10724.64</v>
      </c>
      <c r="H446" s="19">
        <v>0</v>
      </c>
      <c r="I446" s="19">
        <v>14821.59</v>
      </c>
    </row>
    <row r="447" spans="2:9" x14ac:dyDescent="0.25">
      <c r="B447" s="17" t="s">
        <v>815</v>
      </c>
      <c r="D447" s="18" t="s">
        <v>816</v>
      </c>
      <c r="F447" s="19">
        <v>32350.59</v>
      </c>
      <c r="G447" s="19">
        <v>53723.18</v>
      </c>
      <c r="H447" s="19">
        <v>16365.85</v>
      </c>
      <c r="I447" s="19">
        <v>69707.92</v>
      </c>
    </row>
    <row r="448" spans="2:9" x14ac:dyDescent="0.25">
      <c r="B448" s="17" t="s">
        <v>817</v>
      </c>
      <c r="D448" s="18" t="s">
        <v>818</v>
      </c>
      <c r="F448" s="19">
        <v>32350.59</v>
      </c>
      <c r="G448" s="19">
        <v>53723.18</v>
      </c>
      <c r="H448" s="19">
        <v>16365.85</v>
      </c>
      <c r="I448" s="19">
        <v>69707.92</v>
      </c>
    </row>
    <row r="449" spans="2:9" x14ac:dyDescent="0.25">
      <c r="B449" s="17" t="s">
        <v>819</v>
      </c>
      <c r="D449" s="18" t="s">
        <v>816</v>
      </c>
      <c r="F449" s="19">
        <v>32350.59</v>
      </c>
      <c r="G449" s="19">
        <v>53723.18</v>
      </c>
      <c r="H449" s="19">
        <v>16365.85</v>
      </c>
      <c r="I449" s="19">
        <v>69707.92</v>
      </c>
    </row>
    <row r="450" spans="2:9" x14ac:dyDescent="0.25">
      <c r="B450" s="17" t="s">
        <v>820</v>
      </c>
      <c r="D450" s="18" t="s">
        <v>821</v>
      </c>
      <c r="F450" s="19">
        <v>44593.81</v>
      </c>
      <c r="G450" s="19">
        <v>63294.92</v>
      </c>
      <c r="H450" s="19">
        <v>24805.46</v>
      </c>
      <c r="I450" s="19">
        <v>83083.27</v>
      </c>
    </row>
    <row r="451" spans="2:9" x14ac:dyDescent="0.25">
      <c r="B451" s="17" t="s">
        <v>822</v>
      </c>
      <c r="D451" s="18" t="s">
        <v>823</v>
      </c>
      <c r="F451" s="19">
        <v>44593.81</v>
      </c>
      <c r="G451" s="19">
        <v>63294.92</v>
      </c>
      <c r="H451" s="19">
        <v>24805.46</v>
      </c>
      <c r="I451" s="19">
        <v>83083.27</v>
      </c>
    </row>
    <row r="452" spans="2:9" x14ac:dyDescent="0.25">
      <c r="B452" s="17" t="s">
        <v>824</v>
      </c>
      <c r="D452" s="18" t="s">
        <v>823</v>
      </c>
      <c r="F452" s="19">
        <v>44593.81</v>
      </c>
      <c r="G452" s="19">
        <v>63294.92</v>
      </c>
      <c r="H452" s="19">
        <v>24805.46</v>
      </c>
      <c r="I452" s="19">
        <v>83083.27</v>
      </c>
    </row>
    <row r="453" spans="2:9" x14ac:dyDescent="0.25">
      <c r="B453" s="17" t="s">
        <v>825</v>
      </c>
      <c r="D453" s="18" t="s">
        <v>826</v>
      </c>
      <c r="F453" s="19">
        <v>115.72</v>
      </c>
      <c r="G453" s="19">
        <v>1310.97</v>
      </c>
      <c r="H453" s="19">
        <v>0</v>
      </c>
      <c r="I453" s="19">
        <v>1426.69</v>
      </c>
    </row>
    <row r="454" spans="2:9" x14ac:dyDescent="0.25">
      <c r="B454" s="17" t="s">
        <v>827</v>
      </c>
      <c r="D454" s="18" t="s">
        <v>828</v>
      </c>
      <c r="F454" s="19">
        <v>115.72</v>
      </c>
      <c r="G454" s="19">
        <v>1310.97</v>
      </c>
      <c r="H454" s="19">
        <v>0</v>
      </c>
      <c r="I454" s="19">
        <v>1426.69</v>
      </c>
    </row>
    <row r="455" spans="2:9" x14ac:dyDescent="0.25">
      <c r="B455" s="17" t="s">
        <v>829</v>
      </c>
      <c r="D455" s="18" t="s">
        <v>826</v>
      </c>
      <c r="F455" s="19">
        <v>115.72</v>
      </c>
      <c r="G455" s="19">
        <v>1310.97</v>
      </c>
      <c r="H455" s="19">
        <v>0</v>
      </c>
      <c r="I455" s="19">
        <v>1426.69</v>
      </c>
    </row>
    <row r="456" spans="2:9" x14ac:dyDescent="0.25">
      <c r="B456" s="17" t="s">
        <v>830</v>
      </c>
      <c r="D456" s="18" t="s">
        <v>831</v>
      </c>
      <c r="F456" s="19">
        <v>16026.11</v>
      </c>
      <c r="G456" s="19">
        <v>14864.13</v>
      </c>
      <c r="H456" s="19">
        <v>0</v>
      </c>
      <c r="I456" s="19">
        <v>30890.240000000002</v>
      </c>
    </row>
    <row r="457" spans="2:9" x14ac:dyDescent="0.25">
      <c r="B457" s="17" t="s">
        <v>832</v>
      </c>
      <c r="D457" s="18" t="s">
        <v>833</v>
      </c>
      <c r="F457" s="19">
        <v>16026.11</v>
      </c>
      <c r="G457" s="19">
        <v>14864.13</v>
      </c>
      <c r="H457" s="19">
        <v>0</v>
      </c>
      <c r="I457" s="19">
        <v>30890.240000000002</v>
      </c>
    </row>
    <row r="458" spans="2:9" x14ac:dyDescent="0.25">
      <c r="B458" s="17" t="s">
        <v>834</v>
      </c>
      <c r="D458" s="18" t="s">
        <v>835</v>
      </c>
      <c r="F458" s="19">
        <v>16026.11</v>
      </c>
      <c r="G458" s="19">
        <v>14864.13</v>
      </c>
      <c r="H458" s="19">
        <v>0</v>
      </c>
      <c r="I458" s="19">
        <v>30890.240000000002</v>
      </c>
    </row>
    <row r="459" spans="2:9" x14ac:dyDescent="0.25">
      <c r="B459" s="17" t="s">
        <v>836</v>
      </c>
      <c r="D459" s="18" t="s">
        <v>837</v>
      </c>
      <c r="F459" s="19">
        <v>1120</v>
      </c>
      <c r="G459" s="19">
        <v>2120</v>
      </c>
      <c r="H459" s="19">
        <v>1120</v>
      </c>
      <c r="I459" s="19">
        <v>2120</v>
      </c>
    </row>
    <row r="460" spans="2:9" x14ac:dyDescent="0.25">
      <c r="B460" s="17" t="s">
        <v>838</v>
      </c>
      <c r="D460" s="18" t="s">
        <v>839</v>
      </c>
      <c r="F460" s="19">
        <v>1120</v>
      </c>
      <c r="G460" s="19">
        <v>2120</v>
      </c>
      <c r="H460" s="19">
        <v>1120</v>
      </c>
      <c r="I460" s="19">
        <v>2120</v>
      </c>
    </row>
    <row r="461" spans="2:9" x14ac:dyDescent="0.25">
      <c r="B461" s="17" t="s">
        <v>840</v>
      </c>
      <c r="D461" s="18" t="s">
        <v>837</v>
      </c>
      <c r="F461" s="19">
        <v>1120</v>
      </c>
      <c r="G461" s="19">
        <v>2120</v>
      </c>
      <c r="H461" s="19">
        <v>1120</v>
      </c>
      <c r="I461" s="19">
        <v>2120</v>
      </c>
    </row>
    <row r="462" spans="2:9" x14ac:dyDescent="0.25">
      <c r="B462" s="17" t="s">
        <v>841</v>
      </c>
      <c r="D462" s="18" t="s">
        <v>842</v>
      </c>
      <c r="F462" s="19">
        <v>4300</v>
      </c>
      <c r="G462" s="19">
        <v>10418.16</v>
      </c>
      <c r="H462" s="19">
        <v>4300</v>
      </c>
      <c r="I462" s="19">
        <v>10418.16</v>
      </c>
    </row>
    <row r="463" spans="2:9" x14ac:dyDescent="0.25">
      <c r="B463" s="17" t="s">
        <v>843</v>
      </c>
      <c r="D463" s="18" t="s">
        <v>844</v>
      </c>
      <c r="F463" s="19">
        <v>4300</v>
      </c>
      <c r="G463" s="19">
        <v>10418.16</v>
      </c>
      <c r="H463" s="19">
        <v>4300</v>
      </c>
      <c r="I463" s="19">
        <v>10418.16</v>
      </c>
    </row>
    <row r="464" spans="2:9" x14ac:dyDescent="0.25">
      <c r="B464" s="17" t="s">
        <v>845</v>
      </c>
      <c r="D464" s="18" t="s">
        <v>842</v>
      </c>
      <c r="F464" s="19">
        <v>4300</v>
      </c>
      <c r="G464" s="19">
        <v>10418.16</v>
      </c>
      <c r="H464" s="19">
        <v>4300</v>
      </c>
      <c r="I464" s="19">
        <v>10418.16</v>
      </c>
    </row>
    <row r="465" spans="2:9" x14ac:dyDescent="0.25">
      <c r="B465" s="17" t="s">
        <v>846</v>
      </c>
      <c r="D465" s="18" t="s">
        <v>847</v>
      </c>
      <c r="F465" s="19">
        <v>1800</v>
      </c>
      <c r="G465" s="19">
        <v>3565.45</v>
      </c>
      <c r="H465" s="19">
        <v>1800</v>
      </c>
      <c r="I465" s="19">
        <v>3565.45</v>
      </c>
    </row>
    <row r="466" spans="2:9" x14ac:dyDescent="0.25">
      <c r="B466" s="17" t="s">
        <v>848</v>
      </c>
      <c r="D466" s="18" t="s">
        <v>849</v>
      </c>
      <c r="F466" s="19">
        <v>1800</v>
      </c>
      <c r="G466" s="19">
        <v>3565.45</v>
      </c>
      <c r="H466" s="19">
        <v>1800</v>
      </c>
      <c r="I466" s="19">
        <v>3565.45</v>
      </c>
    </row>
    <row r="467" spans="2:9" x14ac:dyDescent="0.25">
      <c r="B467" s="17" t="s">
        <v>850</v>
      </c>
      <c r="D467" s="18" t="s">
        <v>847</v>
      </c>
      <c r="F467" s="19">
        <v>1800</v>
      </c>
      <c r="G467" s="19">
        <v>3565.45</v>
      </c>
      <c r="H467" s="19">
        <v>1800</v>
      </c>
      <c r="I467" s="19">
        <v>3565.45</v>
      </c>
    </row>
    <row r="468" spans="2:9" x14ac:dyDescent="0.25">
      <c r="B468" s="17" t="s">
        <v>851</v>
      </c>
      <c r="D468" s="18" t="s">
        <v>852</v>
      </c>
      <c r="F468" s="19">
        <v>0</v>
      </c>
      <c r="G468" s="19">
        <v>212.4</v>
      </c>
      <c r="H468" s="19">
        <v>0</v>
      </c>
      <c r="I468" s="19">
        <v>212.4</v>
      </c>
    </row>
    <row r="469" spans="2:9" x14ac:dyDescent="0.25">
      <c r="B469" s="17" t="s">
        <v>853</v>
      </c>
      <c r="D469" s="18" t="s">
        <v>854</v>
      </c>
      <c r="F469" s="19">
        <v>0</v>
      </c>
      <c r="G469" s="19">
        <v>212.4</v>
      </c>
      <c r="H469" s="19">
        <v>0</v>
      </c>
      <c r="I469" s="19">
        <v>212.4</v>
      </c>
    </row>
    <row r="470" spans="2:9" x14ac:dyDescent="0.25">
      <c r="B470" s="17" t="s">
        <v>855</v>
      </c>
      <c r="D470" s="18" t="s">
        <v>856</v>
      </c>
      <c r="F470" s="19">
        <v>0</v>
      </c>
      <c r="G470" s="19">
        <v>212.4</v>
      </c>
      <c r="H470" s="19">
        <v>0</v>
      </c>
      <c r="I470" s="19">
        <v>212.4</v>
      </c>
    </row>
    <row r="471" spans="2:9" x14ac:dyDescent="0.25">
      <c r="B471" s="17" t="s">
        <v>857</v>
      </c>
      <c r="D471" s="18" t="s">
        <v>858</v>
      </c>
      <c r="F471" s="19">
        <v>2224.7800000000002</v>
      </c>
      <c r="G471" s="19">
        <v>2174.69</v>
      </c>
      <c r="H471" s="19">
        <v>0</v>
      </c>
      <c r="I471" s="19">
        <v>4399.47</v>
      </c>
    </row>
    <row r="472" spans="2:9" x14ac:dyDescent="0.25">
      <c r="B472" s="17" t="s">
        <v>859</v>
      </c>
      <c r="D472" s="18" t="s">
        <v>860</v>
      </c>
      <c r="F472" s="19">
        <v>2224.7800000000002</v>
      </c>
      <c r="G472" s="19">
        <v>2174.69</v>
      </c>
      <c r="H472" s="19">
        <v>0</v>
      </c>
      <c r="I472" s="19">
        <v>4399.47</v>
      </c>
    </row>
    <row r="473" spans="2:9" x14ac:dyDescent="0.25">
      <c r="B473" s="17" t="s">
        <v>861</v>
      </c>
      <c r="D473" s="18" t="s">
        <v>858</v>
      </c>
      <c r="F473" s="19">
        <v>2224.7800000000002</v>
      </c>
      <c r="G473" s="19">
        <v>2174.69</v>
      </c>
      <c r="H473" s="19">
        <v>0</v>
      </c>
      <c r="I473" s="19">
        <v>4399.47</v>
      </c>
    </row>
    <row r="474" spans="2:9" x14ac:dyDescent="0.25">
      <c r="B474" s="17" t="s">
        <v>862</v>
      </c>
      <c r="D474" s="18" t="s">
        <v>863</v>
      </c>
      <c r="F474" s="19">
        <v>3754</v>
      </c>
      <c r="G474" s="19">
        <v>6851.54</v>
      </c>
      <c r="H474" s="19">
        <v>0</v>
      </c>
      <c r="I474" s="19">
        <v>10605.54</v>
      </c>
    </row>
    <row r="475" spans="2:9" x14ac:dyDescent="0.25">
      <c r="B475" s="17" t="s">
        <v>864</v>
      </c>
      <c r="D475" s="18" t="s">
        <v>865</v>
      </c>
      <c r="F475" s="19">
        <v>3754</v>
      </c>
      <c r="G475" s="19">
        <v>6851.54</v>
      </c>
      <c r="H475" s="19">
        <v>0</v>
      </c>
      <c r="I475" s="19">
        <v>10605.54</v>
      </c>
    </row>
    <row r="476" spans="2:9" x14ac:dyDescent="0.25">
      <c r="B476" s="17" t="s">
        <v>866</v>
      </c>
      <c r="D476" s="18" t="s">
        <v>863</v>
      </c>
      <c r="F476" s="19">
        <v>3754</v>
      </c>
      <c r="G476" s="19">
        <v>6851.54</v>
      </c>
      <c r="H476" s="19">
        <v>0</v>
      </c>
      <c r="I476" s="19">
        <v>10605.54</v>
      </c>
    </row>
    <row r="477" spans="2:9" x14ac:dyDescent="0.25">
      <c r="B477" s="17" t="s">
        <v>867</v>
      </c>
      <c r="D477" s="18" t="s">
        <v>868</v>
      </c>
      <c r="F477" s="19">
        <v>0</v>
      </c>
      <c r="G477" s="19">
        <v>8.4600000000000009</v>
      </c>
      <c r="H477" s="19">
        <v>8.4600000000000009</v>
      </c>
      <c r="I477" s="19">
        <v>0</v>
      </c>
    </row>
    <row r="478" spans="2:9" x14ac:dyDescent="0.25">
      <c r="B478" s="17" t="s">
        <v>869</v>
      </c>
      <c r="D478" s="18" t="s">
        <v>868</v>
      </c>
      <c r="F478" s="19">
        <v>0</v>
      </c>
      <c r="G478" s="19">
        <v>8.4600000000000009</v>
      </c>
      <c r="H478" s="19">
        <v>8.4600000000000009</v>
      </c>
      <c r="I478" s="19">
        <v>0</v>
      </c>
    </row>
    <row r="479" spans="2:9" x14ac:dyDescent="0.25">
      <c r="B479" s="17" t="s">
        <v>870</v>
      </c>
      <c r="D479" s="18" t="s">
        <v>868</v>
      </c>
      <c r="F479" s="19">
        <v>0</v>
      </c>
      <c r="G479" s="19">
        <v>8.4600000000000009</v>
      </c>
      <c r="H479" s="19">
        <v>8.4600000000000009</v>
      </c>
      <c r="I479" s="19">
        <v>0</v>
      </c>
    </row>
    <row r="480" spans="2:9" x14ac:dyDescent="0.25">
      <c r="B480" s="17" t="s">
        <v>871</v>
      </c>
      <c r="D480" s="18" t="s">
        <v>872</v>
      </c>
      <c r="F480" s="19">
        <v>50550.14</v>
      </c>
      <c r="G480" s="19">
        <v>94435.09</v>
      </c>
      <c r="H480" s="19">
        <v>34446.660000000003</v>
      </c>
      <c r="I480" s="19">
        <v>110538.57</v>
      </c>
    </row>
    <row r="481" spans="2:9" x14ac:dyDescent="0.25">
      <c r="B481" s="17" t="s">
        <v>873</v>
      </c>
      <c r="D481" s="18" t="s">
        <v>874</v>
      </c>
      <c r="F481" s="19">
        <v>50550.14</v>
      </c>
      <c r="G481" s="19">
        <v>94435.09</v>
      </c>
      <c r="H481" s="19">
        <v>34446.660000000003</v>
      </c>
      <c r="I481" s="19">
        <v>110538.57</v>
      </c>
    </row>
    <row r="482" spans="2:9" x14ac:dyDescent="0.25">
      <c r="B482" s="17" t="s">
        <v>875</v>
      </c>
      <c r="D482" s="18" t="s">
        <v>872</v>
      </c>
      <c r="F482" s="19">
        <v>19238.939999999999</v>
      </c>
      <c r="G482" s="19">
        <v>38093.760000000002</v>
      </c>
      <c r="H482" s="19">
        <v>18274.52</v>
      </c>
      <c r="I482" s="19">
        <v>39058.18</v>
      </c>
    </row>
    <row r="483" spans="2:9" x14ac:dyDescent="0.25">
      <c r="B483" s="17" t="s">
        <v>876</v>
      </c>
      <c r="D483" s="18" t="s">
        <v>877</v>
      </c>
      <c r="F483" s="19">
        <v>1.87</v>
      </c>
      <c r="G483" s="19">
        <v>0</v>
      </c>
      <c r="H483" s="19">
        <v>0</v>
      </c>
      <c r="I483" s="19">
        <v>1.87</v>
      </c>
    </row>
    <row r="484" spans="2:9" x14ac:dyDescent="0.25">
      <c r="B484" s="17" t="s">
        <v>878</v>
      </c>
      <c r="D484" s="18" t="s">
        <v>879</v>
      </c>
      <c r="F484" s="19">
        <v>16172.14</v>
      </c>
      <c r="G484" s="19">
        <v>33580.81</v>
      </c>
      <c r="H484" s="19">
        <v>16172.14</v>
      </c>
      <c r="I484" s="19">
        <v>33580.81</v>
      </c>
    </row>
    <row r="485" spans="2:9" x14ac:dyDescent="0.25">
      <c r="B485" s="17" t="s">
        <v>880</v>
      </c>
      <c r="D485" s="18" t="s">
        <v>881</v>
      </c>
      <c r="F485" s="19">
        <v>3252.57</v>
      </c>
      <c r="G485" s="19">
        <v>6374.23</v>
      </c>
      <c r="H485" s="19">
        <v>0</v>
      </c>
      <c r="I485" s="19">
        <v>9626.7999999999993</v>
      </c>
    </row>
    <row r="486" spans="2:9" x14ac:dyDescent="0.25">
      <c r="B486" s="17" t="s">
        <v>882</v>
      </c>
      <c r="D486" s="18" t="s">
        <v>883</v>
      </c>
      <c r="F486" s="19">
        <v>11884.62</v>
      </c>
      <c r="G486" s="19">
        <v>16386.29</v>
      </c>
      <c r="H486" s="19">
        <v>0</v>
      </c>
      <c r="I486" s="19">
        <v>28270.91</v>
      </c>
    </row>
    <row r="487" spans="2:9" x14ac:dyDescent="0.25">
      <c r="B487" s="17" t="s">
        <v>884</v>
      </c>
      <c r="D487" s="18" t="s">
        <v>885</v>
      </c>
      <c r="F487" s="19">
        <v>1162031.07</v>
      </c>
      <c r="G487" s="19">
        <v>1585386.5</v>
      </c>
      <c r="H487" s="19">
        <v>206352.96</v>
      </c>
      <c r="I487" s="19">
        <v>2541064.61</v>
      </c>
    </row>
    <row r="488" spans="2:9" x14ac:dyDescent="0.25">
      <c r="B488" s="17" t="s">
        <v>886</v>
      </c>
      <c r="D488" s="18" t="s">
        <v>887</v>
      </c>
      <c r="F488" s="19">
        <v>766792.95</v>
      </c>
      <c r="G488" s="19">
        <v>820271.03</v>
      </c>
      <c r="H488" s="19">
        <v>11143.38</v>
      </c>
      <c r="I488" s="19">
        <v>1575920.6</v>
      </c>
    </row>
    <row r="489" spans="2:9" x14ac:dyDescent="0.25">
      <c r="B489" s="17" t="s">
        <v>888</v>
      </c>
      <c r="D489" s="18" t="s">
        <v>889</v>
      </c>
      <c r="F489" s="19">
        <v>449496.98</v>
      </c>
      <c r="G489" s="19">
        <v>458428.61</v>
      </c>
      <c r="H489" s="19">
        <v>4646</v>
      </c>
      <c r="I489" s="19">
        <v>903279.59</v>
      </c>
    </row>
    <row r="490" spans="2:9" x14ac:dyDescent="0.25">
      <c r="B490" s="17" t="s">
        <v>890</v>
      </c>
      <c r="D490" s="18" t="s">
        <v>891</v>
      </c>
      <c r="F490" s="19">
        <v>449496.98</v>
      </c>
      <c r="G490" s="19">
        <v>458428.61</v>
      </c>
      <c r="H490" s="19">
        <v>4646</v>
      </c>
      <c r="I490" s="19">
        <v>903279.59</v>
      </c>
    </row>
    <row r="491" spans="2:9" x14ac:dyDescent="0.25">
      <c r="B491" s="17" t="s">
        <v>892</v>
      </c>
      <c r="D491" s="18" t="s">
        <v>893</v>
      </c>
      <c r="F491" s="19">
        <v>407899.33</v>
      </c>
      <c r="G491" s="19">
        <v>413816.4</v>
      </c>
      <c r="H491" s="19">
        <v>4646</v>
      </c>
      <c r="I491" s="19">
        <v>817069.73</v>
      </c>
    </row>
    <row r="492" spans="2:9" x14ac:dyDescent="0.25">
      <c r="B492" s="17" t="s">
        <v>894</v>
      </c>
      <c r="D492" s="18" t="s">
        <v>895</v>
      </c>
      <c r="F492" s="19">
        <v>407899.33</v>
      </c>
      <c r="G492" s="19">
        <v>413816.4</v>
      </c>
      <c r="H492" s="19">
        <v>4646</v>
      </c>
      <c r="I492" s="19">
        <v>817069.73</v>
      </c>
    </row>
    <row r="493" spans="2:9" x14ac:dyDescent="0.25">
      <c r="B493" s="17" t="s">
        <v>896</v>
      </c>
      <c r="D493" s="18" t="s">
        <v>897</v>
      </c>
      <c r="F493" s="19">
        <v>41597.65</v>
      </c>
      <c r="G493" s="19">
        <v>44612.21</v>
      </c>
      <c r="H493" s="19">
        <v>0</v>
      </c>
      <c r="I493" s="19">
        <v>86209.86</v>
      </c>
    </row>
    <row r="494" spans="2:9" x14ac:dyDescent="0.25">
      <c r="B494" s="17" t="s">
        <v>898</v>
      </c>
      <c r="D494" s="18" t="s">
        <v>899</v>
      </c>
      <c r="F494" s="19">
        <v>41597.65</v>
      </c>
      <c r="G494" s="19">
        <v>44612.21</v>
      </c>
      <c r="H494" s="19">
        <v>0</v>
      </c>
      <c r="I494" s="19">
        <v>86209.86</v>
      </c>
    </row>
    <row r="495" spans="2:9" x14ac:dyDescent="0.25">
      <c r="B495" s="17" t="s">
        <v>900</v>
      </c>
      <c r="D495" s="18" t="s">
        <v>901</v>
      </c>
      <c r="F495" s="19">
        <v>26012.37</v>
      </c>
      <c r="G495" s="19">
        <v>23019.63</v>
      </c>
      <c r="H495" s="19">
        <v>486.67</v>
      </c>
      <c r="I495" s="19">
        <v>48545.33</v>
      </c>
    </row>
    <row r="496" spans="2:9" x14ac:dyDescent="0.25">
      <c r="B496" s="17" t="s">
        <v>902</v>
      </c>
      <c r="D496" s="18" t="s">
        <v>903</v>
      </c>
      <c r="F496" s="19">
        <v>26012.37</v>
      </c>
      <c r="G496" s="19">
        <v>23019.63</v>
      </c>
      <c r="H496" s="19">
        <v>486.67</v>
      </c>
      <c r="I496" s="19">
        <v>48545.33</v>
      </c>
    </row>
    <row r="497" spans="2:9" x14ac:dyDescent="0.25">
      <c r="B497" s="17" t="s">
        <v>904</v>
      </c>
      <c r="D497" s="18" t="s">
        <v>901</v>
      </c>
      <c r="F497" s="19">
        <v>26012.37</v>
      </c>
      <c r="G497" s="19">
        <v>23019.63</v>
      </c>
      <c r="H497" s="19">
        <v>486.67</v>
      </c>
      <c r="I497" s="19">
        <v>48545.33</v>
      </c>
    </row>
    <row r="498" spans="2:9" x14ac:dyDescent="0.25">
      <c r="B498" s="17" t="s">
        <v>905</v>
      </c>
      <c r="D498" s="18" t="s">
        <v>906</v>
      </c>
      <c r="F498" s="19">
        <v>173030.86</v>
      </c>
      <c r="G498" s="19">
        <v>176291.34</v>
      </c>
      <c r="H498" s="19">
        <v>774.36</v>
      </c>
      <c r="I498" s="19">
        <v>348547.84000000003</v>
      </c>
    </row>
    <row r="499" spans="2:9" x14ac:dyDescent="0.25">
      <c r="B499" s="17" t="s">
        <v>907</v>
      </c>
      <c r="D499" s="18" t="s">
        <v>908</v>
      </c>
      <c r="F499" s="19">
        <v>173030.86</v>
      </c>
      <c r="G499" s="19">
        <v>176291.34</v>
      </c>
      <c r="H499" s="19">
        <v>774.36</v>
      </c>
      <c r="I499" s="19">
        <v>348547.84000000003</v>
      </c>
    </row>
    <row r="500" spans="2:9" x14ac:dyDescent="0.25">
      <c r="B500" s="17" t="s">
        <v>909</v>
      </c>
      <c r="D500" s="18" t="s">
        <v>598</v>
      </c>
      <c r="F500" s="19">
        <v>35870.769999999997</v>
      </c>
      <c r="G500" s="19">
        <v>36703.360000000001</v>
      </c>
      <c r="H500" s="19">
        <v>387.18</v>
      </c>
      <c r="I500" s="19">
        <v>72186.95</v>
      </c>
    </row>
    <row r="501" spans="2:9" x14ac:dyDescent="0.25">
      <c r="B501" s="17" t="s">
        <v>910</v>
      </c>
      <c r="D501" s="18" t="s">
        <v>769</v>
      </c>
      <c r="F501" s="19">
        <v>1866.13</v>
      </c>
      <c r="G501" s="19">
        <v>3776.84</v>
      </c>
      <c r="H501" s="19">
        <v>0</v>
      </c>
      <c r="I501" s="19">
        <v>5642.97</v>
      </c>
    </row>
    <row r="502" spans="2:9" x14ac:dyDescent="0.25">
      <c r="B502" s="17" t="s">
        <v>911</v>
      </c>
      <c r="D502" s="18" t="s">
        <v>771</v>
      </c>
      <c r="F502" s="19">
        <v>92668.6</v>
      </c>
      <c r="G502" s="19">
        <v>93185.78</v>
      </c>
      <c r="H502" s="19">
        <v>387.18</v>
      </c>
      <c r="I502" s="19">
        <v>185467.2</v>
      </c>
    </row>
    <row r="503" spans="2:9" x14ac:dyDescent="0.25">
      <c r="B503" s="17" t="s">
        <v>912</v>
      </c>
      <c r="D503" s="18" t="s">
        <v>913</v>
      </c>
      <c r="F503" s="19">
        <v>41625.360000000001</v>
      </c>
      <c r="G503" s="19">
        <v>41625.360000000001</v>
      </c>
      <c r="H503" s="19">
        <v>0</v>
      </c>
      <c r="I503" s="19">
        <v>83250.720000000001</v>
      </c>
    </row>
    <row r="504" spans="2:9" x14ac:dyDescent="0.25">
      <c r="B504" s="17" t="s">
        <v>914</v>
      </c>
      <c r="D504" s="18" t="s">
        <v>915</v>
      </c>
      <c r="F504" s="19">
        <v>1000</v>
      </c>
      <c r="G504" s="19">
        <v>1000</v>
      </c>
      <c r="H504" s="19">
        <v>0</v>
      </c>
      <c r="I504" s="19">
        <v>2000</v>
      </c>
    </row>
    <row r="505" spans="2:9" x14ac:dyDescent="0.25">
      <c r="B505" s="17" t="s">
        <v>916</v>
      </c>
      <c r="D505" s="18" t="s">
        <v>775</v>
      </c>
      <c r="F505" s="19">
        <v>9078.4500000000007</v>
      </c>
      <c r="G505" s="19">
        <v>9628.11</v>
      </c>
      <c r="H505" s="19">
        <v>96.8</v>
      </c>
      <c r="I505" s="19">
        <v>18609.759999999998</v>
      </c>
    </row>
    <row r="506" spans="2:9" x14ac:dyDescent="0.25">
      <c r="B506" s="17" t="s">
        <v>917</v>
      </c>
      <c r="D506" s="18" t="s">
        <v>918</v>
      </c>
      <c r="F506" s="19">
        <v>9078.4500000000007</v>
      </c>
      <c r="G506" s="19">
        <v>9628.11</v>
      </c>
      <c r="H506" s="19">
        <v>96.8</v>
      </c>
      <c r="I506" s="19">
        <v>18609.759999999998</v>
      </c>
    </row>
    <row r="507" spans="2:9" x14ac:dyDescent="0.25">
      <c r="B507" s="17" t="s">
        <v>919</v>
      </c>
      <c r="D507" s="18" t="s">
        <v>775</v>
      </c>
      <c r="F507" s="19">
        <v>9078.4500000000007</v>
      </c>
      <c r="G507" s="19">
        <v>9628.11</v>
      </c>
      <c r="H507" s="19">
        <v>96.8</v>
      </c>
      <c r="I507" s="19">
        <v>18609.759999999998</v>
      </c>
    </row>
    <row r="508" spans="2:9" x14ac:dyDescent="0.25">
      <c r="B508" s="17" t="s">
        <v>920</v>
      </c>
      <c r="D508" s="18" t="s">
        <v>921</v>
      </c>
      <c r="F508" s="19">
        <v>1787.21</v>
      </c>
      <c r="G508" s="19">
        <v>4612.03</v>
      </c>
      <c r="H508" s="19">
        <v>1513.8</v>
      </c>
      <c r="I508" s="19">
        <v>4885.4399999999996</v>
      </c>
    </row>
    <row r="509" spans="2:9" x14ac:dyDescent="0.25">
      <c r="B509" s="17" t="s">
        <v>922</v>
      </c>
      <c r="D509" s="18" t="s">
        <v>923</v>
      </c>
      <c r="F509" s="19">
        <v>1787.21</v>
      </c>
      <c r="G509" s="19">
        <v>4612.03</v>
      </c>
      <c r="H509" s="19">
        <v>1513.8</v>
      </c>
      <c r="I509" s="19">
        <v>4885.4399999999996</v>
      </c>
    </row>
    <row r="510" spans="2:9" x14ac:dyDescent="0.25">
      <c r="B510" s="17" t="s">
        <v>924</v>
      </c>
      <c r="D510" s="18" t="s">
        <v>793</v>
      </c>
      <c r="F510" s="19">
        <v>262.75</v>
      </c>
      <c r="G510" s="19">
        <v>1423.8</v>
      </c>
      <c r="H510" s="19">
        <v>1423.8</v>
      </c>
      <c r="I510" s="19">
        <v>262.75</v>
      </c>
    </row>
    <row r="511" spans="2:9" x14ac:dyDescent="0.25">
      <c r="B511" s="17" t="s">
        <v>925</v>
      </c>
      <c r="D511" s="18" t="s">
        <v>926</v>
      </c>
      <c r="F511" s="19">
        <v>0</v>
      </c>
      <c r="G511" s="19">
        <v>1546</v>
      </c>
      <c r="H511" s="19">
        <v>0</v>
      </c>
      <c r="I511" s="19">
        <v>1546</v>
      </c>
    </row>
    <row r="512" spans="2:9" x14ac:dyDescent="0.25">
      <c r="B512" s="17" t="s">
        <v>927</v>
      </c>
      <c r="D512" s="18" t="s">
        <v>928</v>
      </c>
      <c r="F512" s="19">
        <v>156.66999999999999</v>
      </c>
      <c r="G512" s="19">
        <v>184.44</v>
      </c>
      <c r="H512" s="19">
        <v>0</v>
      </c>
      <c r="I512" s="19">
        <v>341.11</v>
      </c>
    </row>
    <row r="513" spans="2:9" x14ac:dyDescent="0.25">
      <c r="B513" s="17" t="s">
        <v>929</v>
      </c>
      <c r="D513" s="18" t="s">
        <v>930</v>
      </c>
      <c r="F513" s="19">
        <v>1367.79</v>
      </c>
      <c r="G513" s="19">
        <v>1457.79</v>
      </c>
      <c r="H513" s="19">
        <v>90</v>
      </c>
      <c r="I513" s="19">
        <v>2735.58</v>
      </c>
    </row>
    <row r="514" spans="2:9" x14ac:dyDescent="0.25">
      <c r="B514" s="17" t="s">
        <v>931</v>
      </c>
      <c r="D514" s="18" t="s">
        <v>777</v>
      </c>
      <c r="F514" s="19">
        <v>62365.82</v>
      </c>
      <c r="G514" s="19">
        <v>64238.49</v>
      </c>
      <c r="H514" s="19">
        <v>931.22</v>
      </c>
      <c r="I514" s="19">
        <v>125673.09</v>
      </c>
    </row>
    <row r="515" spans="2:9" x14ac:dyDescent="0.25">
      <c r="B515" s="17" t="s">
        <v>932</v>
      </c>
      <c r="D515" s="18" t="s">
        <v>933</v>
      </c>
      <c r="F515" s="19">
        <v>62365.82</v>
      </c>
      <c r="G515" s="19">
        <v>64238.49</v>
      </c>
      <c r="H515" s="19">
        <v>931.22</v>
      </c>
      <c r="I515" s="19">
        <v>125673.09</v>
      </c>
    </row>
    <row r="516" spans="2:9" x14ac:dyDescent="0.25">
      <c r="B516" s="17" t="s">
        <v>934</v>
      </c>
      <c r="D516" s="18" t="s">
        <v>779</v>
      </c>
      <c r="F516" s="19">
        <v>17816.080000000002</v>
      </c>
      <c r="G516" s="19">
        <v>18373.37</v>
      </c>
      <c r="H516" s="19">
        <v>225</v>
      </c>
      <c r="I516" s="19">
        <v>35964.449999999997</v>
      </c>
    </row>
    <row r="517" spans="2:9" x14ac:dyDescent="0.25">
      <c r="B517" s="17" t="s">
        <v>935</v>
      </c>
      <c r="D517" s="18" t="s">
        <v>936</v>
      </c>
      <c r="F517" s="19">
        <v>42174.28</v>
      </c>
      <c r="G517" s="19">
        <v>43428.84</v>
      </c>
      <c r="H517" s="19">
        <v>676.22</v>
      </c>
      <c r="I517" s="19">
        <v>84926.9</v>
      </c>
    </row>
    <row r="518" spans="2:9" x14ac:dyDescent="0.25">
      <c r="B518" s="17" t="s">
        <v>937</v>
      </c>
      <c r="D518" s="18" t="s">
        <v>783</v>
      </c>
      <c r="F518" s="19">
        <v>2375.46</v>
      </c>
      <c r="G518" s="19">
        <v>2436.2800000000002</v>
      </c>
      <c r="H518" s="19">
        <v>30</v>
      </c>
      <c r="I518" s="19">
        <v>4781.74</v>
      </c>
    </row>
    <row r="519" spans="2:9" x14ac:dyDescent="0.25">
      <c r="B519" s="17" t="s">
        <v>938</v>
      </c>
      <c r="D519" s="18" t="s">
        <v>939</v>
      </c>
      <c r="F519" s="19">
        <v>17632.990000000002</v>
      </c>
      <c r="G519" s="19">
        <v>17632.990000000002</v>
      </c>
      <c r="H519" s="19">
        <v>0</v>
      </c>
      <c r="I519" s="19">
        <v>35265.980000000003</v>
      </c>
    </row>
    <row r="520" spans="2:9" x14ac:dyDescent="0.25">
      <c r="B520" s="17" t="s">
        <v>940</v>
      </c>
      <c r="D520" s="18" t="s">
        <v>941</v>
      </c>
      <c r="F520" s="19">
        <v>17632.990000000002</v>
      </c>
      <c r="G520" s="19">
        <v>17632.990000000002</v>
      </c>
      <c r="H520" s="19">
        <v>0</v>
      </c>
      <c r="I520" s="19">
        <v>35265.980000000003</v>
      </c>
    </row>
    <row r="521" spans="2:9" x14ac:dyDescent="0.25">
      <c r="B521" s="17" t="s">
        <v>942</v>
      </c>
      <c r="D521" s="18" t="s">
        <v>787</v>
      </c>
      <c r="F521" s="19">
        <v>16208.82</v>
      </c>
      <c r="G521" s="19">
        <v>16208.83</v>
      </c>
      <c r="H521" s="19">
        <v>0</v>
      </c>
      <c r="I521" s="19">
        <v>32417.65</v>
      </c>
    </row>
    <row r="522" spans="2:9" x14ac:dyDescent="0.25">
      <c r="B522" s="17" t="s">
        <v>943</v>
      </c>
      <c r="D522" s="18" t="s">
        <v>789</v>
      </c>
      <c r="F522" s="19">
        <v>1424.17</v>
      </c>
      <c r="G522" s="19">
        <v>1424.16</v>
      </c>
      <c r="H522" s="19">
        <v>0</v>
      </c>
      <c r="I522" s="19">
        <v>2848.33</v>
      </c>
    </row>
    <row r="523" spans="2:9" x14ac:dyDescent="0.25">
      <c r="B523" s="17" t="s">
        <v>944</v>
      </c>
      <c r="D523" s="18" t="s">
        <v>945</v>
      </c>
      <c r="F523" s="19">
        <v>0</v>
      </c>
      <c r="G523" s="19">
        <v>26680.99</v>
      </c>
      <c r="H523" s="19">
        <v>0</v>
      </c>
      <c r="I523" s="19">
        <v>26680.99</v>
      </c>
    </row>
    <row r="524" spans="2:9" x14ac:dyDescent="0.25">
      <c r="B524" s="17" t="s">
        <v>946</v>
      </c>
      <c r="D524" s="18" t="s">
        <v>947</v>
      </c>
      <c r="F524" s="19">
        <v>0</v>
      </c>
      <c r="G524" s="19">
        <v>26680.99</v>
      </c>
      <c r="H524" s="19">
        <v>0</v>
      </c>
      <c r="I524" s="19">
        <v>26680.99</v>
      </c>
    </row>
    <row r="525" spans="2:9" x14ac:dyDescent="0.25">
      <c r="B525" s="17" t="s">
        <v>948</v>
      </c>
      <c r="D525" s="18" t="s">
        <v>945</v>
      </c>
      <c r="F525" s="19">
        <v>0</v>
      </c>
      <c r="G525" s="19">
        <v>26680.99</v>
      </c>
      <c r="H525" s="19">
        <v>0</v>
      </c>
      <c r="I525" s="19">
        <v>26680.99</v>
      </c>
    </row>
    <row r="526" spans="2:9" x14ac:dyDescent="0.25">
      <c r="B526" s="17" t="s">
        <v>949</v>
      </c>
      <c r="D526" s="18" t="s">
        <v>795</v>
      </c>
      <c r="F526" s="19">
        <v>2526.42</v>
      </c>
      <c r="G526" s="19">
        <v>2526.42</v>
      </c>
      <c r="H526" s="19">
        <v>0</v>
      </c>
      <c r="I526" s="19">
        <v>5052.84</v>
      </c>
    </row>
    <row r="527" spans="2:9" x14ac:dyDescent="0.25">
      <c r="B527" s="17" t="s">
        <v>950</v>
      </c>
      <c r="D527" s="18" t="s">
        <v>951</v>
      </c>
      <c r="F527" s="19">
        <v>2526.42</v>
      </c>
      <c r="G527" s="19">
        <v>2526.42</v>
      </c>
      <c r="H527" s="19">
        <v>0</v>
      </c>
      <c r="I527" s="19">
        <v>5052.84</v>
      </c>
    </row>
    <row r="528" spans="2:9" x14ac:dyDescent="0.25">
      <c r="B528" s="17" t="s">
        <v>952</v>
      </c>
      <c r="D528" s="18" t="s">
        <v>953</v>
      </c>
      <c r="F528" s="19">
        <v>2526.42</v>
      </c>
      <c r="G528" s="19">
        <v>2526.42</v>
      </c>
      <c r="H528" s="19">
        <v>0</v>
      </c>
      <c r="I528" s="19">
        <v>5052.84</v>
      </c>
    </row>
    <row r="529" spans="2:9" x14ac:dyDescent="0.25">
      <c r="B529" s="17" t="s">
        <v>954</v>
      </c>
      <c r="D529" s="18" t="s">
        <v>955</v>
      </c>
      <c r="F529" s="19">
        <v>4425.29</v>
      </c>
      <c r="G529" s="19">
        <v>7498.18</v>
      </c>
      <c r="H529" s="19">
        <v>2500</v>
      </c>
      <c r="I529" s="19">
        <v>9423.4699999999993</v>
      </c>
    </row>
    <row r="530" spans="2:9" x14ac:dyDescent="0.25">
      <c r="B530" s="17" t="s">
        <v>956</v>
      </c>
      <c r="D530" s="18" t="s">
        <v>957</v>
      </c>
      <c r="F530" s="19">
        <v>4425.29</v>
      </c>
      <c r="G530" s="19">
        <v>7498.18</v>
      </c>
      <c r="H530" s="19">
        <v>2500</v>
      </c>
      <c r="I530" s="19">
        <v>9423.4699999999993</v>
      </c>
    </row>
    <row r="531" spans="2:9" x14ac:dyDescent="0.25">
      <c r="B531" s="17" t="s">
        <v>958</v>
      </c>
      <c r="D531" s="18" t="s">
        <v>955</v>
      </c>
      <c r="F531" s="19">
        <v>4425.29</v>
      </c>
      <c r="G531" s="19">
        <v>7498.18</v>
      </c>
      <c r="H531" s="19">
        <v>2500</v>
      </c>
      <c r="I531" s="19">
        <v>9423.4699999999993</v>
      </c>
    </row>
    <row r="532" spans="2:9" x14ac:dyDescent="0.25">
      <c r="B532" s="17" t="s">
        <v>959</v>
      </c>
      <c r="D532" s="18" t="s">
        <v>960</v>
      </c>
      <c r="F532" s="19">
        <v>0</v>
      </c>
      <c r="G532" s="19">
        <v>1500</v>
      </c>
      <c r="H532" s="19">
        <v>0</v>
      </c>
      <c r="I532" s="19">
        <v>1500</v>
      </c>
    </row>
    <row r="533" spans="2:9" x14ac:dyDescent="0.25">
      <c r="B533" s="17" t="s">
        <v>961</v>
      </c>
      <c r="D533" s="18" t="s">
        <v>962</v>
      </c>
      <c r="F533" s="19">
        <v>0</v>
      </c>
      <c r="G533" s="19">
        <v>1500</v>
      </c>
      <c r="H533" s="19">
        <v>0</v>
      </c>
      <c r="I533" s="19">
        <v>1500</v>
      </c>
    </row>
    <row r="534" spans="2:9" x14ac:dyDescent="0.25">
      <c r="B534" s="17" t="s">
        <v>963</v>
      </c>
      <c r="D534" s="18" t="s">
        <v>960</v>
      </c>
      <c r="F534" s="19">
        <v>0</v>
      </c>
      <c r="G534" s="19">
        <v>1500</v>
      </c>
      <c r="H534" s="19">
        <v>0</v>
      </c>
      <c r="I534" s="19">
        <v>1500</v>
      </c>
    </row>
    <row r="535" spans="2:9" x14ac:dyDescent="0.25">
      <c r="B535" s="17" t="s">
        <v>964</v>
      </c>
      <c r="D535" s="18" t="s">
        <v>965</v>
      </c>
      <c r="F535" s="19">
        <v>2751.61</v>
      </c>
      <c r="G535" s="19">
        <v>5391.04</v>
      </c>
      <c r="H535" s="19">
        <v>0</v>
      </c>
      <c r="I535" s="19">
        <v>8142.65</v>
      </c>
    </row>
    <row r="536" spans="2:9" x14ac:dyDescent="0.25">
      <c r="B536" s="17" t="s">
        <v>966</v>
      </c>
      <c r="D536" s="18" t="s">
        <v>965</v>
      </c>
      <c r="F536" s="19">
        <v>2751.61</v>
      </c>
      <c r="G536" s="19">
        <v>5391.04</v>
      </c>
      <c r="H536" s="19">
        <v>0</v>
      </c>
      <c r="I536" s="19">
        <v>8142.65</v>
      </c>
    </row>
    <row r="537" spans="2:9" x14ac:dyDescent="0.25">
      <c r="B537" s="17" t="s">
        <v>967</v>
      </c>
      <c r="D537" s="18" t="s">
        <v>965</v>
      </c>
      <c r="F537" s="19">
        <v>2751.61</v>
      </c>
      <c r="G537" s="19">
        <v>5391.04</v>
      </c>
      <c r="H537" s="19">
        <v>0</v>
      </c>
      <c r="I537" s="19">
        <v>8142.65</v>
      </c>
    </row>
    <row r="538" spans="2:9" x14ac:dyDescent="0.25">
      <c r="B538" s="17" t="s">
        <v>968</v>
      </c>
      <c r="D538" s="18" t="s">
        <v>969</v>
      </c>
      <c r="F538" s="19">
        <v>17684.95</v>
      </c>
      <c r="G538" s="19">
        <v>22823.200000000001</v>
      </c>
      <c r="H538" s="19">
        <v>194.53</v>
      </c>
      <c r="I538" s="19">
        <v>40313.620000000003</v>
      </c>
    </row>
    <row r="539" spans="2:9" x14ac:dyDescent="0.25">
      <c r="B539" s="17" t="s">
        <v>970</v>
      </c>
      <c r="D539" s="18" t="s">
        <v>971</v>
      </c>
      <c r="F539" s="19">
        <v>17684.95</v>
      </c>
      <c r="G539" s="19">
        <v>22823.200000000001</v>
      </c>
      <c r="H539" s="19">
        <v>194.53</v>
      </c>
      <c r="I539" s="19">
        <v>40313.620000000003</v>
      </c>
    </row>
    <row r="540" spans="2:9" x14ac:dyDescent="0.25">
      <c r="B540" s="17" t="s">
        <v>972</v>
      </c>
      <c r="D540" s="18" t="s">
        <v>973</v>
      </c>
      <c r="F540" s="19">
        <v>1324.15</v>
      </c>
      <c r="G540" s="19">
        <v>1136.6600000000001</v>
      </c>
      <c r="H540" s="19">
        <v>0</v>
      </c>
      <c r="I540" s="19">
        <v>2460.81</v>
      </c>
    </row>
    <row r="541" spans="2:9" x14ac:dyDescent="0.25">
      <c r="B541" s="17" t="s">
        <v>974</v>
      </c>
      <c r="D541" s="18" t="s">
        <v>799</v>
      </c>
      <c r="F541" s="19">
        <v>330</v>
      </c>
      <c r="G541" s="19">
        <v>5884.9</v>
      </c>
      <c r="H541" s="19">
        <v>0</v>
      </c>
      <c r="I541" s="19">
        <v>6214.9</v>
      </c>
    </row>
    <row r="542" spans="2:9" x14ac:dyDescent="0.25">
      <c r="B542" s="17" t="s">
        <v>975</v>
      </c>
      <c r="D542" s="18" t="s">
        <v>801</v>
      </c>
      <c r="F542" s="19">
        <v>1868.51</v>
      </c>
      <c r="G542" s="19">
        <v>1138.6199999999999</v>
      </c>
      <c r="H542" s="19">
        <v>0</v>
      </c>
      <c r="I542" s="19">
        <v>3007.13</v>
      </c>
    </row>
    <row r="543" spans="2:9" x14ac:dyDescent="0.25">
      <c r="B543" s="17" t="s">
        <v>976</v>
      </c>
      <c r="D543" s="18" t="s">
        <v>803</v>
      </c>
      <c r="F543" s="19">
        <v>2458.62</v>
      </c>
      <c r="G543" s="19">
        <v>2455.83</v>
      </c>
      <c r="H543" s="19">
        <v>45.37</v>
      </c>
      <c r="I543" s="19">
        <v>4869.08</v>
      </c>
    </row>
    <row r="544" spans="2:9" x14ac:dyDescent="0.25">
      <c r="B544" s="17" t="s">
        <v>977</v>
      </c>
      <c r="D544" s="18" t="s">
        <v>978</v>
      </c>
      <c r="F544" s="19">
        <v>500</v>
      </c>
      <c r="G544" s="19">
        <v>1000</v>
      </c>
      <c r="H544" s="19">
        <v>0</v>
      </c>
      <c r="I544" s="19">
        <v>1500</v>
      </c>
    </row>
    <row r="545" spans="2:9" x14ac:dyDescent="0.25">
      <c r="B545" s="17" t="s">
        <v>979</v>
      </c>
      <c r="D545" s="18" t="s">
        <v>980</v>
      </c>
      <c r="F545" s="19">
        <v>1876.47</v>
      </c>
      <c r="G545" s="19">
        <v>780</v>
      </c>
      <c r="H545" s="19">
        <v>0</v>
      </c>
      <c r="I545" s="19">
        <v>2656.47</v>
      </c>
    </row>
    <row r="546" spans="2:9" x14ac:dyDescent="0.25">
      <c r="B546" s="17" t="s">
        <v>981</v>
      </c>
      <c r="D546" s="18" t="s">
        <v>883</v>
      </c>
      <c r="F546" s="19">
        <v>820.25</v>
      </c>
      <c r="G546" s="19">
        <v>351.81</v>
      </c>
      <c r="H546" s="19">
        <v>0</v>
      </c>
      <c r="I546" s="19">
        <v>1172.06</v>
      </c>
    </row>
    <row r="547" spans="2:9" x14ac:dyDescent="0.25">
      <c r="B547" s="17" t="s">
        <v>982</v>
      </c>
      <c r="D547" s="18" t="s">
        <v>797</v>
      </c>
      <c r="F547" s="19">
        <v>8506.9500000000007</v>
      </c>
      <c r="G547" s="19">
        <v>10075.379999999999</v>
      </c>
      <c r="H547" s="19">
        <v>149.16</v>
      </c>
      <c r="I547" s="19">
        <v>18433.169999999998</v>
      </c>
    </row>
    <row r="548" spans="2:9" x14ac:dyDescent="0.25">
      <c r="B548" s="17" t="s">
        <v>983</v>
      </c>
      <c r="D548" s="18" t="s">
        <v>984</v>
      </c>
      <c r="F548" s="19">
        <v>4263.38</v>
      </c>
      <c r="G548" s="19">
        <v>4283.87</v>
      </c>
      <c r="H548" s="19">
        <v>0</v>
      </c>
      <c r="I548" s="19">
        <v>8547.25</v>
      </c>
    </row>
    <row r="549" spans="2:9" x14ac:dyDescent="0.25">
      <c r="B549" s="17" t="s">
        <v>985</v>
      </c>
      <c r="D549" s="18" t="s">
        <v>986</v>
      </c>
      <c r="F549" s="19">
        <v>3822.5</v>
      </c>
      <c r="G549" s="19">
        <v>3822.5</v>
      </c>
      <c r="H549" s="19">
        <v>0</v>
      </c>
      <c r="I549" s="19">
        <v>7645</v>
      </c>
    </row>
    <row r="550" spans="2:9" x14ac:dyDescent="0.25">
      <c r="B550" s="17" t="s">
        <v>987</v>
      </c>
      <c r="D550" s="18" t="s">
        <v>988</v>
      </c>
      <c r="F550" s="19">
        <v>3822.5</v>
      </c>
      <c r="G550" s="19">
        <v>3822.5</v>
      </c>
      <c r="H550" s="19">
        <v>0</v>
      </c>
      <c r="I550" s="19">
        <v>7645</v>
      </c>
    </row>
    <row r="551" spans="2:9" x14ac:dyDescent="0.25">
      <c r="B551" s="17" t="s">
        <v>989</v>
      </c>
      <c r="D551" s="18" t="s">
        <v>986</v>
      </c>
      <c r="F551" s="19">
        <v>3822.5</v>
      </c>
      <c r="G551" s="19">
        <v>3822.5</v>
      </c>
      <c r="H551" s="19">
        <v>0</v>
      </c>
      <c r="I551" s="19">
        <v>7645</v>
      </c>
    </row>
    <row r="552" spans="2:9" x14ac:dyDescent="0.25">
      <c r="B552" s="17" t="s">
        <v>990</v>
      </c>
      <c r="D552" s="18" t="s">
        <v>991</v>
      </c>
      <c r="F552" s="19">
        <v>440.88</v>
      </c>
      <c r="G552" s="19">
        <v>461.37</v>
      </c>
      <c r="H552" s="19">
        <v>0</v>
      </c>
      <c r="I552" s="19">
        <v>902.25</v>
      </c>
    </row>
    <row r="553" spans="2:9" x14ac:dyDescent="0.25">
      <c r="B553" s="17" t="s">
        <v>992</v>
      </c>
      <c r="D553" s="18" t="s">
        <v>993</v>
      </c>
      <c r="F553" s="19">
        <v>440.88</v>
      </c>
      <c r="G553" s="19">
        <v>461.37</v>
      </c>
      <c r="H553" s="19">
        <v>0</v>
      </c>
      <c r="I553" s="19">
        <v>902.25</v>
      </c>
    </row>
    <row r="554" spans="2:9" x14ac:dyDescent="0.25">
      <c r="B554" s="17" t="s">
        <v>994</v>
      </c>
      <c r="D554" s="18" t="s">
        <v>883</v>
      </c>
      <c r="F554" s="19">
        <v>440.88</v>
      </c>
      <c r="G554" s="19">
        <v>461.37</v>
      </c>
      <c r="H554" s="19">
        <v>0</v>
      </c>
      <c r="I554" s="19">
        <v>902.25</v>
      </c>
    </row>
    <row r="555" spans="2:9" x14ac:dyDescent="0.25">
      <c r="B555" s="17" t="s">
        <v>995</v>
      </c>
      <c r="D555" s="18" t="s">
        <v>996</v>
      </c>
      <c r="F555" s="19">
        <v>384820.7</v>
      </c>
      <c r="G555" s="19">
        <v>660818.51</v>
      </c>
      <c r="H555" s="19">
        <v>194919.72</v>
      </c>
      <c r="I555" s="19">
        <v>850719.49</v>
      </c>
    </row>
    <row r="556" spans="2:9" x14ac:dyDescent="0.25">
      <c r="B556" s="17" t="s">
        <v>997</v>
      </c>
      <c r="D556" s="18" t="s">
        <v>998</v>
      </c>
      <c r="F556" s="19">
        <v>1038.22</v>
      </c>
      <c r="G556" s="19">
        <v>1038.22</v>
      </c>
      <c r="H556" s="19">
        <v>0</v>
      </c>
      <c r="I556" s="19">
        <v>2076.44</v>
      </c>
    </row>
    <row r="557" spans="2:9" x14ac:dyDescent="0.25">
      <c r="B557" s="17" t="s">
        <v>999</v>
      </c>
      <c r="D557" s="18" t="s">
        <v>1000</v>
      </c>
      <c r="F557" s="19">
        <v>1038.22</v>
      </c>
      <c r="G557" s="19">
        <v>1038.22</v>
      </c>
      <c r="H557" s="19">
        <v>0</v>
      </c>
      <c r="I557" s="19">
        <v>2076.44</v>
      </c>
    </row>
    <row r="558" spans="2:9" x14ac:dyDescent="0.25">
      <c r="B558" s="17" t="s">
        <v>1001</v>
      </c>
      <c r="D558" s="18" t="s">
        <v>1002</v>
      </c>
      <c r="F558" s="19">
        <v>1038.22</v>
      </c>
      <c r="G558" s="19">
        <v>1038.22</v>
      </c>
      <c r="H558" s="19">
        <v>0</v>
      </c>
      <c r="I558" s="19">
        <v>2076.44</v>
      </c>
    </row>
    <row r="559" spans="2:9" x14ac:dyDescent="0.25">
      <c r="B559" s="17" t="s">
        <v>1003</v>
      </c>
      <c r="D559" s="18" t="s">
        <v>1004</v>
      </c>
      <c r="F559" s="19">
        <v>2010</v>
      </c>
      <c r="G559" s="19">
        <v>98072</v>
      </c>
      <c r="H559" s="19">
        <v>0</v>
      </c>
      <c r="I559" s="19">
        <v>100082</v>
      </c>
    </row>
    <row r="560" spans="2:9" x14ac:dyDescent="0.25">
      <c r="B560" s="17" t="s">
        <v>1005</v>
      </c>
      <c r="D560" s="18" t="s">
        <v>1006</v>
      </c>
      <c r="F560" s="19">
        <v>2010</v>
      </c>
      <c r="G560" s="19">
        <v>98072</v>
      </c>
      <c r="H560" s="19">
        <v>0</v>
      </c>
      <c r="I560" s="19">
        <v>100082</v>
      </c>
    </row>
    <row r="561" spans="2:9" x14ac:dyDescent="0.25">
      <c r="B561" s="17" t="s">
        <v>1007</v>
      </c>
      <c r="D561" s="18" t="s">
        <v>1008</v>
      </c>
      <c r="F561" s="19">
        <v>2010</v>
      </c>
      <c r="G561" s="19">
        <v>98072</v>
      </c>
      <c r="H561" s="19">
        <v>0</v>
      </c>
      <c r="I561" s="19">
        <v>100082</v>
      </c>
    </row>
    <row r="562" spans="2:9" x14ac:dyDescent="0.25">
      <c r="B562" s="17" t="s">
        <v>1009</v>
      </c>
      <c r="D562" s="18" t="s">
        <v>1010</v>
      </c>
      <c r="F562" s="19">
        <v>15142.43</v>
      </c>
      <c r="G562" s="19">
        <v>15142.43</v>
      </c>
      <c r="H562" s="19">
        <v>0</v>
      </c>
      <c r="I562" s="19">
        <v>30284.86</v>
      </c>
    </row>
    <row r="563" spans="2:9" x14ac:dyDescent="0.25">
      <c r="B563" s="17" t="s">
        <v>1011</v>
      </c>
      <c r="D563" s="18" t="s">
        <v>1012</v>
      </c>
      <c r="F563" s="19">
        <v>15142.43</v>
      </c>
      <c r="G563" s="19">
        <v>15142.43</v>
      </c>
      <c r="H563" s="19">
        <v>0</v>
      </c>
      <c r="I563" s="19">
        <v>30284.86</v>
      </c>
    </row>
    <row r="564" spans="2:9" x14ac:dyDescent="0.25">
      <c r="B564" s="17" t="s">
        <v>1013</v>
      </c>
      <c r="D564" s="18" t="s">
        <v>1014</v>
      </c>
      <c r="F564" s="19">
        <v>15142.43</v>
      </c>
      <c r="G564" s="19">
        <v>15142.43</v>
      </c>
      <c r="H564" s="19">
        <v>0</v>
      </c>
      <c r="I564" s="19">
        <v>30284.86</v>
      </c>
    </row>
    <row r="565" spans="2:9" x14ac:dyDescent="0.25">
      <c r="B565" s="17" t="s">
        <v>1015</v>
      </c>
      <c r="D565" s="18" t="s">
        <v>1016</v>
      </c>
      <c r="F565" s="19">
        <v>42.24</v>
      </c>
      <c r="G565" s="19">
        <v>43.03</v>
      </c>
      <c r="H565" s="19">
        <v>0</v>
      </c>
      <c r="I565" s="19">
        <v>85.27</v>
      </c>
    </row>
    <row r="566" spans="2:9" x14ac:dyDescent="0.25">
      <c r="B566" s="17" t="s">
        <v>1017</v>
      </c>
      <c r="D566" s="18" t="s">
        <v>1018</v>
      </c>
      <c r="F566" s="19">
        <v>42.24</v>
      </c>
      <c r="G566" s="19">
        <v>43.03</v>
      </c>
      <c r="H566" s="19">
        <v>0</v>
      </c>
      <c r="I566" s="19">
        <v>85.27</v>
      </c>
    </row>
    <row r="567" spans="2:9" x14ac:dyDescent="0.25">
      <c r="B567" s="17" t="s">
        <v>1019</v>
      </c>
      <c r="D567" s="18" t="s">
        <v>1016</v>
      </c>
      <c r="F567" s="19">
        <v>42.24</v>
      </c>
      <c r="G567" s="19">
        <v>43.03</v>
      </c>
      <c r="H567" s="19">
        <v>0</v>
      </c>
      <c r="I567" s="19">
        <v>85.27</v>
      </c>
    </row>
    <row r="568" spans="2:9" x14ac:dyDescent="0.25">
      <c r="B568" s="17" t="s">
        <v>1020</v>
      </c>
      <c r="D568" s="18" t="s">
        <v>1021</v>
      </c>
      <c r="F568" s="19">
        <v>68341.3</v>
      </c>
      <c r="G568" s="19">
        <v>76131</v>
      </c>
      <c r="H568" s="19">
        <v>0</v>
      </c>
      <c r="I568" s="19">
        <v>144472.29999999999</v>
      </c>
    </row>
    <row r="569" spans="2:9" x14ac:dyDescent="0.25">
      <c r="B569" s="17" t="s">
        <v>1022</v>
      </c>
      <c r="D569" s="18" t="s">
        <v>1023</v>
      </c>
      <c r="F569" s="19">
        <v>68341.3</v>
      </c>
      <c r="G569" s="19">
        <v>76131</v>
      </c>
      <c r="H569" s="19">
        <v>0</v>
      </c>
      <c r="I569" s="19">
        <v>144472.29999999999</v>
      </c>
    </row>
    <row r="570" spans="2:9" x14ac:dyDescent="0.25">
      <c r="B570" s="17" t="s">
        <v>1024</v>
      </c>
      <c r="D570" s="18" t="s">
        <v>1021</v>
      </c>
      <c r="F570" s="19">
        <v>65415.39</v>
      </c>
      <c r="G570" s="19">
        <v>68417.09</v>
      </c>
      <c r="H570" s="19">
        <v>0</v>
      </c>
      <c r="I570" s="19">
        <v>133832.48000000001</v>
      </c>
    </row>
    <row r="571" spans="2:9" x14ac:dyDescent="0.25">
      <c r="B571" s="17" t="s">
        <v>1025</v>
      </c>
      <c r="D571" s="18" t="s">
        <v>1026</v>
      </c>
      <c r="F571" s="19">
        <v>2925.91</v>
      </c>
      <c r="G571" s="19">
        <v>7713.91</v>
      </c>
      <c r="H571" s="19">
        <v>0</v>
      </c>
      <c r="I571" s="19">
        <v>10639.82</v>
      </c>
    </row>
    <row r="572" spans="2:9" x14ac:dyDescent="0.25">
      <c r="B572" s="17" t="s">
        <v>1027</v>
      </c>
      <c r="D572" s="18" t="s">
        <v>960</v>
      </c>
      <c r="F572" s="19">
        <v>23897.48</v>
      </c>
      <c r="G572" s="19">
        <v>52239.86</v>
      </c>
      <c r="H572" s="19">
        <v>2384</v>
      </c>
      <c r="I572" s="19">
        <v>73753.34</v>
      </c>
    </row>
    <row r="573" spans="2:9" x14ac:dyDescent="0.25">
      <c r="B573" s="17" t="s">
        <v>1028</v>
      </c>
      <c r="D573" s="18" t="s">
        <v>1029</v>
      </c>
      <c r="F573" s="19">
        <v>23897.48</v>
      </c>
      <c r="G573" s="19">
        <v>52239.86</v>
      </c>
      <c r="H573" s="19">
        <v>2384</v>
      </c>
      <c r="I573" s="19">
        <v>73753.34</v>
      </c>
    </row>
    <row r="574" spans="2:9" x14ac:dyDescent="0.25">
      <c r="B574" s="17" t="s">
        <v>1030</v>
      </c>
      <c r="D574" s="18" t="s">
        <v>1031</v>
      </c>
      <c r="F574" s="19">
        <v>814.38</v>
      </c>
      <c r="G574" s="19">
        <v>9180.15</v>
      </c>
      <c r="H574" s="19">
        <v>200</v>
      </c>
      <c r="I574" s="19">
        <v>9794.5300000000007</v>
      </c>
    </row>
    <row r="575" spans="2:9" x14ac:dyDescent="0.25">
      <c r="B575" s="17" t="s">
        <v>1032</v>
      </c>
      <c r="D575" s="18" t="s">
        <v>1033</v>
      </c>
      <c r="F575" s="19">
        <v>0</v>
      </c>
      <c r="G575" s="19">
        <v>5000</v>
      </c>
      <c r="H575" s="19">
        <v>0</v>
      </c>
      <c r="I575" s="19">
        <v>5000</v>
      </c>
    </row>
    <row r="576" spans="2:9" x14ac:dyDescent="0.25">
      <c r="B576" s="17" t="s">
        <v>1034</v>
      </c>
      <c r="D576" s="18" t="s">
        <v>1035</v>
      </c>
      <c r="F576" s="19">
        <v>23083.1</v>
      </c>
      <c r="G576" s="19">
        <v>38059.71</v>
      </c>
      <c r="H576" s="19">
        <v>2184</v>
      </c>
      <c r="I576" s="19">
        <v>58958.81</v>
      </c>
    </row>
    <row r="577" spans="2:9" x14ac:dyDescent="0.25">
      <c r="B577" s="17" t="s">
        <v>1036</v>
      </c>
      <c r="D577" s="18" t="s">
        <v>1037</v>
      </c>
      <c r="F577" s="19">
        <v>17424.79</v>
      </c>
      <c r="G577" s="19">
        <v>35902.339999999997</v>
      </c>
      <c r="H577" s="19">
        <v>25277</v>
      </c>
      <c r="I577" s="19">
        <v>28050.13</v>
      </c>
    </row>
    <row r="578" spans="2:9" x14ac:dyDescent="0.25">
      <c r="B578" s="17" t="s">
        <v>1038</v>
      </c>
      <c r="D578" s="18" t="s">
        <v>1039</v>
      </c>
      <c r="F578" s="19">
        <v>17424.79</v>
      </c>
      <c r="G578" s="19">
        <v>35902.339999999997</v>
      </c>
      <c r="H578" s="19">
        <v>25277</v>
      </c>
      <c r="I578" s="19">
        <v>28050.13</v>
      </c>
    </row>
    <row r="579" spans="2:9" x14ac:dyDescent="0.25">
      <c r="B579" s="17" t="s">
        <v>1040</v>
      </c>
      <c r="D579" s="18" t="s">
        <v>1041</v>
      </c>
      <c r="F579" s="19">
        <v>15977</v>
      </c>
      <c r="G579" s="19">
        <v>34658.620000000003</v>
      </c>
      <c r="H579" s="19">
        <v>24977</v>
      </c>
      <c r="I579" s="19">
        <v>25658.62</v>
      </c>
    </row>
    <row r="580" spans="2:9" x14ac:dyDescent="0.25">
      <c r="B580" s="17" t="s">
        <v>1042</v>
      </c>
      <c r="D580" s="18" t="s">
        <v>1043</v>
      </c>
      <c r="F580" s="19">
        <v>1447.79</v>
      </c>
      <c r="G580" s="19">
        <v>1243.72</v>
      </c>
      <c r="H580" s="19">
        <v>300</v>
      </c>
      <c r="I580" s="19">
        <v>2391.5100000000002</v>
      </c>
    </row>
    <row r="581" spans="2:9" x14ac:dyDescent="0.25">
      <c r="B581" s="17" t="s">
        <v>1044</v>
      </c>
      <c r="D581" s="18" t="s">
        <v>1045</v>
      </c>
      <c r="F581" s="19">
        <v>17277.919999999998</v>
      </c>
      <c r="G581" s="19">
        <v>29628.86</v>
      </c>
      <c r="H581" s="19">
        <v>11986.3</v>
      </c>
      <c r="I581" s="19">
        <v>34920.480000000003</v>
      </c>
    </row>
    <row r="582" spans="2:9" x14ac:dyDescent="0.25">
      <c r="B582" s="17" t="s">
        <v>1046</v>
      </c>
      <c r="D582" s="18" t="s">
        <v>1047</v>
      </c>
      <c r="F582" s="19">
        <v>17277.919999999998</v>
      </c>
      <c r="G582" s="19">
        <v>29628.86</v>
      </c>
      <c r="H582" s="19">
        <v>11986.3</v>
      </c>
      <c r="I582" s="19">
        <v>34920.480000000003</v>
      </c>
    </row>
    <row r="583" spans="2:9" x14ac:dyDescent="0.25">
      <c r="B583" s="17" t="s">
        <v>1048</v>
      </c>
      <c r="D583" s="18" t="s">
        <v>1049</v>
      </c>
      <c r="F583" s="19">
        <v>1509.98</v>
      </c>
      <c r="G583" s="19">
        <v>2988.29</v>
      </c>
      <c r="H583" s="19">
        <v>1509.98</v>
      </c>
      <c r="I583" s="19">
        <v>2988.29</v>
      </c>
    </row>
    <row r="584" spans="2:9" x14ac:dyDescent="0.25">
      <c r="B584" s="17" t="s">
        <v>1050</v>
      </c>
      <c r="D584" s="18" t="s">
        <v>1051</v>
      </c>
      <c r="F584" s="19">
        <v>4457.04</v>
      </c>
      <c r="G584" s="19">
        <v>11498.84</v>
      </c>
      <c r="H584" s="19">
        <v>6762.24</v>
      </c>
      <c r="I584" s="19">
        <v>9193.64</v>
      </c>
    </row>
    <row r="585" spans="2:9" x14ac:dyDescent="0.25">
      <c r="B585" s="17" t="s">
        <v>1052</v>
      </c>
      <c r="D585" s="18" t="s">
        <v>1053</v>
      </c>
      <c r="F585" s="19">
        <v>7478.95</v>
      </c>
      <c r="G585" s="19">
        <v>10782.79</v>
      </c>
      <c r="H585" s="19">
        <v>3184.13</v>
      </c>
      <c r="I585" s="19">
        <v>15077.61</v>
      </c>
    </row>
    <row r="586" spans="2:9" x14ac:dyDescent="0.25">
      <c r="B586" s="17" t="s">
        <v>1054</v>
      </c>
      <c r="D586" s="18" t="s">
        <v>1055</v>
      </c>
      <c r="F586" s="19">
        <v>3130</v>
      </c>
      <c r="G586" s="19">
        <v>3130</v>
      </c>
      <c r="H586" s="19">
        <v>0</v>
      </c>
      <c r="I586" s="19">
        <v>6260</v>
      </c>
    </row>
    <row r="587" spans="2:9" x14ac:dyDescent="0.25">
      <c r="B587" s="17" t="s">
        <v>1056</v>
      </c>
      <c r="D587" s="18" t="s">
        <v>1057</v>
      </c>
      <c r="F587" s="19">
        <v>8.8000000000000007</v>
      </c>
      <c r="G587" s="19">
        <v>22</v>
      </c>
      <c r="H587" s="19">
        <v>8.8000000000000007</v>
      </c>
      <c r="I587" s="19">
        <v>22</v>
      </c>
    </row>
    <row r="588" spans="2:9" x14ac:dyDescent="0.25">
      <c r="B588" s="17" t="s">
        <v>1058</v>
      </c>
      <c r="D588" s="18" t="s">
        <v>1059</v>
      </c>
      <c r="F588" s="19">
        <v>693.15</v>
      </c>
      <c r="G588" s="19">
        <v>1206.94</v>
      </c>
      <c r="H588" s="19">
        <v>521.15</v>
      </c>
      <c r="I588" s="19">
        <v>1378.94</v>
      </c>
    </row>
    <row r="589" spans="2:9" x14ac:dyDescent="0.25">
      <c r="B589" s="17" t="s">
        <v>1060</v>
      </c>
      <c r="D589" s="18" t="s">
        <v>1061</v>
      </c>
      <c r="F589" s="19">
        <v>8175</v>
      </c>
      <c r="G589" s="19">
        <v>23905.74</v>
      </c>
      <c r="H589" s="19">
        <v>16350</v>
      </c>
      <c r="I589" s="19">
        <v>15730.74</v>
      </c>
    </row>
    <row r="590" spans="2:9" x14ac:dyDescent="0.25">
      <c r="B590" s="17" t="s">
        <v>1062</v>
      </c>
      <c r="D590" s="18" t="s">
        <v>1063</v>
      </c>
      <c r="F590" s="19">
        <v>8175</v>
      </c>
      <c r="G590" s="19">
        <v>23905.74</v>
      </c>
      <c r="H590" s="19">
        <v>16350</v>
      </c>
      <c r="I590" s="19">
        <v>15730.74</v>
      </c>
    </row>
    <row r="591" spans="2:9" x14ac:dyDescent="0.25">
      <c r="B591" s="17" t="s">
        <v>1064</v>
      </c>
      <c r="D591" s="18" t="s">
        <v>1061</v>
      </c>
      <c r="F591" s="19">
        <v>8175</v>
      </c>
      <c r="G591" s="19">
        <v>23905.74</v>
      </c>
      <c r="H591" s="19">
        <v>16350</v>
      </c>
      <c r="I591" s="19">
        <v>15730.74</v>
      </c>
    </row>
    <row r="592" spans="2:9" x14ac:dyDescent="0.25">
      <c r="B592" s="17" t="s">
        <v>1065</v>
      </c>
      <c r="D592" s="18" t="s">
        <v>1066</v>
      </c>
      <c r="F592" s="19">
        <v>0</v>
      </c>
      <c r="G592" s="19">
        <v>750</v>
      </c>
      <c r="H592" s="19">
        <v>0</v>
      </c>
      <c r="I592" s="19">
        <v>750</v>
      </c>
    </row>
    <row r="593" spans="2:9" x14ac:dyDescent="0.25">
      <c r="B593" s="17" t="s">
        <v>1067</v>
      </c>
      <c r="D593" s="18" t="s">
        <v>1068</v>
      </c>
      <c r="F593" s="19">
        <v>0</v>
      </c>
      <c r="G593" s="19">
        <v>750</v>
      </c>
      <c r="H593" s="19">
        <v>0</v>
      </c>
      <c r="I593" s="19">
        <v>750</v>
      </c>
    </row>
    <row r="594" spans="2:9" x14ac:dyDescent="0.25">
      <c r="B594" s="17" t="s">
        <v>1069</v>
      </c>
      <c r="D594" s="18" t="s">
        <v>1066</v>
      </c>
      <c r="F594" s="19">
        <v>0</v>
      </c>
      <c r="G594" s="19">
        <v>750</v>
      </c>
      <c r="H594" s="19">
        <v>0</v>
      </c>
      <c r="I594" s="19">
        <v>750</v>
      </c>
    </row>
    <row r="595" spans="2:9" x14ac:dyDescent="0.25">
      <c r="B595" s="17" t="s">
        <v>1070</v>
      </c>
      <c r="D595" s="18" t="s">
        <v>1071</v>
      </c>
      <c r="F595" s="19">
        <v>30755.64</v>
      </c>
      <c r="G595" s="19">
        <v>38476.01</v>
      </c>
      <c r="H595" s="19">
        <v>0</v>
      </c>
      <c r="I595" s="19">
        <v>69231.649999999994</v>
      </c>
    </row>
    <row r="596" spans="2:9" x14ac:dyDescent="0.25">
      <c r="B596" s="17" t="s">
        <v>1072</v>
      </c>
      <c r="D596" s="18" t="s">
        <v>1073</v>
      </c>
      <c r="F596" s="19">
        <v>30755.64</v>
      </c>
      <c r="G596" s="19">
        <v>38476.01</v>
      </c>
      <c r="H596" s="19">
        <v>0</v>
      </c>
      <c r="I596" s="19">
        <v>69231.649999999994</v>
      </c>
    </row>
    <row r="597" spans="2:9" x14ac:dyDescent="0.25">
      <c r="B597" s="17" t="s">
        <v>1074</v>
      </c>
      <c r="D597" s="18" t="s">
        <v>1075</v>
      </c>
      <c r="F597" s="19">
        <v>0</v>
      </c>
      <c r="G597" s="19">
        <v>3300</v>
      </c>
      <c r="H597" s="19">
        <v>0</v>
      </c>
      <c r="I597" s="19">
        <v>3300</v>
      </c>
    </row>
    <row r="598" spans="2:9" x14ac:dyDescent="0.25">
      <c r="B598" s="17" t="s">
        <v>1076</v>
      </c>
      <c r="D598" s="18" t="s">
        <v>1077</v>
      </c>
      <c r="F598" s="19">
        <v>600</v>
      </c>
      <c r="G598" s="19">
        <v>600</v>
      </c>
      <c r="H598" s="19">
        <v>0</v>
      </c>
      <c r="I598" s="19">
        <v>1200</v>
      </c>
    </row>
    <row r="599" spans="2:9" x14ac:dyDescent="0.25">
      <c r="B599" s="17" t="s">
        <v>1078</v>
      </c>
      <c r="D599" s="18" t="s">
        <v>1079</v>
      </c>
      <c r="F599" s="19">
        <v>2400</v>
      </c>
      <c r="G599" s="19">
        <v>2400</v>
      </c>
      <c r="H599" s="19">
        <v>0</v>
      </c>
      <c r="I599" s="19">
        <v>4800</v>
      </c>
    </row>
    <row r="600" spans="2:9" x14ac:dyDescent="0.25">
      <c r="B600" s="17" t="s">
        <v>1080</v>
      </c>
      <c r="D600" s="18" t="s">
        <v>1081</v>
      </c>
      <c r="F600" s="19">
        <v>81.81</v>
      </c>
      <c r="G600" s="19">
        <v>1984.29</v>
      </c>
      <c r="H600" s="19">
        <v>0</v>
      </c>
      <c r="I600" s="19">
        <v>2066.1</v>
      </c>
    </row>
    <row r="601" spans="2:9" x14ac:dyDescent="0.25">
      <c r="B601" s="17" t="s">
        <v>1082</v>
      </c>
      <c r="D601" s="18" t="s">
        <v>1083</v>
      </c>
      <c r="F601" s="19">
        <v>30.97</v>
      </c>
      <c r="G601" s="19">
        <v>4784.82</v>
      </c>
      <c r="H601" s="19">
        <v>0</v>
      </c>
      <c r="I601" s="19">
        <v>4815.79</v>
      </c>
    </row>
    <row r="602" spans="2:9" x14ac:dyDescent="0.25">
      <c r="B602" s="17" t="s">
        <v>1084</v>
      </c>
      <c r="D602" s="18" t="s">
        <v>1085</v>
      </c>
      <c r="F602" s="19">
        <v>12262.93</v>
      </c>
      <c r="G602" s="19">
        <v>8054.89</v>
      </c>
      <c r="H602" s="19">
        <v>0</v>
      </c>
      <c r="I602" s="19">
        <v>20317.82</v>
      </c>
    </row>
    <row r="603" spans="2:9" x14ac:dyDescent="0.25">
      <c r="B603" s="17" t="s">
        <v>1086</v>
      </c>
      <c r="D603" s="18" t="s">
        <v>1087</v>
      </c>
      <c r="F603" s="19">
        <v>1476.11</v>
      </c>
      <c r="G603" s="19">
        <v>5582.32</v>
      </c>
      <c r="H603" s="19">
        <v>0</v>
      </c>
      <c r="I603" s="19">
        <v>7058.43</v>
      </c>
    </row>
    <row r="604" spans="2:9" x14ac:dyDescent="0.25">
      <c r="B604" s="17" t="s">
        <v>1088</v>
      </c>
      <c r="D604" s="18" t="s">
        <v>1089</v>
      </c>
      <c r="F604" s="19">
        <v>525.95000000000005</v>
      </c>
      <c r="G604" s="19">
        <v>5204.16</v>
      </c>
      <c r="H604" s="19">
        <v>0</v>
      </c>
      <c r="I604" s="19">
        <v>5730.11</v>
      </c>
    </row>
    <row r="605" spans="2:9" x14ac:dyDescent="0.25">
      <c r="B605" s="17" t="s">
        <v>1090</v>
      </c>
      <c r="D605" s="18" t="s">
        <v>1091</v>
      </c>
      <c r="F605" s="19">
        <v>13377.87</v>
      </c>
      <c r="G605" s="19">
        <v>6265.53</v>
      </c>
      <c r="H605" s="19">
        <v>0</v>
      </c>
      <c r="I605" s="19">
        <v>19643.400000000001</v>
      </c>
    </row>
    <row r="606" spans="2:9" x14ac:dyDescent="0.25">
      <c r="B606" s="17" t="s">
        <v>1092</v>
      </c>
      <c r="D606" s="18" t="s">
        <v>1093</v>
      </c>
      <c r="F606" s="19">
        <v>0</v>
      </c>
      <c r="G606" s="19">
        <v>300</v>
      </c>
      <c r="H606" s="19">
        <v>0</v>
      </c>
      <c r="I606" s="19">
        <v>300</v>
      </c>
    </row>
    <row r="607" spans="2:9" x14ac:dyDescent="0.25">
      <c r="B607" s="17" t="s">
        <v>1094</v>
      </c>
      <c r="D607" s="18" t="s">
        <v>1095</v>
      </c>
      <c r="F607" s="19">
        <v>3073.43</v>
      </c>
      <c r="G607" s="19">
        <v>2034.51</v>
      </c>
      <c r="H607" s="19">
        <v>0</v>
      </c>
      <c r="I607" s="19">
        <v>5107.9399999999996</v>
      </c>
    </row>
    <row r="608" spans="2:9" x14ac:dyDescent="0.25">
      <c r="B608" s="17" t="s">
        <v>1096</v>
      </c>
      <c r="D608" s="18" t="s">
        <v>1097</v>
      </c>
      <c r="F608" s="19">
        <v>3073.43</v>
      </c>
      <c r="G608" s="19">
        <v>2034.51</v>
      </c>
      <c r="H608" s="19">
        <v>0</v>
      </c>
      <c r="I608" s="19">
        <v>5107.9399999999996</v>
      </c>
    </row>
    <row r="609" spans="2:9" x14ac:dyDescent="0.25">
      <c r="B609" s="17" t="s">
        <v>1098</v>
      </c>
      <c r="D609" s="18" t="s">
        <v>858</v>
      </c>
      <c r="F609" s="19">
        <v>2626.57</v>
      </c>
      <c r="G609" s="19">
        <v>1010.47</v>
      </c>
      <c r="H609" s="19">
        <v>0</v>
      </c>
      <c r="I609" s="19">
        <v>3637.04</v>
      </c>
    </row>
    <row r="610" spans="2:9" x14ac:dyDescent="0.25">
      <c r="B610" s="17" t="s">
        <v>1099</v>
      </c>
      <c r="D610" s="18" t="s">
        <v>1100</v>
      </c>
      <c r="F610" s="19">
        <v>248.88</v>
      </c>
      <c r="G610" s="19">
        <v>204.41</v>
      </c>
      <c r="H610" s="19">
        <v>0</v>
      </c>
      <c r="I610" s="19">
        <v>453.29</v>
      </c>
    </row>
    <row r="611" spans="2:9" x14ac:dyDescent="0.25">
      <c r="B611" s="17" t="s">
        <v>1101</v>
      </c>
      <c r="D611" s="18" t="s">
        <v>1102</v>
      </c>
      <c r="F611" s="19">
        <v>197.98</v>
      </c>
      <c r="G611" s="19">
        <v>819.63</v>
      </c>
      <c r="H611" s="19">
        <v>0</v>
      </c>
      <c r="I611" s="19">
        <v>1017.61</v>
      </c>
    </row>
    <row r="612" spans="2:9" x14ac:dyDescent="0.25">
      <c r="B612" s="17" t="s">
        <v>1103</v>
      </c>
      <c r="D612" s="18" t="s">
        <v>1104</v>
      </c>
      <c r="F612" s="19">
        <v>9118</v>
      </c>
      <c r="G612" s="19">
        <v>9418.7999999999993</v>
      </c>
      <c r="H612" s="19">
        <v>0</v>
      </c>
      <c r="I612" s="19">
        <v>18536.8</v>
      </c>
    </row>
    <row r="613" spans="2:9" x14ac:dyDescent="0.25">
      <c r="B613" s="17" t="s">
        <v>1105</v>
      </c>
      <c r="D613" s="18" t="s">
        <v>1106</v>
      </c>
      <c r="F613" s="19">
        <v>9118</v>
      </c>
      <c r="G613" s="19">
        <v>9418.7999999999993</v>
      </c>
      <c r="H613" s="19">
        <v>0</v>
      </c>
      <c r="I613" s="19">
        <v>18536.8</v>
      </c>
    </row>
    <row r="614" spans="2:9" x14ac:dyDescent="0.25">
      <c r="B614" s="17" t="s">
        <v>1107</v>
      </c>
      <c r="D614" s="18" t="s">
        <v>1108</v>
      </c>
      <c r="F614" s="19">
        <v>9017.69</v>
      </c>
      <c r="G614" s="19">
        <v>8751.67</v>
      </c>
      <c r="H614" s="19">
        <v>0</v>
      </c>
      <c r="I614" s="19">
        <v>17769.36</v>
      </c>
    </row>
    <row r="615" spans="2:9" x14ac:dyDescent="0.25">
      <c r="B615" s="17" t="s">
        <v>1109</v>
      </c>
      <c r="D615" s="18" t="s">
        <v>1110</v>
      </c>
      <c r="F615" s="19">
        <v>100.31</v>
      </c>
      <c r="G615" s="19">
        <v>667.13</v>
      </c>
      <c r="H615" s="19">
        <v>0</v>
      </c>
      <c r="I615" s="19">
        <v>767.44</v>
      </c>
    </row>
    <row r="616" spans="2:9" x14ac:dyDescent="0.25">
      <c r="B616" s="17" t="s">
        <v>1111</v>
      </c>
      <c r="D616" s="18" t="s">
        <v>1112</v>
      </c>
      <c r="F616" s="19">
        <v>0</v>
      </c>
      <c r="G616" s="19">
        <v>80</v>
      </c>
      <c r="H616" s="19">
        <v>0</v>
      </c>
      <c r="I616" s="19">
        <v>80</v>
      </c>
    </row>
    <row r="617" spans="2:9" x14ac:dyDescent="0.25">
      <c r="B617" s="17" t="s">
        <v>1113</v>
      </c>
      <c r="D617" s="18" t="s">
        <v>1114</v>
      </c>
      <c r="F617" s="19">
        <v>0</v>
      </c>
      <c r="G617" s="19">
        <v>80</v>
      </c>
      <c r="H617" s="19">
        <v>0</v>
      </c>
      <c r="I617" s="19">
        <v>80</v>
      </c>
    </row>
    <row r="618" spans="2:9" x14ac:dyDescent="0.25">
      <c r="B618" s="17" t="s">
        <v>1115</v>
      </c>
      <c r="D618" s="18" t="s">
        <v>1112</v>
      </c>
      <c r="F618" s="19">
        <v>0</v>
      </c>
      <c r="G618" s="19">
        <v>80</v>
      </c>
      <c r="H618" s="19">
        <v>0</v>
      </c>
      <c r="I618" s="19">
        <v>80</v>
      </c>
    </row>
    <row r="619" spans="2:9" x14ac:dyDescent="0.25">
      <c r="B619" s="17" t="s">
        <v>1116</v>
      </c>
      <c r="D619" s="18" t="s">
        <v>1117</v>
      </c>
      <c r="F619" s="19">
        <v>1954.88</v>
      </c>
      <c r="G619" s="19">
        <v>0</v>
      </c>
      <c r="H619" s="19">
        <v>0</v>
      </c>
      <c r="I619" s="19">
        <v>1954.88</v>
      </c>
    </row>
    <row r="620" spans="2:9" x14ac:dyDescent="0.25">
      <c r="B620" s="17" t="s">
        <v>1118</v>
      </c>
      <c r="D620" s="18" t="s">
        <v>1119</v>
      </c>
      <c r="F620" s="19">
        <v>1954.88</v>
      </c>
      <c r="G620" s="19">
        <v>0</v>
      </c>
      <c r="H620" s="19">
        <v>0</v>
      </c>
      <c r="I620" s="19">
        <v>1954.88</v>
      </c>
    </row>
    <row r="621" spans="2:9" x14ac:dyDescent="0.25">
      <c r="B621" s="17" t="s">
        <v>1120</v>
      </c>
      <c r="D621" s="18" t="s">
        <v>1117</v>
      </c>
      <c r="F621" s="19">
        <v>1954.88</v>
      </c>
      <c r="G621" s="19">
        <v>0</v>
      </c>
      <c r="H621" s="19">
        <v>0</v>
      </c>
      <c r="I621" s="19">
        <v>1954.88</v>
      </c>
    </row>
    <row r="622" spans="2:9" x14ac:dyDescent="0.25">
      <c r="B622" s="17" t="s">
        <v>1121</v>
      </c>
      <c r="D622" s="18" t="s">
        <v>1122</v>
      </c>
      <c r="F622" s="19">
        <v>78788.73</v>
      </c>
      <c r="G622" s="19">
        <v>93518.55</v>
      </c>
      <c r="H622" s="19">
        <v>52724.41</v>
      </c>
      <c r="I622" s="19">
        <v>119582.87</v>
      </c>
    </row>
    <row r="623" spans="2:9" x14ac:dyDescent="0.25">
      <c r="B623" s="17" t="s">
        <v>1123</v>
      </c>
      <c r="D623" s="18" t="s">
        <v>1124</v>
      </c>
      <c r="F623" s="19">
        <v>78788.73</v>
      </c>
      <c r="G623" s="19">
        <v>93518.55</v>
      </c>
      <c r="H623" s="19">
        <v>52724.41</v>
      </c>
      <c r="I623" s="19">
        <v>119582.87</v>
      </c>
    </row>
    <row r="624" spans="2:9" x14ac:dyDescent="0.25">
      <c r="B624" s="17" t="s">
        <v>1125</v>
      </c>
      <c r="D624" s="18" t="s">
        <v>1126</v>
      </c>
      <c r="F624" s="19">
        <v>13</v>
      </c>
      <c r="G624" s="19">
        <v>37.5</v>
      </c>
      <c r="H624" s="19">
        <v>0</v>
      </c>
      <c r="I624" s="19">
        <v>50.5</v>
      </c>
    </row>
    <row r="625" spans="2:9" x14ac:dyDescent="0.25">
      <c r="B625" s="17" t="s">
        <v>1127</v>
      </c>
      <c r="D625" s="18" t="s">
        <v>1128</v>
      </c>
      <c r="F625" s="19">
        <v>9052.4</v>
      </c>
      <c r="G625" s="19">
        <v>9391.94</v>
      </c>
      <c r="H625" s="19">
        <v>3996</v>
      </c>
      <c r="I625" s="19">
        <v>14448.34</v>
      </c>
    </row>
    <row r="626" spans="2:9" x14ac:dyDescent="0.25">
      <c r="B626" s="17" t="s">
        <v>1129</v>
      </c>
      <c r="D626" s="18" t="s">
        <v>1130</v>
      </c>
      <c r="F626" s="19">
        <v>60696.7</v>
      </c>
      <c r="G626" s="19">
        <v>14518.8</v>
      </c>
      <c r="H626" s="19">
        <v>1872.5</v>
      </c>
      <c r="I626" s="19">
        <v>73343</v>
      </c>
    </row>
    <row r="627" spans="2:9" x14ac:dyDescent="0.25">
      <c r="B627" s="17" t="s">
        <v>1131</v>
      </c>
      <c r="D627" s="18" t="s">
        <v>1132</v>
      </c>
      <c r="F627" s="19">
        <v>650</v>
      </c>
      <c r="G627" s="19">
        <v>650</v>
      </c>
      <c r="H627" s="19">
        <v>0</v>
      </c>
      <c r="I627" s="19">
        <v>1300</v>
      </c>
    </row>
    <row r="628" spans="2:9" x14ac:dyDescent="0.25">
      <c r="B628" s="17" t="s">
        <v>1133</v>
      </c>
      <c r="D628" s="18" t="s">
        <v>1134</v>
      </c>
      <c r="F628" s="19">
        <v>1223.19</v>
      </c>
      <c r="G628" s="19">
        <v>2669.66</v>
      </c>
      <c r="H628" s="19">
        <v>0</v>
      </c>
      <c r="I628" s="19">
        <v>3892.85</v>
      </c>
    </row>
    <row r="629" spans="2:9" x14ac:dyDescent="0.25">
      <c r="B629" s="17" t="s">
        <v>1135</v>
      </c>
      <c r="D629" s="18" t="s">
        <v>1136</v>
      </c>
      <c r="F629" s="19">
        <v>245.44</v>
      </c>
      <c r="G629" s="19">
        <v>245.44</v>
      </c>
      <c r="H629" s="19">
        <v>0</v>
      </c>
      <c r="I629" s="19">
        <v>490.88</v>
      </c>
    </row>
    <row r="630" spans="2:9" x14ac:dyDescent="0.25">
      <c r="B630" s="17" t="s">
        <v>1137</v>
      </c>
      <c r="D630" s="18" t="s">
        <v>1138</v>
      </c>
      <c r="F630" s="19">
        <v>2023</v>
      </c>
      <c r="G630" s="19">
        <v>20.48</v>
      </c>
      <c r="H630" s="19">
        <v>0</v>
      </c>
      <c r="I630" s="19">
        <v>2043.48</v>
      </c>
    </row>
    <row r="631" spans="2:9" x14ac:dyDescent="0.25">
      <c r="B631" s="17" t="s">
        <v>1139</v>
      </c>
      <c r="D631" s="18" t="s">
        <v>1140</v>
      </c>
      <c r="F631" s="19">
        <v>4885</v>
      </c>
      <c r="G631" s="19">
        <v>65984.73</v>
      </c>
      <c r="H631" s="19">
        <v>46855.91</v>
      </c>
      <c r="I631" s="19">
        <v>24013.82</v>
      </c>
    </row>
    <row r="632" spans="2:9" x14ac:dyDescent="0.25">
      <c r="B632" s="17" t="s">
        <v>1141</v>
      </c>
      <c r="D632" s="18" t="s">
        <v>1142</v>
      </c>
      <c r="F632" s="19">
        <v>4181.67</v>
      </c>
      <c r="G632" s="19">
        <v>5767.16</v>
      </c>
      <c r="H632" s="19">
        <v>0</v>
      </c>
      <c r="I632" s="19">
        <v>9948.83</v>
      </c>
    </row>
    <row r="633" spans="2:9" x14ac:dyDescent="0.25">
      <c r="B633" s="17" t="s">
        <v>1143</v>
      </c>
      <c r="D633" s="18" t="s">
        <v>1144</v>
      </c>
      <c r="F633" s="19">
        <v>4181.67</v>
      </c>
      <c r="G633" s="19">
        <v>5767.16</v>
      </c>
      <c r="H633" s="19">
        <v>0</v>
      </c>
      <c r="I633" s="19">
        <v>9948.83</v>
      </c>
    </row>
    <row r="634" spans="2:9" x14ac:dyDescent="0.25">
      <c r="B634" s="17" t="s">
        <v>1145</v>
      </c>
      <c r="D634" s="18" t="s">
        <v>1146</v>
      </c>
      <c r="F634" s="19">
        <v>4181.67</v>
      </c>
      <c r="G634" s="19">
        <v>5767.16</v>
      </c>
      <c r="H634" s="19">
        <v>0</v>
      </c>
      <c r="I634" s="19">
        <v>9948.83</v>
      </c>
    </row>
    <row r="635" spans="2:9" x14ac:dyDescent="0.25">
      <c r="B635" s="17" t="s">
        <v>1147</v>
      </c>
      <c r="D635" s="18" t="s">
        <v>1148</v>
      </c>
      <c r="F635" s="19">
        <v>1219.53</v>
      </c>
      <c r="G635" s="19">
        <v>1878.5</v>
      </c>
      <c r="H635" s="19">
        <v>0</v>
      </c>
      <c r="I635" s="19">
        <v>3098.03</v>
      </c>
    </row>
    <row r="636" spans="2:9" x14ac:dyDescent="0.25">
      <c r="B636" s="17" t="s">
        <v>1149</v>
      </c>
      <c r="D636" s="18" t="s">
        <v>1150</v>
      </c>
      <c r="F636" s="19">
        <v>1219.53</v>
      </c>
      <c r="G636" s="19">
        <v>1878.5</v>
      </c>
      <c r="H636" s="19">
        <v>0</v>
      </c>
      <c r="I636" s="19">
        <v>3098.03</v>
      </c>
    </row>
    <row r="637" spans="2:9" x14ac:dyDescent="0.25">
      <c r="B637" s="17" t="s">
        <v>1151</v>
      </c>
      <c r="D637" s="18" t="s">
        <v>1148</v>
      </c>
      <c r="F637" s="19">
        <v>1219.53</v>
      </c>
      <c r="G637" s="19">
        <v>1878.5</v>
      </c>
      <c r="H637" s="19">
        <v>0</v>
      </c>
      <c r="I637" s="19">
        <v>3098.03</v>
      </c>
    </row>
    <row r="638" spans="2:9" x14ac:dyDescent="0.25">
      <c r="B638" s="17" t="s">
        <v>1152</v>
      </c>
      <c r="D638" s="18" t="s">
        <v>795</v>
      </c>
      <c r="F638" s="19">
        <v>4400</v>
      </c>
      <c r="G638" s="19">
        <v>7466.37</v>
      </c>
      <c r="H638" s="19">
        <v>0</v>
      </c>
      <c r="I638" s="19">
        <v>11866.37</v>
      </c>
    </row>
    <row r="639" spans="2:9" x14ac:dyDescent="0.25">
      <c r="B639" s="17" t="s">
        <v>1153</v>
      </c>
      <c r="D639" s="18" t="s">
        <v>951</v>
      </c>
      <c r="F639" s="19">
        <v>4400</v>
      </c>
      <c r="G639" s="19">
        <v>7466.37</v>
      </c>
      <c r="H639" s="19">
        <v>0</v>
      </c>
      <c r="I639" s="19">
        <v>11866.37</v>
      </c>
    </row>
    <row r="640" spans="2:9" x14ac:dyDescent="0.25">
      <c r="B640" s="17" t="s">
        <v>1154</v>
      </c>
      <c r="D640" s="18" t="s">
        <v>1155</v>
      </c>
      <c r="F640" s="19">
        <v>4400</v>
      </c>
      <c r="G640" s="19">
        <v>4400</v>
      </c>
      <c r="H640" s="19">
        <v>0</v>
      </c>
      <c r="I640" s="19">
        <v>8800</v>
      </c>
    </row>
    <row r="641" spans="2:9" x14ac:dyDescent="0.25">
      <c r="B641" s="17" t="s">
        <v>1156</v>
      </c>
      <c r="D641" s="18" t="s">
        <v>1157</v>
      </c>
      <c r="F641" s="19">
        <v>0</v>
      </c>
      <c r="G641" s="19">
        <v>3066.37</v>
      </c>
      <c r="H641" s="19">
        <v>0</v>
      </c>
      <c r="I641" s="19">
        <v>3066.37</v>
      </c>
    </row>
    <row r="642" spans="2:9" x14ac:dyDescent="0.25">
      <c r="B642" s="17" t="s">
        <v>1158</v>
      </c>
      <c r="D642" s="18" t="s">
        <v>1159</v>
      </c>
      <c r="F642" s="19">
        <v>4782.07</v>
      </c>
      <c r="G642" s="19">
        <v>1443.98</v>
      </c>
      <c r="H642" s="19">
        <v>0</v>
      </c>
      <c r="I642" s="19">
        <v>6226.05</v>
      </c>
    </row>
    <row r="643" spans="2:9" x14ac:dyDescent="0.25">
      <c r="B643" s="17" t="s">
        <v>1160</v>
      </c>
      <c r="D643" s="18" t="s">
        <v>1161</v>
      </c>
      <c r="F643" s="19">
        <v>4782.07</v>
      </c>
      <c r="G643" s="19">
        <v>1443.98</v>
      </c>
      <c r="H643" s="19">
        <v>0</v>
      </c>
      <c r="I643" s="19">
        <v>6226.05</v>
      </c>
    </row>
    <row r="644" spans="2:9" x14ac:dyDescent="0.25">
      <c r="B644" s="17" t="s">
        <v>1162</v>
      </c>
      <c r="D644" s="18" t="s">
        <v>1163</v>
      </c>
      <c r="F644" s="19">
        <v>480</v>
      </c>
      <c r="G644" s="19">
        <v>0</v>
      </c>
      <c r="H644" s="19">
        <v>0</v>
      </c>
      <c r="I644" s="19">
        <v>480</v>
      </c>
    </row>
    <row r="645" spans="2:9" x14ac:dyDescent="0.25">
      <c r="B645" s="17" t="s">
        <v>1164</v>
      </c>
      <c r="D645" s="18" t="s">
        <v>1165</v>
      </c>
      <c r="F645" s="19">
        <v>4302.07</v>
      </c>
      <c r="G645" s="19">
        <v>1443.98</v>
      </c>
      <c r="H645" s="19">
        <v>0</v>
      </c>
      <c r="I645" s="19">
        <v>5746.05</v>
      </c>
    </row>
    <row r="646" spans="2:9" x14ac:dyDescent="0.25">
      <c r="B646" s="17" t="s">
        <v>1166</v>
      </c>
      <c r="D646" s="18" t="s">
        <v>1167</v>
      </c>
      <c r="F646" s="19">
        <v>1405.7</v>
      </c>
      <c r="G646" s="19">
        <v>1884.77</v>
      </c>
      <c r="H646" s="19">
        <v>0</v>
      </c>
      <c r="I646" s="19">
        <v>3290.47</v>
      </c>
    </row>
    <row r="647" spans="2:9" x14ac:dyDescent="0.25">
      <c r="B647" s="17" t="s">
        <v>1168</v>
      </c>
      <c r="D647" s="18" t="s">
        <v>1169</v>
      </c>
      <c r="F647" s="19">
        <v>1405.7</v>
      </c>
      <c r="G647" s="19">
        <v>1884.77</v>
      </c>
      <c r="H647" s="19">
        <v>0</v>
      </c>
      <c r="I647" s="19">
        <v>3290.47</v>
      </c>
    </row>
    <row r="648" spans="2:9" x14ac:dyDescent="0.25">
      <c r="B648" s="17" t="s">
        <v>1170</v>
      </c>
      <c r="D648" s="18" t="s">
        <v>1167</v>
      </c>
      <c r="F648" s="19">
        <v>1405.7</v>
      </c>
      <c r="G648" s="19">
        <v>1884.77</v>
      </c>
      <c r="H648" s="19">
        <v>0</v>
      </c>
      <c r="I648" s="19">
        <v>3290.47</v>
      </c>
    </row>
    <row r="649" spans="2:9" x14ac:dyDescent="0.25">
      <c r="B649" s="17" t="s">
        <v>1171</v>
      </c>
      <c r="D649" s="18" t="s">
        <v>1172</v>
      </c>
      <c r="F649" s="19">
        <v>2421.7399999999998</v>
      </c>
      <c r="G649" s="19">
        <v>1324.49</v>
      </c>
      <c r="H649" s="19">
        <v>0</v>
      </c>
      <c r="I649" s="19">
        <v>3746.23</v>
      </c>
    </row>
    <row r="650" spans="2:9" x14ac:dyDescent="0.25">
      <c r="B650" s="17" t="s">
        <v>1173</v>
      </c>
      <c r="D650" s="18" t="s">
        <v>1174</v>
      </c>
      <c r="F650" s="19">
        <v>2421.7399999999998</v>
      </c>
      <c r="G650" s="19">
        <v>1324.49</v>
      </c>
      <c r="H650" s="19">
        <v>0</v>
      </c>
      <c r="I650" s="19">
        <v>3746.23</v>
      </c>
    </row>
    <row r="651" spans="2:9" x14ac:dyDescent="0.25">
      <c r="B651" s="17" t="s">
        <v>1175</v>
      </c>
      <c r="D651" s="18" t="s">
        <v>1176</v>
      </c>
      <c r="F651" s="19">
        <v>181.12</v>
      </c>
      <c r="G651" s="19">
        <v>473.3</v>
      </c>
      <c r="H651" s="19">
        <v>0</v>
      </c>
      <c r="I651" s="19">
        <v>654.41999999999996</v>
      </c>
    </row>
    <row r="652" spans="2:9" x14ac:dyDescent="0.25">
      <c r="B652" s="17" t="s">
        <v>1177</v>
      </c>
      <c r="D652" s="18" t="s">
        <v>1178</v>
      </c>
      <c r="F652" s="19">
        <v>2240.62</v>
      </c>
      <c r="G652" s="19">
        <v>851.19</v>
      </c>
      <c r="H652" s="19">
        <v>0</v>
      </c>
      <c r="I652" s="19">
        <v>3091.81</v>
      </c>
    </row>
    <row r="653" spans="2:9" x14ac:dyDescent="0.25">
      <c r="B653" s="17" t="s">
        <v>1179</v>
      </c>
      <c r="D653" s="18" t="s">
        <v>1180</v>
      </c>
      <c r="F653" s="19">
        <v>168.19</v>
      </c>
      <c r="G653" s="19">
        <v>580.05999999999995</v>
      </c>
      <c r="H653" s="19">
        <v>0</v>
      </c>
      <c r="I653" s="19">
        <v>748.25</v>
      </c>
    </row>
    <row r="654" spans="2:9" x14ac:dyDescent="0.25">
      <c r="B654" s="17" t="s">
        <v>1181</v>
      </c>
      <c r="D654" s="18" t="s">
        <v>1182</v>
      </c>
      <c r="F654" s="19">
        <v>168.19</v>
      </c>
      <c r="G654" s="19">
        <v>580.05999999999995</v>
      </c>
      <c r="H654" s="19">
        <v>0</v>
      </c>
      <c r="I654" s="19">
        <v>748.25</v>
      </c>
    </row>
    <row r="655" spans="2:9" x14ac:dyDescent="0.25">
      <c r="B655" s="17" t="s">
        <v>1183</v>
      </c>
      <c r="D655" s="18" t="s">
        <v>1180</v>
      </c>
      <c r="F655" s="19">
        <v>168.19</v>
      </c>
      <c r="G655" s="19">
        <v>580.05999999999995</v>
      </c>
      <c r="H655" s="19">
        <v>0</v>
      </c>
      <c r="I655" s="19">
        <v>748.25</v>
      </c>
    </row>
    <row r="656" spans="2:9" x14ac:dyDescent="0.25">
      <c r="B656" s="17" t="s">
        <v>1184</v>
      </c>
      <c r="D656" s="18" t="s">
        <v>1185</v>
      </c>
      <c r="F656" s="19">
        <v>89201.74</v>
      </c>
      <c r="G656" s="19">
        <v>164091.82999999999</v>
      </c>
      <c r="H656" s="19">
        <v>86198.01</v>
      </c>
      <c r="I656" s="19">
        <v>167095.56</v>
      </c>
    </row>
    <row r="657" spans="2:9" x14ac:dyDescent="0.25">
      <c r="B657" s="17" t="s">
        <v>1186</v>
      </c>
      <c r="D657" s="18" t="s">
        <v>1185</v>
      </c>
      <c r="F657" s="19">
        <v>89201.74</v>
      </c>
      <c r="G657" s="19">
        <v>164091.82999999999</v>
      </c>
      <c r="H657" s="19">
        <v>86198.01</v>
      </c>
      <c r="I657" s="19">
        <v>167095.56</v>
      </c>
    </row>
    <row r="658" spans="2:9" x14ac:dyDescent="0.25">
      <c r="B658" s="17" t="s">
        <v>1187</v>
      </c>
      <c r="D658" s="18" t="s">
        <v>1188</v>
      </c>
      <c r="F658" s="19">
        <v>2.5</v>
      </c>
      <c r="G658" s="19">
        <v>21</v>
      </c>
      <c r="H658" s="19">
        <v>0</v>
      </c>
      <c r="I658" s="19">
        <v>23.5</v>
      </c>
    </row>
    <row r="659" spans="2:9" x14ac:dyDescent="0.25">
      <c r="B659" s="17" t="s">
        <v>1189</v>
      </c>
      <c r="D659" s="18" t="s">
        <v>1190</v>
      </c>
      <c r="F659" s="19">
        <v>199</v>
      </c>
      <c r="G659" s="19">
        <v>0</v>
      </c>
      <c r="H659" s="19">
        <v>0</v>
      </c>
      <c r="I659" s="19">
        <v>199</v>
      </c>
    </row>
    <row r="660" spans="2:9" x14ac:dyDescent="0.25">
      <c r="B660" s="17" t="s">
        <v>1191</v>
      </c>
      <c r="D660" s="18" t="s">
        <v>1192</v>
      </c>
      <c r="F660" s="19">
        <v>225.5</v>
      </c>
      <c r="G660" s="19">
        <v>2280.46</v>
      </c>
      <c r="H660" s="19">
        <v>0</v>
      </c>
      <c r="I660" s="19">
        <v>2505.96</v>
      </c>
    </row>
    <row r="661" spans="2:9" x14ac:dyDescent="0.25">
      <c r="B661" s="17" t="s">
        <v>1193</v>
      </c>
      <c r="D661" s="18" t="s">
        <v>863</v>
      </c>
      <c r="F661" s="19">
        <v>1777.51</v>
      </c>
      <c r="G661" s="19">
        <v>1686.31</v>
      </c>
      <c r="H661" s="19">
        <v>0</v>
      </c>
      <c r="I661" s="19">
        <v>3463.82</v>
      </c>
    </row>
    <row r="662" spans="2:9" x14ac:dyDescent="0.25">
      <c r="B662" s="17" t="s">
        <v>1194</v>
      </c>
      <c r="D662" s="18" t="s">
        <v>1195</v>
      </c>
      <c r="F662" s="19">
        <v>1777.51</v>
      </c>
      <c r="G662" s="19">
        <v>1686.31</v>
      </c>
      <c r="H662" s="19">
        <v>0</v>
      </c>
      <c r="I662" s="19">
        <v>3463.82</v>
      </c>
    </row>
    <row r="663" spans="2:9" x14ac:dyDescent="0.25">
      <c r="B663" s="17" t="s">
        <v>1196</v>
      </c>
      <c r="D663" s="18" t="s">
        <v>1197</v>
      </c>
      <c r="F663" s="19">
        <v>672.95</v>
      </c>
      <c r="G663" s="19">
        <v>637.48</v>
      </c>
      <c r="H663" s="19">
        <v>0</v>
      </c>
      <c r="I663" s="19">
        <v>1310.43</v>
      </c>
    </row>
    <row r="664" spans="2:9" x14ac:dyDescent="0.25">
      <c r="B664" s="17" t="s">
        <v>1198</v>
      </c>
      <c r="D664" s="18" t="s">
        <v>1199</v>
      </c>
      <c r="F664" s="19">
        <v>126.4</v>
      </c>
      <c r="G664" s="19">
        <v>1895.7</v>
      </c>
      <c r="H664" s="19">
        <v>0</v>
      </c>
      <c r="I664" s="19">
        <v>2022.1</v>
      </c>
    </row>
    <row r="665" spans="2:9" x14ac:dyDescent="0.25">
      <c r="B665" s="17" t="s">
        <v>1200</v>
      </c>
      <c r="D665" s="18" t="s">
        <v>1199</v>
      </c>
      <c r="F665" s="19">
        <v>126.4</v>
      </c>
      <c r="G665" s="19">
        <v>1895.7</v>
      </c>
      <c r="H665" s="19">
        <v>0</v>
      </c>
      <c r="I665" s="19">
        <v>2022.1</v>
      </c>
    </row>
    <row r="666" spans="2:9" x14ac:dyDescent="0.25">
      <c r="B666" s="17" t="s">
        <v>1201</v>
      </c>
      <c r="D666" s="18" t="s">
        <v>883</v>
      </c>
      <c r="F666" s="19">
        <v>86197.88</v>
      </c>
      <c r="G666" s="19">
        <v>157570.88</v>
      </c>
      <c r="H666" s="19">
        <v>86198.01</v>
      </c>
      <c r="I666" s="19">
        <v>157570.75</v>
      </c>
    </row>
    <row r="667" spans="2:9" x14ac:dyDescent="0.25">
      <c r="B667" s="17" t="s">
        <v>1202</v>
      </c>
      <c r="D667" s="18" t="s">
        <v>883</v>
      </c>
      <c r="F667" s="19">
        <v>86197.88</v>
      </c>
      <c r="G667" s="19">
        <v>157570.88</v>
      </c>
      <c r="H667" s="19">
        <v>86198.01</v>
      </c>
      <c r="I667" s="19">
        <v>157570.75</v>
      </c>
    </row>
    <row r="668" spans="2:9" x14ac:dyDescent="0.25">
      <c r="B668" s="17" t="s">
        <v>1203</v>
      </c>
      <c r="D668" s="18" t="s">
        <v>1204</v>
      </c>
      <c r="F668" s="19">
        <v>2905.84</v>
      </c>
      <c r="G668" s="19">
        <v>2949.34</v>
      </c>
      <c r="H668" s="19">
        <v>0</v>
      </c>
      <c r="I668" s="19">
        <v>5855.18</v>
      </c>
    </row>
    <row r="669" spans="2:9" x14ac:dyDescent="0.25">
      <c r="B669" s="17" t="s">
        <v>1205</v>
      </c>
      <c r="D669" s="18" t="s">
        <v>1206</v>
      </c>
      <c r="F669" s="19">
        <v>2905.84</v>
      </c>
      <c r="G669" s="19">
        <v>2949.34</v>
      </c>
      <c r="H669" s="19">
        <v>0</v>
      </c>
      <c r="I669" s="19">
        <v>5855.18</v>
      </c>
    </row>
    <row r="670" spans="2:9" x14ac:dyDescent="0.25">
      <c r="B670" s="17" t="s">
        <v>1207</v>
      </c>
      <c r="D670" s="18" t="s">
        <v>1208</v>
      </c>
      <c r="F670" s="19">
        <v>2905.84</v>
      </c>
      <c r="G670" s="19">
        <v>2949.34</v>
      </c>
      <c r="H670" s="19">
        <v>0</v>
      </c>
      <c r="I670" s="19">
        <v>5855.18</v>
      </c>
    </row>
    <row r="671" spans="2:9" x14ac:dyDescent="0.25">
      <c r="B671" s="17" t="s">
        <v>1209</v>
      </c>
      <c r="D671" s="18" t="s">
        <v>1210</v>
      </c>
      <c r="F671" s="19">
        <v>586.71</v>
      </c>
      <c r="G671" s="19">
        <v>586.72</v>
      </c>
      <c r="H671" s="19">
        <v>0</v>
      </c>
      <c r="I671" s="19">
        <v>1173.43</v>
      </c>
    </row>
    <row r="672" spans="2:9" x14ac:dyDescent="0.25">
      <c r="B672" s="17" t="s">
        <v>1211</v>
      </c>
      <c r="D672" s="18" t="s">
        <v>1212</v>
      </c>
      <c r="F672" s="19">
        <v>1171.5</v>
      </c>
      <c r="G672" s="19">
        <v>1333.98</v>
      </c>
      <c r="H672" s="19">
        <v>0</v>
      </c>
      <c r="I672" s="19">
        <v>2505.48</v>
      </c>
    </row>
    <row r="673" spans="2:9" x14ac:dyDescent="0.25">
      <c r="B673" s="17" t="s">
        <v>1213</v>
      </c>
      <c r="D673" s="18" t="s">
        <v>1214</v>
      </c>
      <c r="F673" s="19">
        <v>1147.6300000000001</v>
      </c>
      <c r="G673" s="19">
        <v>1028.6400000000001</v>
      </c>
      <c r="H673" s="19">
        <v>0</v>
      </c>
      <c r="I673" s="19">
        <v>2176.27</v>
      </c>
    </row>
    <row r="674" spans="2:9" x14ac:dyDescent="0.25">
      <c r="B674" s="17" t="s">
        <v>1215</v>
      </c>
      <c r="D674" s="18" t="s">
        <v>1216</v>
      </c>
      <c r="F674" s="19">
        <v>442.31</v>
      </c>
      <c r="G674" s="19">
        <v>65769.179999999993</v>
      </c>
      <c r="H674" s="19">
        <v>142.31</v>
      </c>
      <c r="I674" s="19">
        <v>66069.179999999993</v>
      </c>
    </row>
    <row r="675" spans="2:9" x14ac:dyDescent="0.25">
      <c r="B675" s="17" t="s">
        <v>1217</v>
      </c>
      <c r="D675" s="18" t="s">
        <v>630</v>
      </c>
      <c r="F675" s="19">
        <v>442.31</v>
      </c>
      <c r="G675" s="19">
        <v>303.12</v>
      </c>
      <c r="H675" s="19">
        <v>142.31</v>
      </c>
      <c r="I675" s="19">
        <v>603.12</v>
      </c>
    </row>
    <row r="676" spans="2:9" x14ac:dyDescent="0.25">
      <c r="B676" s="17" t="s">
        <v>1218</v>
      </c>
      <c r="D676" s="18" t="s">
        <v>632</v>
      </c>
      <c r="F676" s="19">
        <v>442.31</v>
      </c>
      <c r="G676" s="19">
        <v>303.12</v>
      </c>
      <c r="H676" s="19">
        <v>142.31</v>
      </c>
      <c r="I676" s="19">
        <v>603.12</v>
      </c>
    </row>
    <row r="677" spans="2:9" x14ac:dyDescent="0.25">
      <c r="B677" s="17" t="s">
        <v>1219</v>
      </c>
      <c r="D677" s="18" t="s">
        <v>630</v>
      </c>
      <c r="F677" s="19">
        <v>442.31</v>
      </c>
      <c r="G677" s="19">
        <v>303.12</v>
      </c>
      <c r="H677" s="19">
        <v>142.31</v>
      </c>
      <c r="I677" s="19">
        <v>603.12</v>
      </c>
    </row>
    <row r="678" spans="2:9" x14ac:dyDescent="0.25">
      <c r="B678" s="17" t="s">
        <v>1220</v>
      </c>
      <c r="D678" s="18" t="s">
        <v>1221</v>
      </c>
      <c r="F678" s="19">
        <v>0</v>
      </c>
      <c r="G678" s="19">
        <v>64471.199999999997</v>
      </c>
      <c r="H678" s="19">
        <v>0</v>
      </c>
      <c r="I678" s="19">
        <v>64471.199999999997</v>
      </c>
    </row>
    <row r="679" spans="2:9" x14ac:dyDescent="0.25">
      <c r="B679" s="17" t="s">
        <v>1222</v>
      </c>
      <c r="D679" s="18" t="s">
        <v>1223</v>
      </c>
      <c r="F679" s="19">
        <v>0</v>
      </c>
      <c r="G679" s="19">
        <v>64471.199999999997</v>
      </c>
      <c r="H679" s="19">
        <v>0</v>
      </c>
      <c r="I679" s="19">
        <v>64471.199999999997</v>
      </c>
    </row>
    <row r="680" spans="2:9" x14ac:dyDescent="0.25">
      <c r="B680" s="17" t="s">
        <v>1224</v>
      </c>
      <c r="D680" s="18" t="s">
        <v>1225</v>
      </c>
      <c r="F680" s="19">
        <v>0</v>
      </c>
      <c r="G680" s="19">
        <v>64471.199999999997</v>
      </c>
      <c r="H680" s="19">
        <v>0</v>
      </c>
      <c r="I680" s="19">
        <v>64471.199999999997</v>
      </c>
    </row>
    <row r="681" spans="2:9" x14ac:dyDescent="0.25">
      <c r="B681" s="17" t="s">
        <v>1226</v>
      </c>
      <c r="D681" s="18" t="s">
        <v>1227</v>
      </c>
      <c r="F681" s="19">
        <v>0</v>
      </c>
      <c r="G681" s="19">
        <v>994.86</v>
      </c>
      <c r="H681" s="19">
        <v>0</v>
      </c>
      <c r="I681" s="19">
        <v>994.86</v>
      </c>
    </row>
    <row r="682" spans="2:9" x14ac:dyDescent="0.25">
      <c r="B682" s="17" t="s">
        <v>1228</v>
      </c>
      <c r="D682" s="18" t="s">
        <v>1229</v>
      </c>
      <c r="F682" s="19">
        <v>0</v>
      </c>
      <c r="G682" s="19">
        <v>994.86</v>
      </c>
      <c r="H682" s="19">
        <v>0</v>
      </c>
      <c r="I682" s="19">
        <v>994.86</v>
      </c>
    </row>
    <row r="683" spans="2:9" x14ac:dyDescent="0.25">
      <c r="B683" s="17" t="s">
        <v>1230</v>
      </c>
      <c r="D683" s="18" t="s">
        <v>1231</v>
      </c>
      <c r="F683" s="19">
        <v>0</v>
      </c>
      <c r="G683" s="19">
        <v>994.86</v>
      </c>
      <c r="H683" s="19">
        <v>0</v>
      </c>
      <c r="I683" s="19">
        <v>994.86</v>
      </c>
    </row>
    <row r="684" spans="2:9" x14ac:dyDescent="0.25">
      <c r="B684" s="17" t="s">
        <v>1232</v>
      </c>
      <c r="D684" s="18" t="s">
        <v>1233</v>
      </c>
      <c r="F684" s="19">
        <v>2657.33</v>
      </c>
      <c r="G684" s="19">
        <v>31093.439999999999</v>
      </c>
      <c r="H684" s="19">
        <v>0</v>
      </c>
      <c r="I684" s="19">
        <v>33750.769999999997</v>
      </c>
    </row>
    <row r="685" spans="2:9" x14ac:dyDescent="0.25">
      <c r="B685" s="17" t="s">
        <v>1234</v>
      </c>
      <c r="D685" s="18" t="s">
        <v>1235</v>
      </c>
      <c r="F685" s="19">
        <v>60.87</v>
      </c>
      <c r="G685" s="19">
        <v>45.13</v>
      </c>
      <c r="H685" s="19">
        <v>0</v>
      </c>
      <c r="I685" s="19">
        <v>106</v>
      </c>
    </row>
    <row r="686" spans="2:9" x14ac:dyDescent="0.25">
      <c r="B686" s="17" t="s">
        <v>1236</v>
      </c>
      <c r="D686" s="18" t="s">
        <v>1235</v>
      </c>
      <c r="F686" s="19">
        <v>60.87</v>
      </c>
      <c r="G686" s="19">
        <v>45.13</v>
      </c>
      <c r="H686" s="19">
        <v>0</v>
      </c>
      <c r="I686" s="19">
        <v>106</v>
      </c>
    </row>
    <row r="687" spans="2:9" x14ac:dyDescent="0.25">
      <c r="B687" s="17" t="s">
        <v>1237</v>
      </c>
      <c r="D687" s="18" t="s">
        <v>1235</v>
      </c>
      <c r="F687" s="19">
        <v>60.87</v>
      </c>
      <c r="G687" s="19">
        <v>45.13</v>
      </c>
      <c r="H687" s="19">
        <v>0</v>
      </c>
      <c r="I687" s="19">
        <v>106</v>
      </c>
    </row>
    <row r="688" spans="2:9" x14ac:dyDescent="0.25">
      <c r="B688" s="17" t="s">
        <v>1238</v>
      </c>
      <c r="D688" s="18" t="s">
        <v>1239</v>
      </c>
      <c r="F688" s="19">
        <v>0</v>
      </c>
      <c r="G688" s="19">
        <v>365</v>
      </c>
      <c r="H688" s="19">
        <v>0</v>
      </c>
      <c r="I688" s="19">
        <v>365</v>
      </c>
    </row>
    <row r="689" spans="2:9" x14ac:dyDescent="0.25">
      <c r="B689" s="17" t="s">
        <v>1240</v>
      </c>
      <c r="D689" s="18" t="s">
        <v>1239</v>
      </c>
      <c r="F689" s="19">
        <v>0</v>
      </c>
      <c r="G689" s="19">
        <v>365</v>
      </c>
      <c r="H689" s="19">
        <v>0</v>
      </c>
      <c r="I689" s="19">
        <v>365</v>
      </c>
    </row>
    <row r="690" spans="2:9" x14ac:dyDescent="0.25">
      <c r="B690" s="17" t="s">
        <v>1241</v>
      </c>
      <c r="D690" s="18" t="s">
        <v>1239</v>
      </c>
      <c r="F690" s="19">
        <v>0</v>
      </c>
      <c r="G690" s="19">
        <v>365</v>
      </c>
      <c r="H690" s="19">
        <v>0</v>
      </c>
      <c r="I690" s="19">
        <v>365</v>
      </c>
    </row>
    <row r="691" spans="2:9" x14ac:dyDescent="0.25">
      <c r="B691" s="17" t="s">
        <v>1242</v>
      </c>
      <c r="D691" s="18" t="s">
        <v>1243</v>
      </c>
      <c r="F691" s="19">
        <v>2596.46</v>
      </c>
      <c r="G691" s="19">
        <v>30683.31</v>
      </c>
      <c r="H691" s="19">
        <v>0</v>
      </c>
      <c r="I691" s="19">
        <v>33279.769999999997</v>
      </c>
    </row>
    <row r="692" spans="2:9" x14ac:dyDescent="0.25">
      <c r="B692" s="17" t="s">
        <v>1244</v>
      </c>
      <c r="D692" s="18" t="s">
        <v>1245</v>
      </c>
      <c r="F692" s="19">
        <v>2596.46</v>
      </c>
      <c r="G692" s="19">
        <v>30683.31</v>
      </c>
      <c r="H692" s="19">
        <v>0</v>
      </c>
      <c r="I692" s="19">
        <v>33279.769999999997</v>
      </c>
    </row>
    <row r="693" spans="2:9" x14ac:dyDescent="0.25">
      <c r="B693" s="17" t="s">
        <v>1246</v>
      </c>
      <c r="D693" s="18" t="s">
        <v>1247</v>
      </c>
      <c r="F693" s="19">
        <v>2596.46</v>
      </c>
      <c r="G693" s="19">
        <v>30683.31</v>
      </c>
      <c r="H693" s="19">
        <v>0</v>
      </c>
      <c r="I693" s="19">
        <v>33279.769999999997</v>
      </c>
    </row>
    <row r="694" spans="2:9" x14ac:dyDescent="0.25">
      <c r="B694" s="17" t="s">
        <v>1248</v>
      </c>
      <c r="D694" s="18" t="s">
        <v>1249</v>
      </c>
      <c r="F694" s="19">
        <v>148.56</v>
      </c>
      <c r="G694" s="19">
        <v>201.13</v>
      </c>
      <c r="H694" s="19">
        <v>147.55000000000001</v>
      </c>
      <c r="I694" s="19">
        <v>202.14</v>
      </c>
    </row>
    <row r="695" spans="2:9" x14ac:dyDescent="0.25">
      <c r="B695" s="17" t="s">
        <v>1250</v>
      </c>
      <c r="D695" s="18" t="s">
        <v>1243</v>
      </c>
      <c r="F695" s="19">
        <v>148.56</v>
      </c>
      <c r="G695" s="19">
        <v>201.13</v>
      </c>
      <c r="H695" s="19">
        <v>147.55000000000001</v>
      </c>
      <c r="I695" s="19">
        <v>202.14</v>
      </c>
    </row>
    <row r="696" spans="2:9" x14ac:dyDescent="0.25">
      <c r="B696" s="17" t="s">
        <v>1251</v>
      </c>
      <c r="D696" s="18" t="s">
        <v>1243</v>
      </c>
      <c r="F696" s="19">
        <v>148.56</v>
      </c>
      <c r="G696" s="19">
        <v>201.13</v>
      </c>
      <c r="H696" s="19">
        <v>147.55000000000001</v>
      </c>
      <c r="I696" s="19">
        <v>202.14</v>
      </c>
    </row>
    <row r="697" spans="2:9" x14ac:dyDescent="0.25">
      <c r="B697" s="17" t="s">
        <v>1252</v>
      </c>
      <c r="D697" s="18" t="s">
        <v>883</v>
      </c>
      <c r="F697" s="19">
        <v>1.01</v>
      </c>
      <c r="G697" s="19">
        <v>0</v>
      </c>
      <c r="H697" s="19">
        <v>0</v>
      </c>
      <c r="I697" s="19">
        <v>1.01</v>
      </c>
    </row>
    <row r="698" spans="2:9" x14ac:dyDescent="0.25">
      <c r="B698" s="17" t="s">
        <v>1253</v>
      </c>
      <c r="D698" s="18" t="s">
        <v>1254</v>
      </c>
      <c r="F698" s="19">
        <v>147.55000000000001</v>
      </c>
      <c r="G698" s="19">
        <v>201.13</v>
      </c>
      <c r="H698" s="19">
        <v>147.55000000000001</v>
      </c>
      <c r="I698" s="19">
        <v>201.13</v>
      </c>
    </row>
    <row r="699" spans="2:9" x14ac:dyDescent="0.25">
      <c r="B699" s="17" t="s">
        <v>1255</v>
      </c>
      <c r="D699" s="18" t="s">
        <v>1256</v>
      </c>
      <c r="F699" s="19">
        <v>50.83</v>
      </c>
      <c r="G699" s="19">
        <v>0</v>
      </c>
      <c r="H699" s="19">
        <v>0</v>
      </c>
      <c r="I699" s="19">
        <v>50.83</v>
      </c>
    </row>
    <row r="700" spans="2:9" x14ac:dyDescent="0.25">
      <c r="B700" s="17" t="s">
        <v>1257</v>
      </c>
      <c r="D700" s="18" t="s">
        <v>1258</v>
      </c>
      <c r="F700" s="19">
        <v>50.83</v>
      </c>
      <c r="G700" s="19">
        <v>0</v>
      </c>
      <c r="H700" s="19">
        <v>0</v>
      </c>
      <c r="I700" s="19">
        <v>50.83</v>
      </c>
    </row>
    <row r="701" spans="2:9" x14ac:dyDescent="0.25">
      <c r="B701" s="17" t="s">
        <v>1259</v>
      </c>
      <c r="D701" s="18" t="s">
        <v>1260</v>
      </c>
      <c r="F701" s="19">
        <v>16.95</v>
      </c>
      <c r="G701" s="19">
        <v>0</v>
      </c>
      <c r="H701" s="19">
        <v>0</v>
      </c>
      <c r="I701" s="19">
        <v>16.95</v>
      </c>
    </row>
    <row r="702" spans="2:9" x14ac:dyDescent="0.25">
      <c r="B702" s="17" t="s">
        <v>1261</v>
      </c>
      <c r="D702" s="18" t="s">
        <v>1262</v>
      </c>
      <c r="F702" s="19">
        <v>16.95</v>
      </c>
      <c r="G702" s="19">
        <v>0</v>
      </c>
      <c r="H702" s="19">
        <v>0</v>
      </c>
      <c r="I702" s="19">
        <v>16.95</v>
      </c>
    </row>
    <row r="703" spans="2:9" x14ac:dyDescent="0.25">
      <c r="B703" s="17" t="s">
        <v>1263</v>
      </c>
      <c r="D703" s="18" t="s">
        <v>1260</v>
      </c>
      <c r="F703" s="19">
        <v>16.95</v>
      </c>
      <c r="G703" s="19">
        <v>0</v>
      </c>
      <c r="H703" s="19">
        <v>0</v>
      </c>
      <c r="I703" s="19">
        <v>16.95</v>
      </c>
    </row>
    <row r="704" spans="2:9" x14ac:dyDescent="0.25">
      <c r="B704" s="17" t="s">
        <v>1264</v>
      </c>
      <c r="D704" s="18" t="s">
        <v>1265</v>
      </c>
      <c r="F704" s="19">
        <v>33.880000000000003</v>
      </c>
      <c r="G704" s="19">
        <v>0</v>
      </c>
      <c r="H704" s="19">
        <v>0</v>
      </c>
      <c r="I704" s="19">
        <v>33.880000000000003</v>
      </c>
    </row>
    <row r="705" spans="2:9" x14ac:dyDescent="0.25">
      <c r="B705" s="17" t="s">
        <v>1266</v>
      </c>
      <c r="D705" s="18" t="s">
        <v>1267</v>
      </c>
      <c r="F705" s="19">
        <v>33.880000000000003</v>
      </c>
      <c r="G705" s="19">
        <v>0</v>
      </c>
      <c r="H705" s="19">
        <v>0</v>
      </c>
      <c r="I705" s="19">
        <v>33.880000000000003</v>
      </c>
    </row>
    <row r="706" spans="2:9" x14ac:dyDescent="0.25">
      <c r="B706" s="17" t="s">
        <v>1268</v>
      </c>
      <c r="D706" s="18" t="s">
        <v>1265</v>
      </c>
      <c r="F706" s="19">
        <v>33.880000000000003</v>
      </c>
      <c r="G706" s="19">
        <v>0</v>
      </c>
      <c r="H706" s="19">
        <v>0</v>
      </c>
      <c r="I706" s="19">
        <v>33.880000000000003</v>
      </c>
    </row>
    <row r="707" spans="2:9" x14ac:dyDescent="0.25">
      <c r="B707" s="17" t="s">
        <v>1269</v>
      </c>
      <c r="D707" s="18" t="s">
        <v>1270</v>
      </c>
      <c r="F707" s="19">
        <v>182385.66</v>
      </c>
      <c r="G707" s="19">
        <v>169547.64</v>
      </c>
      <c r="H707" s="19">
        <v>0</v>
      </c>
      <c r="I707" s="19">
        <v>351933.3</v>
      </c>
    </row>
    <row r="708" spans="2:9" x14ac:dyDescent="0.25">
      <c r="B708" s="17" t="s">
        <v>1271</v>
      </c>
      <c r="D708" s="18" t="s">
        <v>1272</v>
      </c>
      <c r="F708" s="19">
        <v>39265.53</v>
      </c>
      <c r="G708" s="19">
        <v>36649.550000000003</v>
      </c>
      <c r="H708" s="19">
        <v>0</v>
      </c>
      <c r="I708" s="19">
        <v>75915.08</v>
      </c>
    </row>
    <row r="709" spans="2:9" x14ac:dyDescent="0.25">
      <c r="B709" s="17" t="s">
        <v>1273</v>
      </c>
      <c r="D709" s="18" t="s">
        <v>356</v>
      </c>
      <c r="F709" s="19">
        <v>1530.03</v>
      </c>
      <c r="G709" s="19">
        <v>1431.32</v>
      </c>
      <c r="H709" s="19">
        <v>0</v>
      </c>
      <c r="I709" s="19">
        <v>2961.35</v>
      </c>
    </row>
    <row r="710" spans="2:9" x14ac:dyDescent="0.25">
      <c r="B710" s="17" t="s">
        <v>1274</v>
      </c>
      <c r="D710" s="18" t="s">
        <v>1275</v>
      </c>
      <c r="F710" s="19">
        <v>1530.03</v>
      </c>
      <c r="G710" s="19">
        <v>1431.32</v>
      </c>
      <c r="H710" s="19">
        <v>0</v>
      </c>
      <c r="I710" s="19">
        <v>2961.35</v>
      </c>
    </row>
    <row r="711" spans="2:9" x14ac:dyDescent="0.25">
      <c r="B711" s="17" t="s">
        <v>1276</v>
      </c>
      <c r="D711" s="18" t="s">
        <v>435</v>
      </c>
      <c r="F711" s="19">
        <v>1530.03</v>
      </c>
      <c r="G711" s="19">
        <v>1431.32</v>
      </c>
      <c r="H711" s="19">
        <v>0</v>
      </c>
      <c r="I711" s="19">
        <v>2961.35</v>
      </c>
    </row>
    <row r="712" spans="2:9" x14ac:dyDescent="0.25">
      <c r="B712" s="17" t="s">
        <v>1277</v>
      </c>
      <c r="D712" s="18" t="s">
        <v>363</v>
      </c>
      <c r="F712" s="19">
        <v>26735.47</v>
      </c>
      <c r="G712" s="19">
        <v>24927.89</v>
      </c>
      <c r="H712" s="19">
        <v>0</v>
      </c>
      <c r="I712" s="19">
        <v>51663.360000000001</v>
      </c>
    </row>
    <row r="713" spans="2:9" x14ac:dyDescent="0.25">
      <c r="B713" s="17" t="s">
        <v>1278</v>
      </c>
      <c r="D713" s="18" t="s">
        <v>1279</v>
      </c>
      <c r="F713" s="19">
        <v>26735.47</v>
      </c>
      <c r="G713" s="19">
        <v>24927.89</v>
      </c>
      <c r="H713" s="19">
        <v>0</v>
      </c>
      <c r="I713" s="19">
        <v>51663.360000000001</v>
      </c>
    </row>
    <row r="714" spans="2:9" x14ac:dyDescent="0.25">
      <c r="B714" s="17" t="s">
        <v>1280</v>
      </c>
      <c r="D714" s="18" t="s">
        <v>1281</v>
      </c>
      <c r="F714" s="19">
        <v>2990.37</v>
      </c>
      <c r="G714" s="19">
        <v>2796.6</v>
      </c>
      <c r="H714" s="19">
        <v>0</v>
      </c>
      <c r="I714" s="19">
        <v>5786.97</v>
      </c>
    </row>
    <row r="715" spans="2:9" x14ac:dyDescent="0.25">
      <c r="B715" s="17" t="s">
        <v>1282</v>
      </c>
      <c r="D715" s="18" t="s">
        <v>1283</v>
      </c>
      <c r="F715" s="19">
        <v>191.14</v>
      </c>
      <c r="G715" s="19">
        <v>178.78</v>
      </c>
      <c r="H715" s="19">
        <v>0</v>
      </c>
      <c r="I715" s="19">
        <v>369.92</v>
      </c>
    </row>
    <row r="716" spans="2:9" x14ac:dyDescent="0.25">
      <c r="B716" s="17" t="s">
        <v>1284</v>
      </c>
      <c r="D716" s="18" t="s">
        <v>461</v>
      </c>
      <c r="F716" s="19">
        <v>11909.51</v>
      </c>
      <c r="G716" s="19">
        <v>11140.86</v>
      </c>
      <c r="H716" s="19">
        <v>0</v>
      </c>
      <c r="I716" s="19">
        <v>23050.37</v>
      </c>
    </row>
    <row r="717" spans="2:9" x14ac:dyDescent="0.25">
      <c r="B717" s="17" t="s">
        <v>1285</v>
      </c>
      <c r="D717" s="18" t="s">
        <v>445</v>
      </c>
      <c r="F717" s="19">
        <v>118.48</v>
      </c>
      <c r="G717" s="19">
        <v>110.83</v>
      </c>
      <c r="H717" s="19">
        <v>0</v>
      </c>
      <c r="I717" s="19">
        <v>229.31</v>
      </c>
    </row>
    <row r="718" spans="2:9" x14ac:dyDescent="0.25">
      <c r="B718" s="17" t="s">
        <v>1286</v>
      </c>
      <c r="D718" s="18" t="s">
        <v>1287</v>
      </c>
      <c r="F718" s="19">
        <v>425.87</v>
      </c>
      <c r="G718" s="19">
        <v>398.39</v>
      </c>
      <c r="H718" s="19">
        <v>0</v>
      </c>
      <c r="I718" s="19">
        <v>824.26</v>
      </c>
    </row>
    <row r="719" spans="2:9" x14ac:dyDescent="0.25">
      <c r="B719" s="17" t="s">
        <v>1288</v>
      </c>
      <c r="D719" s="18" t="s">
        <v>1289</v>
      </c>
      <c r="F719" s="19">
        <v>5013.83</v>
      </c>
      <c r="G719" s="19">
        <v>4742.5</v>
      </c>
      <c r="H719" s="19">
        <v>0</v>
      </c>
      <c r="I719" s="19">
        <v>9756.33</v>
      </c>
    </row>
    <row r="720" spans="2:9" x14ac:dyDescent="0.25">
      <c r="B720" s="17" t="s">
        <v>1290</v>
      </c>
      <c r="D720" s="18" t="s">
        <v>1291</v>
      </c>
      <c r="F720" s="19">
        <v>5228</v>
      </c>
      <c r="G720" s="19">
        <v>4757.04</v>
      </c>
      <c r="H720" s="19">
        <v>0</v>
      </c>
      <c r="I720" s="19">
        <v>9985.0400000000009</v>
      </c>
    </row>
    <row r="721" spans="2:9" x14ac:dyDescent="0.25">
      <c r="B721" s="17" t="s">
        <v>1292</v>
      </c>
      <c r="D721" s="18" t="s">
        <v>455</v>
      </c>
      <c r="F721" s="19">
        <v>858.27</v>
      </c>
      <c r="G721" s="19">
        <v>802.89</v>
      </c>
      <c r="H721" s="19">
        <v>0</v>
      </c>
      <c r="I721" s="19">
        <v>1661.16</v>
      </c>
    </row>
    <row r="722" spans="2:9" x14ac:dyDescent="0.25">
      <c r="B722" s="17" t="s">
        <v>1293</v>
      </c>
      <c r="D722" s="18" t="s">
        <v>1294</v>
      </c>
      <c r="F722" s="19">
        <v>3674.86</v>
      </c>
      <c r="G722" s="19">
        <v>3437.77</v>
      </c>
      <c r="H722" s="19">
        <v>0</v>
      </c>
      <c r="I722" s="19">
        <v>7112.63</v>
      </c>
    </row>
    <row r="723" spans="2:9" x14ac:dyDescent="0.25">
      <c r="B723" s="17" t="s">
        <v>1295</v>
      </c>
      <c r="D723" s="18" t="s">
        <v>1294</v>
      </c>
      <c r="F723" s="19">
        <v>3674.86</v>
      </c>
      <c r="G723" s="19">
        <v>3437.77</v>
      </c>
      <c r="H723" s="19">
        <v>0</v>
      </c>
      <c r="I723" s="19">
        <v>7112.63</v>
      </c>
    </row>
    <row r="724" spans="2:9" x14ac:dyDescent="0.25">
      <c r="B724" s="17" t="s">
        <v>1296</v>
      </c>
      <c r="D724" s="18" t="s">
        <v>463</v>
      </c>
      <c r="F724" s="19">
        <v>3674.86</v>
      </c>
      <c r="G724" s="19">
        <v>3437.77</v>
      </c>
      <c r="H724" s="19">
        <v>0</v>
      </c>
      <c r="I724" s="19">
        <v>7112.63</v>
      </c>
    </row>
    <row r="725" spans="2:9" x14ac:dyDescent="0.25">
      <c r="B725" s="17" t="s">
        <v>1297</v>
      </c>
      <c r="D725" s="18" t="s">
        <v>408</v>
      </c>
      <c r="F725" s="19">
        <v>7325.17</v>
      </c>
      <c r="G725" s="19">
        <v>6852.57</v>
      </c>
      <c r="H725" s="19">
        <v>0</v>
      </c>
      <c r="I725" s="19">
        <v>14177.74</v>
      </c>
    </row>
    <row r="726" spans="2:9" x14ac:dyDescent="0.25">
      <c r="B726" s="17" t="s">
        <v>1298</v>
      </c>
      <c r="D726" s="18" t="s">
        <v>408</v>
      </c>
      <c r="F726" s="19">
        <v>7325.17</v>
      </c>
      <c r="G726" s="19">
        <v>6852.57</v>
      </c>
      <c r="H726" s="19">
        <v>0</v>
      </c>
      <c r="I726" s="19">
        <v>14177.74</v>
      </c>
    </row>
    <row r="727" spans="2:9" x14ac:dyDescent="0.25">
      <c r="B727" s="17" t="s">
        <v>1299</v>
      </c>
      <c r="D727" s="18" t="s">
        <v>408</v>
      </c>
      <c r="F727" s="19">
        <v>7325.17</v>
      </c>
      <c r="G727" s="19">
        <v>6852.57</v>
      </c>
      <c r="H727" s="19">
        <v>0</v>
      </c>
      <c r="I727" s="19">
        <v>14177.74</v>
      </c>
    </row>
    <row r="728" spans="2:9" x14ac:dyDescent="0.25">
      <c r="B728" s="17" t="s">
        <v>1300</v>
      </c>
      <c r="D728" s="18" t="s">
        <v>1301</v>
      </c>
      <c r="F728" s="19">
        <v>143120.13</v>
      </c>
      <c r="G728" s="19">
        <v>132898.09</v>
      </c>
      <c r="H728" s="19">
        <v>0</v>
      </c>
      <c r="I728" s="19">
        <v>276018.21999999997</v>
      </c>
    </row>
    <row r="729" spans="2:9" x14ac:dyDescent="0.25">
      <c r="B729" s="17" t="s">
        <v>1302</v>
      </c>
      <c r="D729" s="18" t="s">
        <v>492</v>
      </c>
      <c r="F729" s="19">
        <v>137592.38</v>
      </c>
      <c r="G729" s="19">
        <v>127726.98</v>
      </c>
      <c r="H729" s="19">
        <v>0</v>
      </c>
      <c r="I729" s="19">
        <v>265319.36</v>
      </c>
    </row>
    <row r="730" spans="2:9" x14ac:dyDescent="0.25">
      <c r="B730" s="17" t="s">
        <v>1303</v>
      </c>
      <c r="D730" s="18" t="s">
        <v>494</v>
      </c>
      <c r="F730" s="19">
        <v>137592.38</v>
      </c>
      <c r="G730" s="19">
        <v>127726.98</v>
      </c>
      <c r="H730" s="19">
        <v>0</v>
      </c>
      <c r="I730" s="19">
        <v>265319.36</v>
      </c>
    </row>
    <row r="731" spans="2:9" x14ac:dyDescent="0.25">
      <c r="B731" s="17" t="s">
        <v>1304</v>
      </c>
      <c r="D731" s="18" t="s">
        <v>492</v>
      </c>
      <c r="F731" s="19">
        <v>137592.38</v>
      </c>
      <c r="G731" s="19">
        <v>127726.98</v>
      </c>
      <c r="H731" s="19">
        <v>0</v>
      </c>
      <c r="I731" s="19">
        <v>265319.36</v>
      </c>
    </row>
    <row r="732" spans="2:9" x14ac:dyDescent="0.25">
      <c r="B732" s="17" t="s">
        <v>1305</v>
      </c>
      <c r="D732" s="18" t="s">
        <v>502</v>
      </c>
      <c r="F732" s="19">
        <v>5527.75</v>
      </c>
      <c r="G732" s="19">
        <v>5171.1099999999997</v>
      </c>
      <c r="H732" s="19">
        <v>0</v>
      </c>
      <c r="I732" s="19">
        <v>10698.86</v>
      </c>
    </row>
    <row r="733" spans="2:9" x14ac:dyDescent="0.25">
      <c r="B733" s="17" t="s">
        <v>1306</v>
      </c>
      <c r="D733" s="18" t="s">
        <v>504</v>
      </c>
      <c r="F733" s="19">
        <v>5527.75</v>
      </c>
      <c r="G733" s="19">
        <v>5171.1099999999997</v>
      </c>
      <c r="H733" s="19">
        <v>0</v>
      </c>
      <c r="I733" s="19">
        <v>10698.86</v>
      </c>
    </row>
    <row r="734" spans="2:9" x14ac:dyDescent="0.25">
      <c r="B734" s="17" t="s">
        <v>1307</v>
      </c>
      <c r="D734" s="18" t="s">
        <v>502</v>
      </c>
      <c r="F734" s="19">
        <v>5527.75</v>
      </c>
      <c r="G734" s="19">
        <v>5171.1099999999997</v>
      </c>
      <c r="H734" s="19">
        <v>0</v>
      </c>
      <c r="I734" s="19">
        <v>10698.86</v>
      </c>
    </row>
    <row r="735" spans="2:9" x14ac:dyDescent="0.25">
      <c r="B735" s="17" t="s">
        <v>1308</v>
      </c>
      <c r="D735" s="18" t="s">
        <v>1309</v>
      </c>
      <c r="F735" s="19">
        <v>1020.12</v>
      </c>
      <c r="G735" s="19">
        <v>668.64</v>
      </c>
      <c r="H735" s="19">
        <v>0</v>
      </c>
      <c r="I735" s="19">
        <v>1688.76</v>
      </c>
    </row>
    <row r="736" spans="2:9" x14ac:dyDescent="0.25">
      <c r="B736" s="17" t="s">
        <v>1310</v>
      </c>
      <c r="D736" s="18" t="s">
        <v>1309</v>
      </c>
      <c r="F736" s="19">
        <v>1020.12</v>
      </c>
      <c r="G736" s="19">
        <v>668.64</v>
      </c>
      <c r="H736" s="19">
        <v>0</v>
      </c>
      <c r="I736" s="19">
        <v>1688.76</v>
      </c>
    </row>
    <row r="737" spans="2:9" x14ac:dyDescent="0.25">
      <c r="B737" s="17" t="s">
        <v>1311</v>
      </c>
      <c r="D737" s="18" t="s">
        <v>1312</v>
      </c>
      <c r="F737" s="19">
        <v>177.14</v>
      </c>
      <c r="G737" s="19">
        <v>477.14</v>
      </c>
      <c r="H737" s="19">
        <v>0</v>
      </c>
      <c r="I737" s="19">
        <v>654.28</v>
      </c>
    </row>
    <row r="738" spans="2:9" x14ac:dyDescent="0.25">
      <c r="B738" s="17" t="s">
        <v>1313</v>
      </c>
      <c r="D738" s="18" t="s">
        <v>1314</v>
      </c>
      <c r="F738" s="19">
        <v>177.14</v>
      </c>
      <c r="G738" s="19">
        <v>477.14</v>
      </c>
      <c r="H738" s="19">
        <v>0</v>
      </c>
      <c r="I738" s="19">
        <v>654.28</v>
      </c>
    </row>
    <row r="739" spans="2:9" x14ac:dyDescent="0.25">
      <c r="B739" s="17" t="s">
        <v>1315</v>
      </c>
      <c r="D739" s="18" t="s">
        <v>1312</v>
      </c>
      <c r="F739" s="19">
        <v>177.14</v>
      </c>
      <c r="G739" s="19">
        <v>477.14</v>
      </c>
      <c r="H739" s="19">
        <v>0</v>
      </c>
      <c r="I739" s="19">
        <v>654.28</v>
      </c>
    </row>
    <row r="740" spans="2:9" x14ac:dyDescent="0.25">
      <c r="B740" s="17" t="s">
        <v>1316</v>
      </c>
      <c r="D740" s="18" t="s">
        <v>1309</v>
      </c>
      <c r="F740" s="19">
        <v>842.98</v>
      </c>
      <c r="G740" s="19">
        <v>191.5</v>
      </c>
      <c r="H740" s="19">
        <v>0</v>
      </c>
      <c r="I740" s="19">
        <v>1034.48</v>
      </c>
    </row>
    <row r="741" spans="2:9" x14ac:dyDescent="0.25">
      <c r="B741" s="17" t="s">
        <v>1317</v>
      </c>
      <c r="D741" s="18" t="s">
        <v>1318</v>
      </c>
      <c r="F741" s="19">
        <v>842.98</v>
      </c>
      <c r="G741" s="19">
        <v>191.5</v>
      </c>
      <c r="H741" s="19">
        <v>0</v>
      </c>
      <c r="I741" s="19">
        <v>1034.48</v>
      </c>
    </row>
    <row r="742" spans="2:9" x14ac:dyDescent="0.25">
      <c r="B742" s="17" t="s">
        <v>1319</v>
      </c>
      <c r="D742" s="18" t="s">
        <v>1309</v>
      </c>
      <c r="F742" s="19">
        <v>4.95</v>
      </c>
      <c r="G742" s="19">
        <v>0</v>
      </c>
      <c r="H742" s="19">
        <v>0</v>
      </c>
      <c r="I742" s="19">
        <v>4.95</v>
      </c>
    </row>
    <row r="743" spans="2:9" x14ac:dyDescent="0.25">
      <c r="B743" s="17" t="s">
        <v>1320</v>
      </c>
      <c r="D743" s="18" t="s">
        <v>1321</v>
      </c>
      <c r="F743" s="19">
        <v>838.03</v>
      </c>
      <c r="G743" s="19">
        <v>191.5</v>
      </c>
      <c r="H743" s="19">
        <v>0</v>
      </c>
      <c r="I743" s="19">
        <v>1029.53</v>
      </c>
    </row>
    <row r="744" spans="2:9" x14ac:dyDescent="0.25">
      <c r="B744" s="17" t="s">
        <v>1322</v>
      </c>
      <c r="D744" s="18" t="s">
        <v>1323</v>
      </c>
      <c r="F744" s="19">
        <v>19294.07</v>
      </c>
      <c r="G744" s="19">
        <v>3019.42</v>
      </c>
      <c r="H744" s="19">
        <v>212.59</v>
      </c>
      <c r="I744" s="19">
        <v>22100.9</v>
      </c>
    </row>
    <row r="745" spans="2:9" x14ac:dyDescent="0.25">
      <c r="B745" s="17" t="s">
        <v>1324</v>
      </c>
      <c r="D745" s="18" t="s">
        <v>1323</v>
      </c>
      <c r="F745" s="19">
        <v>19294.07</v>
      </c>
      <c r="G745" s="19">
        <v>3019.42</v>
      </c>
      <c r="H745" s="19">
        <v>212.59</v>
      </c>
      <c r="I745" s="19">
        <v>22100.9</v>
      </c>
    </row>
    <row r="746" spans="2:9" x14ac:dyDescent="0.25">
      <c r="B746" s="17" t="s">
        <v>1325</v>
      </c>
      <c r="D746" s="18" t="s">
        <v>1326</v>
      </c>
      <c r="F746" s="19">
        <v>18514.25</v>
      </c>
      <c r="G746" s="19">
        <v>3019.42</v>
      </c>
      <c r="H746" s="19">
        <v>212.59</v>
      </c>
      <c r="I746" s="19">
        <v>21321.08</v>
      </c>
    </row>
    <row r="747" spans="2:9" x14ac:dyDescent="0.25">
      <c r="B747" s="17" t="s">
        <v>1327</v>
      </c>
      <c r="D747" s="18" t="s">
        <v>1328</v>
      </c>
      <c r="F747" s="19">
        <v>18514.25</v>
      </c>
      <c r="G747" s="19">
        <v>3019.42</v>
      </c>
      <c r="H747" s="19">
        <v>212.59</v>
      </c>
      <c r="I747" s="19">
        <v>21321.08</v>
      </c>
    </row>
    <row r="748" spans="2:9" x14ac:dyDescent="0.25">
      <c r="B748" s="17" t="s">
        <v>1329</v>
      </c>
      <c r="D748" s="18" t="s">
        <v>887</v>
      </c>
      <c r="F748" s="19">
        <v>2173.71</v>
      </c>
      <c r="G748" s="19">
        <v>1942.83</v>
      </c>
      <c r="H748" s="19">
        <v>0</v>
      </c>
      <c r="I748" s="19">
        <v>4116.54</v>
      </c>
    </row>
    <row r="749" spans="2:9" x14ac:dyDescent="0.25">
      <c r="B749" s="17" t="s">
        <v>1330</v>
      </c>
      <c r="D749" s="18" t="s">
        <v>1331</v>
      </c>
      <c r="F749" s="19">
        <v>10043.89</v>
      </c>
      <c r="G749" s="19">
        <v>522.05999999999995</v>
      </c>
      <c r="H749" s="19">
        <v>0</v>
      </c>
      <c r="I749" s="19">
        <v>10565.95</v>
      </c>
    </row>
    <row r="750" spans="2:9" x14ac:dyDescent="0.25">
      <c r="B750" s="17" t="s">
        <v>1332</v>
      </c>
      <c r="D750" s="18" t="s">
        <v>1326</v>
      </c>
      <c r="F750" s="19">
        <v>6296.65</v>
      </c>
      <c r="G750" s="19">
        <v>554.53</v>
      </c>
      <c r="H750" s="19">
        <v>212.59</v>
      </c>
      <c r="I750" s="19">
        <v>6638.59</v>
      </c>
    </row>
    <row r="751" spans="2:9" x14ac:dyDescent="0.25">
      <c r="B751" s="17" t="s">
        <v>1333</v>
      </c>
      <c r="D751" s="18" t="s">
        <v>1309</v>
      </c>
      <c r="F751" s="19">
        <v>779.82</v>
      </c>
      <c r="G751" s="19">
        <v>0</v>
      </c>
      <c r="H751" s="19">
        <v>0</v>
      </c>
      <c r="I751" s="19">
        <v>779.82</v>
      </c>
    </row>
    <row r="752" spans="2:9" x14ac:dyDescent="0.25">
      <c r="B752" s="17" t="s">
        <v>1334</v>
      </c>
      <c r="D752" s="18" t="s">
        <v>883</v>
      </c>
      <c r="F752" s="19">
        <v>779.82</v>
      </c>
      <c r="G752" s="19">
        <v>0</v>
      </c>
      <c r="H752" s="19">
        <v>0</v>
      </c>
      <c r="I752" s="19">
        <v>779.82</v>
      </c>
    </row>
    <row r="753" spans="2:9" x14ac:dyDescent="0.25">
      <c r="B753" s="17" t="s">
        <v>1335</v>
      </c>
      <c r="D753" s="18" t="s">
        <v>661</v>
      </c>
      <c r="F753" s="19">
        <v>611936.34</v>
      </c>
      <c r="G753" s="19">
        <v>466003.57</v>
      </c>
      <c r="H753" s="19">
        <v>0</v>
      </c>
      <c r="I753" s="19">
        <v>1077939.9099999999</v>
      </c>
    </row>
    <row r="754" spans="2:9" x14ac:dyDescent="0.25">
      <c r="B754" s="17" t="s">
        <v>1336</v>
      </c>
      <c r="D754" s="18" t="s">
        <v>661</v>
      </c>
      <c r="F754" s="19">
        <v>611936.34</v>
      </c>
      <c r="G754" s="19">
        <v>466003.57</v>
      </c>
      <c r="H754" s="19">
        <v>0</v>
      </c>
      <c r="I754" s="19">
        <v>1077939.9099999999</v>
      </c>
    </row>
    <row r="755" spans="2:9" x14ac:dyDescent="0.25">
      <c r="B755" s="17" t="s">
        <v>1337</v>
      </c>
      <c r="D755" s="18" t="s">
        <v>1338</v>
      </c>
      <c r="F755" s="19">
        <v>611936.34</v>
      </c>
      <c r="G755" s="19">
        <v>466003.57</v>
      </c>
      <c r="H755" s="19">
        <v>0</v>
      </c>
      <c r="I755" s="19">
        <v>1077939.9099999999</v>
      </c>
    </row>
    <row r="756" spans="2:9" x14ac:dyDescent="0.25">
      <c r="B756" s="17" t="s">
        <v>1339</v>
      </c>
      <c r="D756" s="18" t="s">
        <v>1340</v>
      </c>
      <c r="F756" s="19">
        <v>611936.34</v>
      </c>
      <c r="G756" s="19">
        <v>466003.57</v>
      </c>
      <c r="H756" s="19">
        <v>0</v>
      </c>
      <c r="I756" s="19">
        <v>1077939.9099999999</v>
      </c>
    </row>
    <row r="757" spans="2:9" x14ac:dyDescent="0.25">
      <c r="B757" s="17" t="s">
        <v>1341</v>
      </c>
      <c r="D757" s="18" t="s">
        <v>1342</v>
      </c>
      <c r="F757" s="19">
        <v>611936.34</v>
      </c>
      <c r="G757" s="19">
        <v>466003.57</v>
      </c>
      <c r="H757" s="19">
        <v>0</v>
      </c>
      <c r="I757" s="19">
        <v>1077939.9099999999</v>
      </c>
    </row>
    <row r="758" spans="2:9" ht="13" x14ac:dyDescent="0.3">
      <c r="B758" s="14" t="s">
        <v>1343</v>
      </c>
      <c r="D758" s="15" t="s">
        <v>1344</v>
      </c>
      <c r="F758" s="16">
        <v>-5076688.9000000004</v>
      </c>
      <c r="G758" s="16">
        <v>39581.21</v>
      </c>
      <c r="H758" s="16">
        <v>4134970.54</v>
      </c>
      <c r="I758" s="16">
        <v>-9172078.2300000004</v>
      </c>
    </row>
    <row r="759" spans="2:9" x14ac:dyDescent="0.25">
      <c r="B759" s="17" t="s">
        <v>1345</v>
      </c>
      <c r="D759" s="18" t="s">
        <v>1346</v>
      </c>
      <c r="F759" s="19">
        <v>-4867119.05</v>
      </c>
      <c r="G759" s="19">
        <v>1591.19</v>
      </c>
      <c r="H759" s="19">
        <v>3971441.63</v>
      </c>
      <c r="I759" s="19">
        <v>-8836969.4900000002</v>
      </c>
    </row>
    <row r="760" spans="2:9" x14ac:dyDescent="0.25">
      <c r="B760" s="17" t="s">
        <v>1347</v>
      </c>
      <c r="D760" s="18" t="s">
        <v>1348</v>
      </c>
      <c r="F760" s="19">
        <v>-4859519.18</v>
      </c>
      <c r="G760" s="19">
        <v>1082.2</v>
      </c>
      <c r="H760" s="19">
        <v>3963627.95</v>
      </c>
      <c r="I760" s="19">
        <v>-8822064.9299999997</v>
      </c>
    </row>
    <row r="761" spans="2:9" x14ac:dyDescent="0.25">
      <c r="B761" s="17" t="s">
        <v>1349</v>
      </c>
      <c r="D761" s="18" t="s">
        <v>1350</v>
      </c>
      <c r="F761" s="19">
        <v>-4092177.3</v>
      </c>
      <c r="G761" s="19">
        <v>1082.2</v>
      </c>
      <c r="H761" s="19">
        <v>3304332.4</v>
      </c>
      <c r="I761" s="19">
        <v>-7395427.5</v>
      </c>
    </row>
    <row r="762" spans="2:9" x14ac:dyDescent="0.25">
      <c r="B762" s="17" t="s">
        <v>1351</v>
      </c>
      <c r="D762" s="18" t="s">
        <v>1352</v>
      </c>
      <c r="F762" s="19">
        <v>-4092177.3</v>
      </c>
      <c r="G762" s="19">
        <v>1082.2</v>
      </c>
      <c r="H762" s="19">
        <v>3304332.4</v>
      </c>
      <c r="I762" s="19">
        <v>-7395427.5</v>
      </c>
    </row>
    <row r="763" spans="2:9" x14ac:dyDescent="0.25">
      <c r="B763" s="17" t="s">
        <v>1353</v>
      </c>
      <c r="D763" s="18" t="s">
        <v>1350</v>
      </c>
      <c r="F763" s="19">
        <v>-4092177.3</v>
      </c>
      <c r="G763" s="19">
        <v>1082.2</v>
      </c>
      <c r="H763" s="19">
        <v>3304332.4</v>
      </c>
      <c r="I763" s="19">
        <v>-7395427.5</v>
      </c>
    </row>
    <row r="764" spans="2:9" x14ac:dyDescent="0.25">
      <c r="B764" s="17" t="s">
        <v>1354</v>
      </c>
      <c r="D764" s="18" t="s">
        <v>1355</v>
      </c>
      <c r="F764" s="19">
        <v>-413132.86</v>
      </c>
      <c r="G764" s="19">
        <v>0</v>
      </c>
      <c r="H764" s="19">
        <v>322536.94</v>
      </c>
      <c r="I764" s="19">
        <v>-735669.8</v>
      </c>
    </row>
    <row r="765" spans="2:9" x14ac:dyDescent="0.25">
      <c r="B765" s="17" t="s">
        <v>1356</v>
      </c>
      <c r="D765" s="18" t="s">
        <v>1357</v>
      </c>
      <c r="F765" s="19">
        <v>-413132.86</v>
      </c>
      <c r="G765" s="19">
        <v>0</v>
      </c>
      <c r="H765" s="19">
        <v>322536.94</v>
      </c>
      <c r="I765" s="19">
        <v>-735669.8</v>
      </c>
    </row>
    <row r="766" spans="2:9" x14ac:dyDescent="0.25">
      <c r="B766" s="17" t="s">
        <v>1358</v>
      </c>
      <c r="D766" s="18" t="s">
        <v>1359</v>
      </c>
      <c r="F766" s="19">
        <v>-413132.86</v>
      </c>
      <c r="G766" s="19">
        <v>0</v>
      </c>
      <c r="H766" s="19">
        <v>322536.94</v>
      </c>
      <c r="I766" s="19">
        <v>-735669.8</v>
      </c>
    </row>
    <row r="767" spans="2:9" x14ac:dyDescent="0.25">
      <c r="B767" s="17" t="s">
        <v>1360</v>
      </c>
      <c r="D767" s="18" t="s">
        <v>1361</v>
      </c>
      <c r="F767" s="19">
        <v>-276912.26</v>
      </c>
      <c r="G767" s="19">
        <v>0</v>
      </c>
      <c r="H767" s="19">
        <v>278475.38</v>
      </c>
      <c r="I767" s="19">
        <v>-555387.64</v>
      </c>
    </row>
    <row r="768" spans="2:9" x14ac:dyDescent="0.25">
      <c r="B768" s="17" t="s">
        <v>1362</v>
      </c>
      <c r="D768" s="18" t="s">
        <v>1361</v>
      </c>
      <c r="F768" s="19">
        <v>-276912.26</v>
      </c>
      <c r="G768" s="19">
        <v>0</v>
      </c>
      <c r="H768" s="19">
        <v>278475.38</v>
      </c>
      <c r="I768" s="19">
        <v>-555387.64</v>
      </c>
    </row>
    <row r="769" spans="2:9" x14ac:dyDescent="0.25">
      <c r="B769" s="17" t="s">
        <v>1363</v>
      </c>
      <c r="D769" s="18" t="s">
        <v>1361</v>
      </c>
      <c r="F769" s="19">
        <v>-276912.26</v>
      </c>
      <c r="G769" s="19">
        <v>0</v>
      </c>
      <c r="H769" s="19">
        <v>278475.38</v>
      </c>
      <c r="I769" s="19">
        <v>-555387.64</v>
      </c>
    </row>
    <row r="770" spans="2:9" x14ac:dyDescent="0.25">
      <c r="B770" s="17" t="s">
        <v>1364</v>
      </c>
      <c r="D770" s="18" t="s">
        <v>1365</v>
      </c>
      <c r="F770" s="19">
        <v>-77296.759999999995</v>
      </c>
      <c r="G770" s="19">
        <v>0</v>
      </c>
      <c r="H770" s="19">
        <v>58283.23</v>
      </c>
      <c r="I770" s="19">
        <v>-135579.99</v>
      </c>
    </row>
    <row r="771" spans="2:9" x14ac:dyDescent="0.25">
      <c r="B771" s="17" t="s">
        <v>1366</v>
      </c>
      <c r="D771" s="18" t="s">
        <v>1367</v>
      </c>
      <c r="F771" s="19">
        <v>-77296.759999999995</v>
      </c>
      <c r="G771" s="19">
        <v>0</v>
      </c>
      <c r="H771" s="19">
        <v>58283.23</v>
      </c>
      <c r="I771" s="19">
        <v>-135579.99</v>
      </c>
    </row>
    <row r="772" spans="2:9" x14ac:dyDescent="0.25">
      <c r="B772" s="17" t="s">
        <v>1368</v>
      </c>
      <c r="D772" s="18" t="s">
        <v>1367</v>
      </c>
      <c r="F772" s="19">
        <v>-77296.759999999995</v>
      </c>
      <c r="G772" s="19">
        <v>0</v>
      </c>
      <c r="H772" s="19">
        <v>58283.23</v>
      </c>
      <c r="I772" s="19">
        <v>-135579.99</v>
      </c>
    </row>
    <row r="773" spans="2:9" x14ac:dyDescent="0.25">
      <c r="B773" s="17" t="s">
        <v>1369</v>
      </c>
      <c r="D773" s="18" t="s">
        <v>1370</v>
      </c>
      <c r="F773" s="19">
        <v>-7599.87</v>
      </c>
      <c r="G773" s="19">
        <v>508.99</v>
      </c>
      <c r="H773" s="19">
        <v>7813.68</v>
      </c>
      <c r="I773" s="19">
        <v>-14904.56</v>
      </c>
    </row>
    <row r="774" spans="2:9" x14ac:dyDescent="0.25">
      <c r="B774" s="17" t="s">
        <v>1371</v>
      </c>
      <c r="D774" s="18" t="s">
        <v>1370</v>
      </c>
      <c r="F774" s="19">
        <v>-7599.87</v>
      </c>
      <c r="G774" s="19">
        <v>508.99</v>
      </c>
      <c r="H774" s="19">
        <v>7813.68</v>
      </c>
      <c r="I774" s="19">
        <v>-14904.56</v>
      </c>
    </row>
    <row r="775" spans="2:9" x14ac:dyDescent="0.25">
      <c r="B775" s="17" t="s">
        <v>1372</v>
      </c>
      <c r="D775" s="18" t="s">
        <v>1373</v>
      </c>
      <c r="F775" s="19">
        <v>-7599.87</v>
      </c>
      <c r="G775" s="19">
        <v>508.99</v>
      </c>
      <c r="H775" s="19">
        <v>7813.68</v>
      </c>
      <c r="I775" s="19">
        <v>-14904.56</v>
      </c>
    </row>
    <row r="776" spans="2:9" x14ac:dyDescent="0.25">
      <c r="B776" s="17" t="s">
        <v>1374</v>
      </c>
      <c r="D776" s="18" t="s">
        <v>1375</v>
      </c>
      <c r="F776" s="19">
        <v>-7517.24</v>
      </c>
      <c r="G776" s="19">
        <v>508.99</v>
      </c>
      <c r="H776" s="19">
        <v>7789.25</v>
      </c>
      <c r="I776" s="19">
        <v>-14797.5</v>
      </c>
    </row>
    <row r="777" spans="2:9" x14ac:dyDescent="0.25">
      <c r="B777" s="17" t="s">
        <v>1376</v>
      </c>
      <c r="D777" s="18" t="s">
        <v>1377</v>
      </c>
      <c r="F777" s="19">
        <v>-82.63</v>
      </c>
      <c r="G777" s="19">
        <v>0</v>
      </c>
      <c r="H777" s="19">
        <v>24.43</v>
      </c>
      <c r="I777" s="19">
        <v>-107.06</v>
      </c>
    </row>
    <row r="778" spans="2:9" x14ac:dyDescent="0.25">
      <c r="B778" s="17" t="s">
        <v>1378</v>
      </c>
      <c r="D778" s="18" t="s">
        <v>1379</v>
      </c>
      <c r="F778" s="19">
        <v>-183238.08</v>
      </c>
      <c r="G778" s="19">
        <v>37990.019999999997</v>
      </c>
      <c r="H778" s="19">
        <v>151275.35</v>
      </c>
      <c r="I778" s="19">
        <v>-296523.40999999997</v>
      </c>
    </row>
    <row r="779" spans="2:9" x14ac:dyDescent="0.25">
      <c r="B779" s="17" t="s">
        <v>1380</v>
      </c>
      <c r="D779" s="18" t="s">
        <v>1381</v>
      </c>
      <c r="F779" s="19">
        <v>-45918.01</v>
      </c>
      <c r="G779" s="19">
        <v>16423.2</v>
      </c>
      <c r="H779" s="19">
        <v>30896.93</v>
      </c>
      <c r="I779" s="19">
        <v>-60391.74</v>
      </c>
    </row>
    <row r="780" spans="2:9" x14ac:dyDescent="0.25">
      <c r="B780" s="17" t="s">
        <v>1382</v>
      </c>
      <c r="D780" s="18" t="s">
        <v>1383</v>
      </c>
      <c r="F780" s="19">
        <v>-45918.01</v>
      </c>
      <c r="G780" s="19">
        <v>16423.2</v>
      </c>
      <c r="H780" s="19">
        <v>30896.93</v>
      </c>
      <c r="I780" s="19">
        <v>-60391.74</v>
      </c>
    </row>
    <row r="781" spans="2:9" x14ac:dyDescent="0.25">
      <c r="B781" s="17" t="s">
        <v>1384</v>
      </c>
      <c r="D781" s="18" t="s">
        <v>1383</v>
      </c>
      <c r="F781" s="19">
        <v>-45918.01</v>
      </c>
      <c r="G781" s="19">
        <v>16423.2</v>
      </c>
      <c r="H781" s="19">
        <v>30896.93</v>
      </c>
      <c r="I781" s="19">
        <v>-60391.74</v>
      </c>
    </row>
    <row r="782" spans="2:9" x14ac:dyDescent="0.25">
      <c r="B782" s="17" t="s">
        <v>1385</v>
      </c>
      <c r="D782" s="18" t="s">
        <v>1383</v>
      </c>
      <c r="F782" s="19">
        <v>-4057.73</v>
      </c>
      <c r="G782" s="19">
        <v>1661.85</v>
      </c>
      <c r="H782" s="19">
        <v>8368.7800000000007</v>
      </c>
      <c r="I782" s="19">
        <v>-10764.66</v>
      </c>
    </row>
    <row r="783" spans="2:9" x14ac:dyDescent="0.25">
      <c r="B783" s="17" t="s">
        <v>1386</v>
      </c>
      <c r="D783" s="18" t="s">
        <v>1387</v>
      </c>
      <c r="F783" s="19">
        <v>-41860.28</v>
      </c>
      <c r="G783" s="19">
        <v>14761.35</v>
      </c>
      <c r="H783" s="19">
        <v>22528.15</v>
      </c>
      <c r="I783" s="19">
        <v>-49627.08</v>
      </c>
    </row>
    <row r="784" spans="2:9" x14ac:dyDescent="0.25">
      <c r="B784" s="17" t="s">
        <v>1388</v>
      </c>
      <c r="D784" s="18" t="s">
        <v>1389</v>
      </c>
      <c r="F784" s="19">
        <v>-39224.18</v>
      </c>
      <c r="G784" s="19">
        <v>21566.82</v>
      </c>
      <c r="H784" s="19">
        <v>31775.68</v>
      </c>
      <c r="I784" s="19">
        <v>-49433.04</v>
      </c>
    </row>
    <row r="785" spans="2:9" x14ac:dyDescent="0.25">
      <c r="B785" s="17" t="s">
        <v>1390</v>
      </c>
      <c r="D785" s="18" t="s">
        <v>1391</v>
      </c>
      <c r="F785" s="19">
        <v>-39148.379999999997</v>
      </c>
      <c r="G785" s="19">
        <v>21540.91</v>
      </c>
      <c r="H785" s="19">
        <v>31775.68</v>
      </c>
      <c r="I785" s="19">
        <v>-49383.15</v>
      </c>
    </row>
    <row r="786" spans="2:9" x14ac:dyDescent="0.25">
      <c r="B786" s="17" t="s">
        <v>1392</v>
      </c>
      <c r="D786" s="18" t="s">
        <v>1391</v>
      </c>
      <c r="F786" s="19">
        <v>-39148.379999999997</v>
      </c>
      <c r="G786" s="19">
        <v>21540.91</v>
      </c>
      <c r="H786" s="19">
        <v>31775.68</v>
      </c>
      <c r="I786" s="19">
        <v>-49383.15</v>
      </c>
    </row>
    <row r="787" spans="2:9" x14ac:dyDescent="0.25">
      <c r="B787" s="17" t="s">
        <v>1393</v>
      </c>
      <c r="D787" s="18" t="s">
        <v>1394</v>
      </c>
      <c r="F787" s="19">
        <v>-3073.77</v>
      </c>
      <c r="G787" s="19">
        <v>0</v>
      </c>
      <c r="H787" s="19">
        <v>0</v>
      </c>
      <c r="I787" s="19">
        <v>-3073.77</v>
      </c>
    </row>
    <row r="788" spans="2:9" x14ac:dyDescent="0.25">
      <c r="B788" s="17" t="s">
        <v>1395</v>
      </c>
      <c r="D788" s="18" t="s">
        <v>1396</v>
      </c>
      <c r="F788" s="19">
        <v>-33334.33</v>
      </c>
      <c r="G788" s="19">
        <v>13627.05</v>
      </c>
      <c r="H788" s="19">
        <v>19467.22</v>
      </c>
      <c r="I788" s="19">
        <v>-39174.5</v>
      </c>
    </row>
    <row r="789" spans="2:9" x14ac:dyDescent="0.25">
      <c r="B789" s="17" t="s">
        <v>1397</v>
      </c>
      <c r="D789" s="18" t="s">
        <v>1398</v>
      </c>
      <c r="F789" s="19">
        <v>-2740.28</v>
      </c>
      <c r="G789" s="19">
        <v>7913.86</v>
      </c>
      <c r="H789" s="19">
        <v>12308.46</v>
      </c>
      <c r="I789" s="19">
        <v>-7134.88</v>
      </c>
    </row>
    <row r="790" spans="2:9" x14ac:dyDescent="0.25">
      <c r="B790" s="17" t="s">
        <v>1399</v>
      </c>
      <c r="D790" s="18" t="s">
        <v>1400</v>
      </c>
      <c r="F790" s="19">
        <v>-75.8</v>
      </c>
      <c r="G790" s="19">
        <v>25.91</v>
      </c>
      <c r="H790" s="19">
        <v>0</v>
      </c>
      <c r="I790" s="19">
        <v>-49.89</v>
      </c>
    </row>
    <row r="791" spans="2:9" x14ac:dyDescent="0.25">
      <c r="B791" s="17" t="s">
        <v>1401</v>
      </c>
      <c r="D791" s="18" t="s">
        <v>1400</v>
      </c>
      <c r="F791" s="19">
        <v>-75.8</v>
      </c>
      <c r="G791" s="19">
        <v>25.91</v>
      </c>
      <c r="H791" s="19">
        <v>0</v>
      </c>
      <c r="I791" s="19">
        <v>-49.89</v>
      </c>
    </row>
    <row r="792" spans="2:9" x14ac:dyDescent="0.25">
      <c r="B792" s="17" t="s">
        <v>1402</v>
      </c>
      <c r="D792" s="18" t="s">
        <v>1400</v>
      </c>
      <c r="F792" s="19">
        <v>-75.8</v>
      </c>
      <c r="G792" s="19">
        <v>25.91</v>
      </c>
      <c r="H792" s="19">
        <v>0</v>
      </c>
      <c r="I792" s="19">
        <v>-49.89</v>
      </c>
    </row>
    <row r="793" spans="2:9" x14ac:dyDescent="0.25">
      <c r="B793" s="17" t="s">
        <v>1403</v>
      </c>
      <c r="D793" s="18" t="s">
        <v>1404</v>
      </c>
      <c r="F793" s="19">
        <v>-98095.89</v>
      </c>
      <c r="G793" s="19">
        <v>0</v>
      </c>
      <c r="H793" s="19">
        <v>88602.74</v>
      </c>
      <c r="I793" s="19">
        <v>-186698.63</v>
      </c>
    </row>
    <row r="794" spans="2:9" x14ac:dyDescent="0.25">
      <c r="B794" s="17" t="s">
        <v>1405</v>
      </c>
      <c r="D794" s="18" t="s">
        <v>1406</v>
      </c>
      <c r="F794" s="19">
        <v>-98095.89</v>
      </c>
      <c r="G794" s="19">
        <v>0</v>
      </c>
      <c r="H794" s="19">
        <v>88602.74</v>
      </c>
      <c r="I794" s="19">
        <v>-186698.63</v>
      </c>
    </row>
    <row r="795" spans="2:9" x14ac:dyDescent="0.25">
      <c r="B795" s="17" t="s">
        <v>1407</v>
      </c>
      <c r="D795" s="18" t="s">
        <v>1408</v>
      </c>
      <c r="F795" s="19">
        <v>-98095.89</v>
      </c>
      <c r="G795" s="19">
        <v>0</v>
      </c>
      <c r="H795" s="19">
        <v>88602.74</v>
      </c>
      <c r="I795" s="19">
        <v>-186698.63</v>
      </c>
    </row>
    <row r="796" spans="2:9" x14ac:dyDescent="0.25">
      <c r="B796" s="17" t="s">
        <v>1409</v>
      </c>
      <c r="D796" s="18" t="s">
        <v>1410</v>
      </c>
      <c r="F796" s="19">
        <v>-98095.89</v>
      </c>
      <c r="G796" s="19">
        <v>0</v>
      </c>
      <c r="H796" s="19">
        <v>88602.74</v>
      </c>
      <c r="I796" s="19">
        <v>-186698.63</v>
      </c>
    </row>
    <row r="797" spans="2:9" x14ac:dyDescent="0.25">
      <c r="B797" s="17" t="s">
        <v>1411</v>
      </c>
      <c r="D797" s="18" t="s">
        <v>1412</v>
      </c>
      <c r="F797" s="19">
        <v>-251.79</v>
      </c>
      <c r="G797" s="19">
        <v>0</v>
      </c>
      <c r="H797" s="19">
        <v>341.84</v>
      </c>
      <c r="I797" s="19">
        <v>-593.63</v>
      </c>
    </row>
    <row r="798" spans="2:9" x14ac:dyDescent="0.25">
      <c r="B798" s="17" t="s">
        <v>1413</v>
      </c>
      <c r="D798" s="18" t="s">
        <v>1414</v>
      </c>
      <c r="F798" s="19">
        <v>-13.33</v>
      </c>
      <c r="G798" s="19">
        <v>0</v>
      </c>
      <c r="H798" s="19">
        <v>18.75</v>
      </c>
      <c r="I798" s="19">
        <v>-32.08</v>
      </c>
    </row>
    <row r="799" spans="2:9" x14ac:dyDescent="0.25">
      <c r="B799" s="17" t="s">
        <v>1415</v>
      </c>
      <c r="D799" s="18" t="s">
        <v>1416</v>
      </c>
      <c r="F799" s="19">
        <v>-13.33</v>
      </c>
      <c r="G799" s="19">
        <v>0</v>
      </c>
      <c r="H799" s="19">
        <v>18.75</v>
      </c>
      <c r="I799" s="19">
        <v>-32.08</v>
      </c>
    </row>
    <row r="800" spans="2:9" x14ac:dyDescent="0.25">
      <c r="B800" s="17" t="s">
        <v>1417</v>
      </c>
      <c r="D800" s="18" t="s">
        <v>1416</v>
      </c>
      <c r="F800" s="19">
        <v>-13.33</v>
      </c>
      <c r="G800" s="19">
        <v>0</v>
      </c>
      <c r="H800" s="19">
        <v>18.75</v>
      </c>
      <c r="I800" s="19">
        <v>-32.08</v>
      </c>
    </row>
    <row r="801" spans="2:9" x14ac:dyDescent="0.25">
      <c r="B801" s="17" t="s">
        <v>1418</v>
      </c>
      <c r="D801" s="18" t="s">
        <v>1416</v>
      </c>
      <c r="F801" s="19">
        <v>-13.33</v>
      </c>
      <c r="G801" s="19">
        <v>0</v>
      </c>
      <c r="H801" s="19">
        <v>18.75</v>
      </c>
      <c r="I801" s="19">
        <v>-32.08</v>
      </c>
    </row>
    <row r="802" spans="2:9" x14ac:dyDescent="0.25">
      <c r="B802" s="17" t="s">
        <v>1419</v>
      </c>
      <c r="D802" s="18" t="s">
        <v>1412</v>
      </c>
      <c r="F802" s="19">
        <v>-238.46</v>
      </c>
      <c r="G802" s="19">
        <v>0</v>
      </c>
      <c r="H802" s="19">
        <v>323.08999999999997</v>
      </c>
      <c r="I802" s="19">
        <v>-561.54999999999995</v>
      </c>
    </row>
    <row r="803" spans="2:9" x14ac:dyDescent="0.25">
      <c r="B803" s="17" t="s">
        <v>1420</v>
      </c>
      <c r="D803" s="18" t="s">
        <v>1421</v>
      </c>
      <c r="F803" s="19">
        <v>-151.71</v>
      </c>
      <c r="G803" s="19">
        <v>0</v>
      </c>
      <c r="H803" s="19">
        <v>151.71</v>
      </c>
      <c r="I803" s="19">
        <v>-303.42</v>
      </c>
    </row>
    <row r="804" spans="2:9" x14ac:dyDescent="0.25">
      <c r="B804" s="17" t="s">
        <v>1422</v>
      </c>
      <c r="D804" s="18" t="s">
        <v>1421</v>
      </c>
      <c r="F804" s="19">
        <v>-151.71</v>
      </c>
      <c r="G804" s="19">
        <v>0</v>
      </c>
      <c r="H804" s="19">
        <v>151.71</v>
      </c>
      <c r="I804" s="19">
        <v>-303.42</v>
      </c>
    </row>
    <row r="805" spans="2:9" x14ac:dyDescent="0.25">
      <c r="B805" s="17" t="s">
        <v>1423</v>
      </c>
      <c r="D805" s="18" t="s">
        <v>1421</v>
      </c>
      <c r="F805" s="19">
        <v>-151.71</v>
      </c>
      <c r="G805" s="19">
        <v>0</v>
      </c>
      <c r="H805" s="19">
        <v>151.71</v>
      </c>
      <c r="I805" s="19">
        <v>-303.42</v>
      </c>
    </row>
    <row r="806" spans="2:9" x14ac:dyDescent="0.25">
      <c r="B806" s="17" t="s">
        <v>1424</v>
      </c>
      <c r="D806" s="18" t="s">
        <v>1412</v>
      </c>
      <c r="F806" s="19">
        <v>-86.75</v>
      </c>
      <c r="G806" s="19">
        <v>0</v>
      </c>
      <c r="H806" s="19">
        <v>171.38</v>
      </c>
      <c r="I806" s="19">
        <v>-258.13</v>
      </c>
    </row>
    <row r="807" spans="2:9" x14ac:dyDescent="0.25">
      <c r="B807" s="17" t="s">
        <v>1425</v>
      </c>
      <c r="D807" s="18" t="s">
        <v>1426</v>
      </c>
      <c r="F807" s="19">
        <v>-86.75</v>
      </c>
      <c r="G807" s="19">
        <v>0</v>
      </c>
      <c r="H807" s="19">
        <v>171.38</v>
      </c>
      <c r="I807" s="19">
        <v>-258.13</v>
      </c>
    </row>
    <row r="808" spans="2:9" x14ac:dyDescent="0.25">
      <c r="B808" s="17" t="s">
        <v>1427</v>
      </c>
      <c r="D808" s="18" t="s">
        <v>1412</v>
      </c>
      <c r="F808" s="19">
        <v>-86.75</v>
      </c>
      <c r="G808" s="19">
        <v>0</v>
      </c>
      <c r="H808" s="19">
        <v>171.38</v>
      </c>
      <c r="I808" s="19">
        <v>-258.13</v>
      </c>
    </row>
    <row r="809" spans="2:9" x14ac:dyDescent="0.25">
      <c r="B809" s="17" t="s">
        <v>1428</v>
      </c>
      <c r="D809" s="18" t="s">
        <v>1429</v>
      </c>
      <c r="F809" s="19">
        <v>-26079.98</v>
      </c>
      <c r="G809" s="19">
        <v>0</v>
      </c>
      <c r="H809" s="19">
        <v>11911.72</v>
      </c>
      <c r="I809" s="19">
        <v>-37991.699999999997</v>
      </c>
    </row>
    <row r="810" spans="2:9" x14ac:dyDescent="0.25">
      <c r="B810" s="17" t="s">
        <v>1430</v>
      </c>
      <c r="D810" s="18" t="s">
        <v>1429</v>
      </c>
      <c r="F810" s="19">
        <v>-26079.98</v>
      </c>
      <c r="G810" s="19">
        <v>0</v>
      </c>
      <c r="H810" s="19">
        <v>11911.72</v>
      </c>
      <c r="I810" s="19">
        <v>-37991.699999999997</v>
      </c>
    </row>
    <row r="811" spans="2:9" x14ac:dyDescent="0.25">
      <c r="B811" s="17" t="s">
        <v>1431</v>
      </c>
      <c r="D811" s="18" t="s">
        <v>1346</v>
      </c>
      <c r="F811" s="19">
        <v>-6277.91</v>
      </c>
      <c r="G811" s="19">
        <v>0</v>
      </c>
      <c r="H811" s="19">
        <v>0</v>
      </c>
      <c r="I811" s="19">
        <v>-6277.91</v>
      </c>
    </row>
    <row r="812" spans="2:9" x14ac:dyDescent="0.25">
      <c r="B812" s="17" t="s">
        <v>1432</v>
      </c>
      <c r="D812" s="18" t="s">
        <v>1433</v>
      </c>
      <c r="F812" s="19">
        <v>-6277.91</v>
      </c>
      <c r="G812" s="19">
        <v>0</v>
      </c>
      <c r="H812" s="19">
        <v>0</v>
      </c>
      <c r="I812" s="19">
        <v>-6277.91</v>
      </c>
    </row>
    <row r="813" spans="2:9" x14ac:dyDescent="0.25">
      <c r="B813" s="17" t="s">
        <v>1434</v>
      </c>
      <c r="D813" s="18" t="s">
        <v>1346</v>
      </c>
      <c r="F813" s="19">
        <v>-6277.91</v>
      </c>
      <c r="G813" s="19">
        <v>0</v>
      </c>
      <c r="H813" s="19">
        <v>0</v>
      </c>
      <c r="I813" s="19">
        <v>-6277.91</v>
      </c>
    </row>
    <row r="814" spans="2:9" x14ac:dyDescent="0.25">
      <c r="B814" s="17" t="s">
        <v>1435</v>
      </c>
      <c r="D814" s="18" t="s">
        <v>1379</v>
      </c>
      <c r="F814" s="19">
        <v>-1363.04</v>
      </c>
      <c r="G814" s="19">
        <v>0</v>
      </c>
      <c r="H814" s="19">
        <v>0</v>
      </c>
      <c r="I814" s="19">
        <v>-1363.04</v>
      </c>
    </row>
    <row r="815" spans="2:9" x14ac:dyDescent="0.25">
      <c r="B815" s="17" t="s">
        <v>1436</v>
      </c>
      <c r="D815" s="18" t="s">
        <v>1437</v>
      </c>
      <c r="F815" s="19">
        <v>-1363.04</v>
      </c>
      <c r="G815" s="19">
        <v>0</v>
      </c>
      <c r="H815" s="19">
        <v>0</v>
      </c>
      <c r="I815" s="19">
        <v>-1363.04</v>
      </c>
    </row>
    <row r="816" spans="2:9" x14ac:dyDescent="0.25">
      <c r="B816" s="17" t="s">
        <v>1438</v>
      </c>
      <c r="D816" s="18" t="s">
        <v>1379</v>
      </c>
      <c r="F816" s="19">
        <v>-1363.04</v>
      </c>
      <c r="G816" s="19">
        <v>0</v>
      </c>
      <c r="H816" s="19">
        <v>0</v>
      </c>
      <c r="I816" s="19">
        <v>-1363.04</v>
      </c>
    </row>
    <row r="817" spans="2:9" x14ac:dyDescent="0.25">
      <c r="B817" s="17" t="s">
        <v>1439</v>
      </c>
      <c r="D817" s="18" t="s">
        <v>1440</v>
      </c>
      <c r="F817" s="19">
        <v>-18439.03</v>
      </c>
      <c r="G817" s="19">
        <v>0</v>
      </c>
      <c r="H817" s="19">
        <v>11911.72</v>
      </c>
      <c r="I817" s="19">
        <v>-30350.75</v>
      </c>
    </row>
    <row r="818" spans="2:9" x14ac:dyDescent="0.25">
      <c r="B818" s="17" t="s">
        <v>1441</v>
      </c>
      <c r="D818" s="18" t="s">
        <v>1442</v>
      </c>
      <c r="F818" s="19">
        <v>-18439.03</v>
      </c>
      <c r="G818" s="19">
        <v>0</v>
      </c>
      <c r="H818" s="19">
        <v>11911.72</v>
      </c>
      <c r="I818" s="19">
        <v>-30350.75</v>
      </c>
    </row>
    <row r="819" spans="2:9" x14ac:dyDescent="0.25">
      <c r="B819" s="17" t="s">
        <v>1443</v>
      </c>
      <c r="D819" s="18" t="s">
        <v>1444</v>
      </c>
      <c r="F819" s="19">
        <v>-16826.810000000001</v>
      </c>
      <c r="G819" s="19">
        <v>0</v>
      </c>
      <c r="H819" s="19">
        <v>10355.620000000001</v>
      </c>
      <c r="I819" s="19">
        <v>-27182.43</v>
      </c>
    </row>
    <row r="820" spans="2:9" x14ac:dyDescent="0.25">
      <c r="B820" s="17" t="s">
        <v>1445</v>
      </c>
      <c r="D820" s="18" t="s">
        <v>1421</v>
      </c>
      <c r="F820" s="19">
        <v>-1612.22</v>
      </c>
      <c r="G820" s="19">
        <v>0</v>
      </c>
      <c r="H820" s="19">
        <v>1556.1</v>
      </c>
      <c r="I820" s="19">
        <v>-3168.32</v>
      </c>
    </row>
    <row r="821" spans="2:9" x14ac:dyDescent="0.25">
      <c r="B821" s="17" t="s">
        <v>1446</v>
      </c>
      <c r="D821" s="18" t="s">
        <v>1447</v>
      </c>
      <c r="F821" s="19">
        <v>0</v>
      </c>
      <c r="G821" s="19">
        <v>474098.44</v>
      </c>
      <c r="H821" s="19">
        <v>474098.44</v>
      </c>
      <c r="I821" s="19">
        <v>0</v>
      </c>
    </row>
    <row r="822" spans="2:9" x14ac:dyDescent="0.25">
      <c r="B822" s="17" t="s">
        <v>1448</v>
      </c>
      <c r="D822" s="18" t="s">
        <v>1449</v>
      </c>
      <c r="F822" s="19">
        <v>5098728.38</v>
      </c>
      <c r="G822" s="19">
        <v>0</v>
      </c>
      <c r="H822" s="19">
        <v>474098.44</v>
      </c>
      <c r="I822" s="19">
        <v>4624629.9400000004</v>
      </c>
    </row>
    <row r="823" spans="2:9" x14ac:dyDescent="0.25">
      <c r="B823" s="17" t="s">
        <v>1450</v>
      </c>
      <c r="D823" s="18" t="s">
        <v>1451</v>
      </c>
      <c r="F823" s="19">
        <v>48533</v>
      </c>
      <c r="G823" s="19">
        <v>0</v>
      </c>
      <c r="H823" s="19">
        <v>0</v>
      </c>
      <c r="I823" s="19">
        <v>48533</v>
      </c>
    </row>
    <row r="824" spans="2:9" x14ac:dyDescent="0.25">
      <c r="B824" s="17" t="s">
        <v>1452</v>
      </c>
      <c r="D824" s="18" t="s">
        <v>1451</v>
      </c>
      <c r="F824" s="19">
        <v>48533</v>
      </c>
      <c r="G824" s="19">
        <v>0</v>
      </c>
      <c r="H824" s="19">
        <v>0</v>
      </c>
      <c r="I824" s="19">
        <v>48533</v>
      </c>
    </row>
    <row r="825" spans="2:9" x14ac:dyDescent="0.25">
      <c r="B825" s="17" t="s">
        <v>1453</v>
      </c>
      <c r="D825" s="18" t="s">
        <v>1451</v>
      </c>
      <c r="F825" s="19">
        <v>48533</v>
      </c>
      <c r="G825" s="19">
        <v>0</v>
      </c>
      <c r="H825" s="19">
        <v>0</v>
      </c>
      <c r="I825" s="19">
        <v>48533</v>
      </c>
    </row>
    <row r="826" spans="2:9" x14ac:dyDescent="0.25">
      <c r="B826" s="17" t="s">
        <v>1454</v>
      </c>
      <c r="D826" s="18" t="s">
        <v>1451</v>
      </c>
      <c r="F826" s="19">
        <v>48533</v>
      </c>
      <c r="G826" s="19">
        <v>0</v>
      </c>
      <c r="H826" s="19">
        <v>0</v>
      </c>
      <c r="I826" s="19">
        <v>48533</v>
      </c>
    </row>
    <row r="827" spans="2:9" x14ac:dyDescent="0.25">
      <c r="B827" s="17" t="s">
        <v>1455</v>
      </c>
      <c r="D827" s="18" t="s">
        <v>1456</v>
      </c>
      <c r="F827" s="19">
        <v>5050195.38</v>
      </c>
      <c r="G827" s="19">
        <v>0</v>
      </c>
      <c r="H827" s="19">
        <v>474098.44</v>
      </c>
      <c r="I827" s="19">
        <v>4576096.9400000004</v>
      </c>
    </row>
    <row r="828" spans="2:9" x14ac:dyDescent="0.25">
      <c r="B828" s="17" t="s">
        <v>1457</v>
      </c>
      <c r="D828" s="18" t="s">
        <v>1456</v>
      </c>
      <c r="F828" s="19">
        <v>5050195.38</v>
      </c>
      <c r="G828" s="19">
        <v>0</v>
      </c>
      <c r="H828" s="19">
        <v>474098.44</v>
      </c>
      <c r="I828" s="19">
        <v>4576096.9400000004</v>
      </c>
    </row>
    <row r="829" spans="2:9" x14ac:dyDescent="0.25">
      <c r="B829" s="17" t="s">
        <v>1458</v>
      </c>
      <c r="D829" s="18" t="s">
        <v>1456</v>
      </c>
      <c r="F829" s="19">
        <v>5050195.38</v>
      </c>
      <c r="G829" s="19">
        <v>0</v>
      </c>
      <c r="H829" s="19">
        <v>474098.44</v>
      </c>
      <c r="I829" s="19">
        <v>4576096.9400000004</v>
      </c>
    </row>
    <row r="830" spans="2:9" x14ac:dyDescent="0.25">
      <c r="B830" s="17" t="s">
        <v>1459</v>
      </c>
      <c r="D830" s="18" t="s">
        <v>1456</v>
      </c>
      <c r="F830" s="19">
        <v>5050195.38</v>
      </c>
      <c r="G830" s="19">
        <v>0</v>
      </c>
      <c r="H830" s="19">
        <v>474098.44</v>
      </c>
      <c r="I830" s="19">
        <v>4576096.9400000004</v>
      </c>
    </row>
    <row r="831" spans="2:9" x14ac:dyDescent="0.25">
      <c r="B831" s="17" t="s">
        <v>1460</v>
      </c>
      <c r="D831" s="18" t="s">
        <v>1461</v>
      </c>
      <c r="F831" s="19">
        <v>-5098728.38</v>
      </c>
      <c r="G831" s="19">
        <v>474098.44</v>
      </c>
      <c r="H831" s="19">
        <v>0</v>
      </c>
      <c r="I831" s="19">
        <v>-4624629.9400000004</v>
      </c>
    </row>
    <row r="832" spans="2:9" x14ac:dyDescent="0.25">
      <c r="B832" s="17" t="s">
        <v>1462</v>
      </c>
      <c r="D832" s="18" t="s">
        <v>1463</v>
      </c>
      <c r="F832" s="19">
        <v>-48533</v>
      </c>
      <c r="G832" s="19">
        <v>0</v>
      </c>
      <c r="H832" s="19">
        <v>0</v>
      </c>
      <c r="I832" s="19">
        <v>-48533</v>
      </c>
    </row>
    <row r="833" spans="2:9" x14ac:dyDescent="0.25">
      <c r="B833" s="17" t="s">
        <v>1464</v>
      </c>
      <c r="D833" s="18" t="s">
        <v>1465</v>
      </c>
      <c r="F833" s="19">
        <v>-48533</v>
      </c>
      <c r="G833" s="19">
        <v>0</v>
      </c>
      <c r="H833" s="19">
        <v>0</v>
      </c>
      <c r="I833" s="19">
        <v>-48533</v>
      </c>
    </row>
    <row r="834" spans="2:9" x14ac:dyDescent="0.25">
      <c r="B834" s="17" t="s">
        <v>1466</v>
      </c>
      <c r="D834" s="18" t="s">
        <v>1465</v>
      </c>
      <c r="F834" s="19">
        <v>-48533</v>
      </c>
      <c r="G834" s="19">
        <v>0</v>
      </c>
      <c r="H834" s="19">
        <v>0</v>
      </c>
      <c r="I834" s="19">
        <v>-48533</v>
      </c>
    </row>
    <row r="835" spans="2:9" x14ac:dyDescent="0.25">
      <c r="B835" s="17" t="s">
        <v>1467</v>
      </c>
      <c r="D835" s="18" t="s">
        <v>1465</v>
      </c>
      <c r="F835" s="19">
        <v>-48533</v>
      </c>
      <c r="G835" s="19">
        <v>0</v>
      </c>
      <c r="H835" s="19">
        <v>0</v>
      </c>
      <c r="I835" s="19">
        <v>-48533</v>
      </c>
    </row>
    <row r="836" spans="2:9" x14ac:dyDescent="0.25">
      <c r="B836" s="17" t="s">
        <v>1468</v>
      </c>
      <c r="D836" s="18" t="s">
        <v>1469</v>
      </c>
      <c r="F836" s="19">
        <v>-5050195.38</v>
      </c>
      <c r="G836" s="19">
        <v>474098.44</v>
      </c>
      <c r="H836" s="19">
        <v>0</v>
      </c>
      <c r="I836" s="19">
        <v>-4576096.9400000004</v>
      </c>
    </row>
    <row r="837" spans="2:9" x14ac:dyDescent="0.25">
      <c r="B837" s="17" t="s">
        <v>1470</v>
      </c>
      <c r="D837" s="18" t="s">
        <v>1469</v>
      </c>
      <c r="F837" s="19">
        <v>-5050195.38</v>
      </c>
      <c r="G837" s="19">
        <v>474098.44</v>
      </c>
      <c r="H837" s="19">
        <v>0</v>
      </c>
      <c r="I837" s="19">
        <v>-4576096.9400000004</v>
      </c>
    </row>
    <row r="838" spans="2:9" x14ac:dyDescent="0.25">
      <c r="B838" s="17" t="s">
        <v>1471</v>
      </c>
      <c r="D838" s="18" t="s">
        <v>1469</v>
      </c>
      <c r="F838" s="19">
        <v>-5050195.38</v>
      </c>
      <c r="G838" s="19">
        <v>474098.44</v>
      </c>
      <c r="H838" s="19">
        <v>0</v>
      </c>
      <c r="I838" s="19">
        <v>-4576096.9400000004</v>
      </c>
    </row>
    <row r="839" spans="2:9" x14ac:dyDescent="0.25">
      <c r="B839" s="17" t="s">
        <v>1472</v>
      </c>
      <c r="D839" s="18" t="s">
        <v>1469</v>
      </c>
      <c r="F839" s="19">
        <v>-5050195.38</v>
      </c>
      <c r="G839" s="19">
        <v>474098.44</v>
      </c>
      <c r="H839" s="19">
        <v>0</v>
      </c>
      <c r="I839" s="19">
        <v>-4576096.9400000004</v>
      </c>
    </row>
    <row r="840" spans="2:9" x14ac:dyDescent="0.25">
      <c r="B840" s="17" t="s">
        <v>1473</v>
      </c>
      <c r="D840" s="18" t="s">
        <v>1474</v>
      </c>
      <c r="F840" s="19">
        <v>0</v>
      </c>
      <c r="G840" s="19">
        <v>474098.44</v>
      </c>
      <c r="H840" s="19">
        <v>474098.44</v>
      </c>
      <c r="I840" s="19">
        <v>0</v>
      </c>
    </row>
    <row r="841" spans="2:9" x14ac:dyDescent="0.25">
      <c r="B841" s="17" t="s">
        <v>1475</v>
      </c>
      <c r="D841" s="18" t="s">
        <v>1476</v>
      </c>
      <c r="F841" s="19">
        <v>0</v>
      </c>
      <c r="G841" s="19">
        <v>5274.25</v>
      </c>
      <c r="H841" s="19">
        <v>5274.25</v>
      </c>
      <c r="I841" s="19">
        <v>0</v>
      </c>
    </row>
    <row r="842" spans="2:9" x14ac:dyDescent="0.25">
      <c r="B842" s="17" t="s">
        <v>1477</v>
      </c>
      <c r="D842" s="18" t="s">
        <v>1478</v>
      </c>
      <c r="F842" s="19">
        <v>102603.94</v>
      </c>
      <c r="G842" s="19">
        <v>3311.5</v>
      </c>
      <c r="H842" s="19">
        <v>1962.75</v>
      </c>
      <c r="I842" s="19">
        <v>103952.69</v>
      </c>
    </row>
    <row r="843" spans="2:9" x14ac:dyDescent="0.25">
      <c r="B843" s="17" t="s">
        <v>1479</v>
      </c>
      <c r="D843" s="18" t="s">
        <v>1480</v>
      </c>
      <c r="F843" s="19">
        <v>0</v>
      </c>
      <c r="G843" s="19">
        <v>0</v>
      </c>
      <c r="H843" s="19">
        <v>0</v>
      </c>
      <c r="I843" s="19">
        <v>0</v>
      </c>
    </row>
    <row r="844" spans="2:9" x14ac:dyDescent="0.25">
      <c r="B844" s="17" t="s">
        <v>1481</v>
      </c>
      <c r="D844" s="18" t="s">
        <v>1482</v>
      </c>
      <c r="F844" s="19">
        <v>0</v>
      </c>
      <c r="G844" s="19">
        <v>0</v>
      </c>
      <c r="H844" s="19">
        <v>0</v>
      </c>
      <c r="I844" s="19">
        <v>0</v>
      </c>
    </row>
    <row r="845" spans="2:9" x14ac:dyDescent="0.25">
      <c r="B845" s="17" t="s">
        <v>1483</v>
      </c>
      <c r="D845" s="18" t="s">
        <v>1484</v>
      </c>
      <c r="F845" s="19">
        <v>0</v>
      </c>
      <c r="G845" s="19">
        <v>0</v>
      </c>
      <c r="H845" s="19">
        <v>0</v>
      </c>
      <c r="I845" s="19">
        <v>0</v>
      </c>
    </row>
    <row r="846" spans="2:9" x14ac:dyDescent="0.25">
      <c r="B846" s="17" t="s">
        <v>1485</v>
      </c>
      <c r="D846" s="18" t="s">
        <v>1486</v>
      </c>
      <c r="F846" s="19">
        <v>27162.7</v>
      </c>
      <c r="G846" s="19">
        <v>3162.75</v>
      </c>
      <c r="H846" s="19">
        <v>1962.75</v>
      </c>
      <c r="I846" s="19">
        <v>28362.7</v>
      </c>
    </row>
    <row r="847" spans="2:9" x14ac:dyDescent="0.25">
      <c r="B847" s="17" t="s">
        <v>1487</v>
      </c>
      <c r="D847" s="18" t="s">
        <v>1488</v>
      </c>
      <c r="F847" s="19">
        <v>27162.7</v>
      </c>
      <c r="G847" s="19">
        <v>3162.75</v>
      </c>
      <c r="H847" s="19">
        <v>1962.75</v>
      </c>
      <c r="I847" s="19">
        <v>28362.7</v>
      </c>
    </row>
    <row r="848" spans="2:9" x14ac:dyDescent="0.25">
      <c r="B848" s="17" t="s">
        <v>1489</v>
      </c>
      <c r="D848" s="18" t="s">
        <v>1490</v>
      </c>
      <c r="F848" s="19">
        <v>27162.7</v>
      </c>
      <c r="G848" s="19">
        <v>3162.75</v>
      </c>
      <c r="H848" s="19">
        <v>1962.75</v>
      </c>
      <c r="I848" s="19">
        <v>28362.7</v>
      </c>
    </row>
    <row r="849" spans="2:9" x14ac:dyDescent="0.25">
      <c r="B849" s="17" t="s">
        <v>1491</v>
      </c>
      <c r="D849" s="18" t="s">
        <v>1488</v>
      </c>
      <c r="F849" s="19">
        <v>27162.7</v>
      </c>
      <c r="G849" s="19">
        <v>3162.75</v>
      </c>
      <c r="H849" s="19">
        <v>1962.75</v>
      </c>
      <c r="I849" s="19">
        <v>28362.7</v>
      </c>
    </row>
    <row r="850" spans="2:9" x14ac:dyDescent="0.25">
      <c r="B850" s="17" t="s">
        <v>1492</v>
      </c>
      <c r="D850" s="18" t="s">
        <v>1493</v>
      </c>
      <c r="F850" s="19">
        <v>75441.240000000005</v>
      </c>
      <c r="G850" s="19">
        <v>148.75</v>
      </c>
      <c r="H850" s="19">
        <v>0</v>
      </c>
      <c r="I850" s="19">
        <v>75589.990000000005</v>
      </c>
    </row>
    <row r="851" spans="2:9" x14ac:dyDescent="0.25">
      <c r="B851" s="17" t="s">
        <v>1494</v>
      </c>
      <c r="D851" s="18" t="s">
        <v>1495</v>
      </c>
      <c r="F851" s="19">
        <v>75441.240000000005</v>
      </c>
      <c r="G851" s="19">
        <v>148.75</v>
      </c>
      <c r="H851" s="19">
        <v>0</v>
      </c>
      <c r="I851" s="19">
        <v>75589.990000000005</v>
      </c>
    </row>
    <row r="852" spans="2:9" x14ac:dyDescent="0.25">
      <c r="B852" s="17" t="s">
        <v>1496</v>
      </c>
      <c r="D852" s="18" t="s">
        <v>1497</v>
      </c>
      <c r="F852" s="19">
        <v>75441.240000000005</v>
      </c>
      <c r="G852" s="19">
        <v>148.75</v>
      </c>
      <c r="H852" s="19">
        <v>0</v>
      </c>
      <c r="I852" s="19">
        <v>75589.990000000005</v>
      </c>
    </row>
    <row r="853" spans="2:9" x14ac:dyDescent="0.25">
      <c r="B853" s="17" t="s">
        <v>1498</v>
      </c>
      <c r="D853" s="18" t="s">
        <v>1495</v>
      </c>
      <c r="F853" s="19">
        <v>75441.240000000005</v>
      </c>
      <c r="G853" s="19">
        <v>148.75</v>
      </c>
      <c r="H853" s="19">
        <v>0</v>
      </c>
      <c r="I853" s="19">
        <v>75589.990000000005</v>
      </c>
    </row>
    <row r="854" spans="2:9" x14ac:dyDescent="0.25">
      <c r="B854" s="17" t="s">
        <v>1499</v>
      </c>
      <c r="D854" s="18" t="s">
        <v>1500</v>
      </c>
      <c r="F854" s="19">
        <v>-102603.94</v>
      </c>
      <c r="G854" s="19">
        <v>1962.75</v>
      </c>
      <c r="H854" s="19">
        <v>3311.5</v>
      </c>
      <c r="I854" s="19">
        <v>-103952.69</v>
      </c>
    </row>
    <row r="855" spans="2:9" x14ac:dyDescent="0.25">
      <c r="B855" s="17" t="s">
        <v>1501</v>
      </c>
      <c r="D855" s="18" t="s">
        <v>1502</v>
      </c>
      <c r="F855" s="19">
        <v>-27162.7</v>
      </c>
      <c r="G855" s="19">
        <v>1962.75</v>
      </c>
      <c r="H855" s="19">
        <v>3162.75</v>
      </c>
      <c r="I855" s="19">
        <v>-28362.7</v>
      </c>
    </row>
    <row r="856" spans="2:9" x14ac:dyDescent="0.25">
      <c r="B856" s="17" t="s">
        <v>1503</v>
      </c>
      <c r="D856" s="18" t="s">
        <v>1504</v>
      </c>
      <c r="F856" s="19">
        <v>-75441.240000000005</v>
      </c>
      <c r="G856" s="19">
        <v>0</v>
      </c>
      <c r="H856" s="19">
        <v>148.75</v>
      </c>
      <c r="I856" s="19">
        <v>-75589.990000000005</v>
      </c>
    </row>
    <row r="857" spans="2:9" x14ac:dyDescent="0.25">
      <c r="B857" s="17" t="s">
        <v>1473</v>
      </c>
      <c r="D857" s="18" t="s">
        <v>1505</v>
      </c>
      <c r="F857" s="19">
        <v>0</v>
      </c>
      <c r="G857" s="19">
        <v>5274.25</v>
      </c>
      <c r="H857" s="19">
        <v>5274.25</v>
      </c>
      <c r="I857" s="19">
        <v>0</v>
      </c>
    </row>
    <row r="858" spans="2:9" x14ac:dyDescent="0.25">
      <c r="B858" s="17" t="s">
        <v>1473</v>
      </c>
      <c r="D858" s="18" t="s">
        <v>1506</v>
      </c>
      <c r="F858" s="19">
        <v>46730407.57</v>
      </c>
      <c r="G858" s="19">
        <v>32599537.84</v>
      </c>
      <c r="H858" s="19">
        <v>45474149.450000003</v>
      </c>
      <c r="I858" s="19">
        <v>33855795.960000001</v>
      </c>
    </row>
    <row r="859" spans="2:9" x14ac:dyDescent="0.25">
      <c r="B859" s="17" t="s">
        <v>1473</v>
      </c>
      <c r="D859" s="18" t="s">
        <v>1507</v>
      </c>
      <c r="F859" s="19">
        <v>-46730407.57</v>
      </c>
      <c r="G859" s="19">
        <v>40784655.32</v>
      </c>
      <c r="H859" s="19">
        <v>27910043.710000001</v>
      </c>
      <c r="I859" s="19">
        <v>-33855795.960000001</v>
      </c>
    </row>
    <row r="860" spans="2:9" x14ac:dyDescent="0.25">
      <c r="B860" s="17" t="s">
        <v>1473</v>
      </c>
      <c r="D860" s="18" t="s">
        <v>1508</v>
      </c>
      <c r="F860" s="19">
        <v>0</v>
      </c>
      <c r="G860" s="19">
        <v>73863565.849999994</v>
      </c>
      <c r="H860" s="19">
        <v>73863565.849999994</v>
      </c>
      <c r="I860" s="19">
        <v>0</v>
      </c>
    </row>
    <row r="867" spans="1:9" x14ac:dyDescent="0.25">
      <c r="B867" s="20"/>
      <c r="D867" s="21"/>
      <c r="F867" s="74"/>
      <c r="G867" s="74"/>
      <c r="H867" s="74"/>
    </row>
    <row r="868" spans="1:9" ht="13" x14ac:dyDescent="0.25">
      <c r="B868" s="23"/>
      <c r="D868" s="23"/>
      <c r="E868" s="24"/>
      <c r="F868" s="75"/>
      <c r="G868" s="75"/>
      <c r="H868" s="75"/>
    </row>
    <row r="869" spans="1:9" x14ac:dyDescent="0.25">
      <c r="B869" s="25"/>
      <c r="D869" s="25"/>
      <c r="E869" s="24"/>
      <c r="F869" s="71"/>
      <c r="G869" s="71"/>
      <c r="H869" s="71"/>
    </row>
    <row r="870" spans="1:9" x14ac:dyDescent="0.25">
      <c r="C870" s="26"/>
    </row>
    <row r="871" spans="1:9" s="30" customFormat="1" ht="2.15" customHeight="1" x14ac:dyDescent="0.25">
      <c r="A871" s="27"/>
      <c r="B871" s="28"/>
      <c r="C871" s="27"/>
      <c r="D871" s="29"/>
      <c r="F871" s="31"/>
      <c r="G871" s="31"/>
      <c r="H871" s="31"/>
      <c r="I871" s="31"/>
    </row>
    <row r="937" spans="2:2" x14ac:dyDescent="0.25">
      <c r="B937" s="17" t="s">
        <v>1509</v>
      </c>
    </row>
  </sheetData>
  <mergeCells count="6">
    <mergeCell ref="F869:H869"/>
    <mergeCell ref="A2:J2"/>
    <mergeCell ref="A3:J3"/>
    <mergeCell ref="A4:J4"/>
    <mergeCell ref="F867:H867"/>
    <mergeCell ref="F868:H868"/>
  </mergeCells>
  <printOptions horizontalCentered="1"/>
  <pageMargins left="0.39370078740157483" right="0.39370078740157483" top="0.51181102362204722" bottom="0.43307086614173229" header="0" footer="0"/>
  <pageSetup scale="67" fitToHeight="0" orientation="portrait" horizontalDpi="1200" verticalDpi="1200" r:id="rId1"/>
  <headerFooter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CC5F-6469-4DDE-93B2-20E3C97134ED}">
  <sheetPr>
    <pageSetUpPr fitToPage="1"/>
  </sheetPr>
  <dimension ref="A1:K57"/>
  <sheetViews>
    <sheetView topLeftCell="A38" workbookViewId="0">
      <selection activeCell="B12" sqref="B12"/>
    </sheetView>
  </sheetViews>
  <sheetFormatPr baseColWidth="10" defaultColWidth="0" defaultRowHeight="0" customHeight="1" zeroHeight="1" x14ac:dyDescent="0.2"/>
  <cols>
    <col min="1" max="1" width="1.7265625" style="48" customWidth="1"/>
    <col min="2" max="2" width="69.6328125" style="48" bestFit="1" customWidth="1"/>
    <col min="3" max="4" width="15.1796875" style="50" customWidth="1"/>
    <col min="5" max="6" width="11.453125" style="32" hidden="1" customWidth="1"/>
    <col min="7" max="11" width="0" style="32" hidden="1" customWidth="1"/>
    <col min="12" max="16384" width="11.453125" style="32" hidden="1"/>
  </cols>
  <sheetData>
    <row r="1" spans="1:4" ht="52.5" customHeight="1" x14ac:dyDescent="0.2">
      <c r="A1" s="79"/>
      <c r="B1" s="79"/>
      <c r="C1" s="79"/>
      <c r="D1" s="79"/>
    </row>
    <row r="2" spans="1:4" ht="13" x14ac:dyDescent="0.3">
      <c r="A2" s="72" t="s">
        <v>0</v>
      </c>
      <c r="B2" s="72"/>
      <c r="C2" s="72"/>
      <c r="D2" s="72"/>
    </row>
    <row r="3" spans="1:4" ht="12.75" customHeight="1" x14ac:dyDescent="0.3">
      <c r="A3" s="72" t="s">
        <v>1510</v>
      </c>
      <c r="B3" s="72"/>
      <c r="C3" s="72"/>
      <c r="D3" s="72"/>
    </row>
    <row r="4" spans="1:4" ht="15" customHeight="1" x14ac:dyDescent="0.2">
      <c r="A4" s="73" t="s">
        <v>2</v>
      </c>
      <c r="B4" s="73"/>
      <c r="C4" s="73"/>
      <c r="D4" s="73"/>
    </row>
    <row r="5" spans="1:4" ht="12.5" x14ac:dyDescent="0.25">
      <c r="A5" s="13"/>
      <c r="B5" s="80"/>
      <c r="C5" s="80"/>
      <c r="D5" s="80"/>
    </row>
    <row r="6" spans="1:4" ht="13" x14ac:dyDescent="0.3">
      <c r="A6" s="13"/>
      <c r="B6" s="33"/>
      <c r="C6" s="35">
        <v>2024</v>
      </c>
      <c r="D6" s="35">
        <v>2023</v>
      </c>
    </row>
    <row r="7" spans="1:4" ht="12.5" x14ac:dyDescent="0.25">
      <c r="A7" s="13"/>
      <c r="B7" s="33"/>
      <c r="C7" s="37"/>
      <c r="D7" s="37"/>
    </row>
    <row r="8" spans="1:4" ht="13" x14ac:dyDescent="0.3">
      <c r="A8" s="13"/>
      <c r="B8" s="38" t="s">
        <v>1511</v>
      </c>
      <c r="C8" s="39"/>
      <c r="D8" s="39"/>
    </row>
    <row r="9" spans="1:4" ht="13" x14ac:dyDescent="0.3">
      <c r="A9" s="13"/>
      <c r="B9" s="38" t="s">
        <v>1512</v>
      </c>
      <c r="C9" s="39"/>
      <c r="D9" s="39"/>
    </row>
    <row r="10" spans="1:4" ht="12.5" x14ac:dyDescent="0.25">
      <c r="A10" s="13"/>
      <c r="B10" s="33" t="s">
        <v>1513</v>
      </c>
      <c r="C10" s="37">
        <v>5478693</v>
      </c>
      <c r="D10" s="37">
        <v>11990904</v>
      </c>
    </row>
    <row r="11" spans="1:4" ht="12.5" x14ac:dyDescent="0.25">
      <c r="A11" s="13"/>
      <c r="B11" s="33" t="s">
        <v>1515</v>
      </c>
      <c r="C11" s="37">
        <v>1378399</v>
      </c>
      <c r="D11" s="37">
        <v>7625910</v>
      </c>
    </row>
    <row r="12" spans="1:4" ht="12.5" x14ac:dyDescent="0.25">
      <c r="A12" s="13"/>
      <c r="B12" s="33" t="s">
        <v>1516</v>
      </c>
      <c r="C12" s="37">
        <v>16086325</v>
      </c>
      <c r="D12" s="37">
        <v>15752376</v>
      </c>
    </row>
    <row r="13" spans="1:4" ht="12.5" x14ac:dyDescent="0.25">
      <c r="A13" s="13"/>
      <c r="B13" s="33" t="s">
        <v>1517</v>
      </c>
      <c r="C13" s="40">
        <v>157639</v>
      </c>
      <c r="D13" s="40">
        <v>13898</v>
      </c>
    </row>
    <row r="14" spans="1:4" ht="13" x14ac:dyDescent="0.3">
      <c r="A14" s="13"/>
      <c r="B14" s="38" t="s">
        <v>1518</v>
      </c>
      <c r="C14" s="41">
        <f>SUM(C10:C13)</f>
        <v>23101056</v>
      </c>
      <c r="D14" s="41">
        <f>SUM(D10:D13)</f>
        <v>35383088</v>
      </c>
    </row>
    <row r="15" spans="1:4" ht="12.5" x14ac:dyDescent="0.25">
      <c r="A15" s="13"/>
      <c r="B15" s="33"/>
      <c r="C15" s="37"/>
      <c r="D15" s="37"/>
    </row>
    <row r="16" spans="1:4" ht="13" x14ac:dyDescent="0.3">
      <c r="A16" s="13"/>
      <c r="B16" s="38" t="s">
        <v>1519</v>
      </c>
      <c r="C16" s="39"/>
      <c r="D16" s="39"/>
    </row>
    <row r="17" spans="1:4" ht="12.5" x14ac:dyDescent="0.25">
      <c r="A17" s="13"/>
      <c r="B17" s="33" t="s">
        <v>1520</v>
      </c>
      <c r="C17" s="37">
        <v>2321</v>
      </c>
      <c r="D17" s="37">
        <v>2358</v>
      </c>
    </row>
    <row r="18" spans="1:4" ht="12.5" x14ac:dyDescent="0.25">
      <c r="A18" s="13"/>
      <c r="B18" s="33" t="s">
        <v>1521</v>
      </c>
      <c r="C18" s="37">
        <v>1024031</v>
      </c>
      <c r="D18" s="37">
        <v>1092367</v>
      </c>
    </row>
    <row r="19" spans="1:4" ht="12.5" x14ac:dyDescent="0.25">
      <c r="A19" s="13"/>
      <c r="B19" s="33" t="s">
        <v>1522</v>
      </c>
      <c r="C19" s="37">
        <v>4105955</v>
      </c>
      <c r="D19" s="37">
        <v>4019505</v>
      </c>
    </row>
    <row r="20" spans="1:4" ht="12.5" x14ac:dyDescent="0.25">
      <c r="A20" s="13"/>
      <c r="B20" s="33" t="s">
        <v>1523</v>
      </c>
      <c r="C20" s="40">
        <v>964886</v>
      </c>
      <c r="D20" s="40">
        <v>964886</v>
      </c>
    </row>
    <row r="21" spans="1:4" ht="13" x14ac:dyDescent="0.3">
      <c r="A21" s="13"/>
      <c r="B21" s="38" t="s">
        <v>1524</v>
      </c>
      <c r="C21" s="42">
        <f>SUM(C17:C20)</f>
        <v>6097193</v>
      </c>
      <c r="D21" s="42">
        <f>SUM(D17:D20)</f>
        <v>6079116</v>
      </c>
    </row>
    <row r="22" spans="1:4" ht="13.5" thickBot="1" x14ac:dyDescent="0.35">
      <c r="A22" s="13"/>
      <c r="B22" s="38" t="s">
        <v>1525</v>
      </c>
      <c r="C22" s="43">
        <f>C14+C21</f>
        <v>29198249</v>
      </c>
      <c r="D22" s="43">
        <f>D14+D21</f>
        <v>41462204</v>
      </c>
    </row>
    <row r="23" spans="1:4" ht="13" thickTop="1" x14ac:dyDescent="0.25">
      <c r="A23" s="13"/>
      <c r="B23" s="33"/>
      <c r="C23" s="37"/>
      <c r="D23" s="37"/>
    </row>
    <row r="24" spans="1:4" ht="13" x14ac:dyDescent="0.3">
      <c r="A24" s="13"/>
      <c r="B24" s="38" t="s">
        <v>1526</v>
      </c>
      <c r="C24" s="39"/>
      <c r="D24" s="39"/>
    </row>
    <row r="25" spans="1:4" ht="12.5" x14ac:dyDescent="0.25">
      <c r="A25" s="13"/>
      <c r="B25" s="33"/>
      <c r="C25" s="37"/>
      <c r="D25" s="37"/>
    </row>
    <row r="26" spans="1:4" ht="13" x14ac:dyDescent="0.3">
      <c r="A26" s="13"/>
      <c r="B26" s="38" t="s">
        <v>1527</v>
      </c>
      <c r="C26" s="39"/>
      <c r="D26" s="39"/>
    </row>
    <row r="27" spans="1:4" ht="12.5" x14ac:dyDescent="0.25">
      <c r="A27" s="13"/>
      <c r="B27" s="33" t="s">
        <v>1528</v>
      </c>
      <c r="C27" s="37">
        <f>1741838+480000</f>
        <v>2221838</v>
      </c>
      <c r="D27" s="37">
        <f>2201138+480000</f>
        <v>2681138</v>
      </c>
    </row>
    <row r="28" spans="1:4" ht="12.5" x14ac:dyDescent="0.25">
      <c r="A28" s="13"/>
      <c r="B28" s="33" t="s">
        <v>1529</v>
      </c>
      <c r="C28" s="40">
        <v>9386852</v>
      </c>
      <c r="D28" s="40">
        <v>7510790</v>
      </c>
    </row>
    <row r="29" spans="1:4" ht="13" x14ac:dyDescent="0.3">
      <c r="A29" s="13"/>
      <c r="B29" s="38" t="s">
        <v>1530</v>
      </c>
      <c r="C29" s="41">
        <f>SUM(C27:C28)</f>
        <v>11608690</v>
      </c>
      <c r="D29" s="41">
        <f>SUM(D27:D28)</f>
        <v>10191928</v>
      </c>
    </row>
    <row r="30" spans="1:4" ht="12.5" x14ac:dyDescent="0.25">
      <c r="A30" s="13"/>
      <c r="B30" s="33"/>
      <c r="C30" s="37"/>
      <c r="D30" s="37"/>
    </row>
    <row r="31" spans="1:4" ht="13" x14ac:dyDescent="0.3">
      <c r="A31" s="13"/>
      <c r="B31" s="38" t="s">
        <v>1531</v>
      </c>
      <c r="C31" s="39"/>
      <c r="D31" s="39"/>
    </row>
    <row r="32" spans="1:4" ht="12.5" x14ac:dyDescent="0.25">
      <c r="A32" s="13"/>
      <c r="B32" s="33" t="s">
        <v>1532</v>
      </c>
      <c r="C32" s="40">
        <f>1555027-480000</f>
        <v>1075027</v>
      </c>
      <c r="D32" s="40">
        <f>1562455-480000</f>
        <v>1082455</v>
      </c>
    </row>
    <row r="33" spans="1:4" ht="13" x14ac:dyDescent="0.3">
      <c r="A33" s="13"/>
      <c r="B33" s="38" t="s">
        <v>1533</v>
      </c>
      <c r="C33" s="42">
        <f>SUM(C32)</f>
        <v>1075027</v>
      </c>
      <c r="D33" s="42">
        <f>SUM(D32)</f>
        <v>1082455</v>
      </c>
    </row>
    <row r="34" spans="1:4" ht="13.5" thickBot="1" x14ac:dyDescent="0.35">
      <c r="A34" s="13"/>
      <c r="B34" s="38" t="s">
        <v>1534</v>
      </c>
      <c r="C34" s="44">
        <f>C29+C33</f>
        <v>12683717</v>
      </c>
      <c r="D34" s="44">
        <f>D29+D33</f>
        <v>11274383</v>
      </c>
    </row>
    <row r="35" spans="1:4" ht="13" thickTop="1" x14ac:dyDescent="0.25">
      <c r="A35" s="13"/>
      <c r="B35" s="33"/>
      <c r="C35" s="37"/>
      <c r="D35" s="37"/>
    </row>
    <row r="36" spans="1:4" ht="13" x14ac:dyDescent="0.3">
      <c r="A36" s="13"/>
      <c r="B36" s="38" t="s">
        <v>1535</v>
      </c>
      <c r="C36" s="39"/>
      <c r="D36" s="39"/>
    </row>
    <row r="37" spans="1:4" ht="12.5" x14ac:dyDescent="0.25">
      <c r="A37" s="13"/>
      <c r="B37" s="33" t="s">
        <v>1536</v>
      </c>
      <c r="C37" s="37">
        <v>10000000</v>
      </c>
      <c r="D37" s="37">
        <v>10000000</v>
      </c>
    </row>
    <row r="38" spans="1:4" ht="12.5" x14ac:dyDescent="0.25">
      <c r="A38" s="13"/>
      <c r="B38" s="33" t="s">
        <v>1537</v>
      </c>
      <c r="C38" s="37">
        <v>2000000</v>
      </c>
      <c r="D38" s="37">
        <v>2000000</v>
      </c>
    </row>
    <row r="39" spans="1:4" ht="12.5" x14ac:dyDescent="0.25">
      <c r="A39" s="13"/>
      <c r="B39" s="33" t="s">
        <v>1538</v>
      </c>
      <c r="C39" s="45"/>
      <c r="D39" s="37">
        <v>3643</v>
      </c>
    </row>
    <row r="40" spans="1:4" ht="12.5" x14ac:dyDescent="0.25">
      <c r="A40" s="13"/>
      <c r="B40" s="33" t="s">
        <v>1539</v>
      </c>
      <c r="C40" s="40">
        <v>4514532</v>
      </c>
      <c r="D40" s="40">
        <v>18184178</v>
      </c>
    </row>
    <row r="41" spans="1:4" ht="13" x14ac:dyDescent="0.3">
      <c r="A41" s="13"/>
      <c r="B41" s="38" t="s">
        <v>1540</v>
      </c>
      <c r="C41" s="42">
        <f>SUM(C37:C40)</f>
        <v>16514532</v>
      </c>
      <c r="D41" s="42">
        <f>SUM(D37:D40)</f>
        <v>30187821</v>
      </c>
    </row>
    <row r="42" spans="1:4" ht="13.5" thickBot="1" x14ac:dyDescent="0.35">
      <c r="A42" s="13"/>
      <c r="B42" s="38" t="s">
        <v>1541</v>
      </c>
      <c r="C42" s="43">
        <f>C34+C41</f>
        <v>29198249</v>
      </c>
      <c r="D42" s="43">
        <f>D34+D41</f>
        <v>41462204</v>
      </c>
    </row>
    <row r="43" spans="1:4" ht="13" thickTop="1" x14ac:dyDescent="0.25">
      <c r="A43" s="13"/>
      <c r="B43" s="33"/>
      <c r="C43" s="37"/>
      <c r="D43" s="37"/>
    </row>
    <row r="44" spans="1:4" ht="13.5" thickBot="1" x14ac:dyDescent="0.35">
      <c r="A44" s="13"/>
      <c r="B44" s="38" t="s">
        <v>1542</v>
      </c>
      <c r="C44" s="46">
        <v>4624630</v>
      </c>
      <c r="D44" s="46">
        <v>5572720</v>
      </c>
    </row>
    <row r="45" spans="1:4" ht="13" thickTop="1" x14ac:dyDescent="0.25">
      <c r="A45" s="13"/>
      <c r="B45" s="33"/>
      <c r="C45" s="37"/>
      <c r="D45" s="37"/>
    </row>
    <row r="46" spans="1:4" ht="13.5" thickBot="1" x14ac:dyDescent="0.35">
      <c r="A46" s="13"/>
      <c r="B46" s="38" t="s">
        <v>1543</v>
      </c>
      <c r="C46" s="46">
        <v>103953</v>
      </c>
      <c r="D46" s="46">
        <v>852604</v>
      </c>
    </row>
    <row r="47" spans="1:4" ht="13" thickTop="1" x14ac:dyDescent="0.25">
      <c r="A47" s="13"/>
      <c r="B47" s="33"/>
      <c r="C47" s="47"/>
      <c r="D47" s="47"/>
    </row>
    <row r="48" spans="1:4" ht="12.5" x14ac:dyDescent="0.25">
      <c r="A48" s="13"/>
      <c r="B48" s="33"/>
      <c r="C48" s="37"/>
      <c r="D48" s="37"/>
    </row>
    <row r="49" spans="1:4" ht="10" x14ac:dyDescent="0.2"/>
    <row r="50" spans="1:4" ht="10" x14ac:dyDescent="0.2"/>
    <row r="51" spans="1:4" ht="10" x14ac:dyDescent="0.2"/>
    <row r="52" spans="1:4" ht="12.5" x14ac:dyDescent="0.25">
      <c r="A52" s="13"/>
      <c r="B52" s="51"/>
      <c r="C52" s="76"/>
      <c r="D52" s="76"/>
    </row>
    <row r="53" spans="1:4" ht="11.5" x14ac:dyDescent="0.25">
      <c r="A53" s="52"/>
      <c r="B53" s="53" t="s">
        <v>1544</v>
      </c>
      <c r="C53" s="77" t="s">
        <v>1546</v>
      </c>
      <c r="D53" s="77"/>
    </row>
    <row r="54" spans="1:4" ht="11.5" x14ac:dyDescent="0.25">
      <c r="A54" s="52"/>
      <c r="B54" s="55" t="s">
        <v>1547</v>
      </c>
      <c r="C54" s="78" t="s">
        <v>1549</v>
      </c>
      <c r="D54" s="78"/>
    </row>
    <row r="55" spans="1:4" ht="10" x14ac:dyDescent="0.2"/>
    <row r="56" spans="1:4" ht="10" x14ac:dyDescent="0.2"/>
    <row r="57" spans="1:4" ht="11.5" x14ac:dyDescent="0.25">
      <c r="A57" s="52"/>
      <c r="B57" s="55"/>
      <c r="C57" s="78"/>
      <c r="D57" s="78"/>
    </row>
  </sheetData>
  <mergeCells count="9">
    <mergeCell ref="C52:D52"/>
    <mergeCell ref="C53:D53"/>
    <mergeCell ref="C54:D54"/>
    <mergeCell ref="C57:D57"/>
    <mergeCell ref="A1:D1"/>
    <mergeCell ref="A2:D2"/>
    <mergeCell ref="A3:D3"/>
    <mergeCell ref="A4:D4"/>
    <mergeCell ref="B5:D5"/>
  </mergeCells>
  <printOptions horizontalCentered="1"/>
  <pageMargins left="0.39370078740157483" right="0.39370078740157483" top="0.59055118110236227" bottom="0.31496062992125984" header="0" footer="0"/>
  <pageSetup scale="93" fitToHeight="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252E-5BD3-419B-835C-213E6AE93459}">
  <sheetPr>
    <pageSetUpPr fitToPage="1"/>
  </sheetPr>
  <dimension ref="A1:J59"/>
  <sheetViews>
    <sheetView tabSelected="1" workbookViewId="0">
      <selection activeCell="C41" sqref="C41"/>
    </sheetView>
  </sheetViews>
  <sheetFormatPr baseColWidth="10" defaultColWidth="0" defaultRowHeight="10" customHeight="1" zeroHeight="1" x14ac:dyDescent="0.2"/>
  <cols>
    <col min="1" max="1" width="1.7265625" style="48" customWidth="1"/>
    <col min="2" max="2" width="32.1796875" style="48" customWidth="1"/>
    <col min="3" max="3" width="3.81640625" style="48" customWidth="1"/>
    <col min="4" max="4" width="32.1796875" style="48" customWidth="1"/>
    <col min="5" max="5" width="3.26953125" style="49" customWidth="1"/>
    <col min="6" max="6" width="15.1796875" style="50" customWidth="1"/>
    <col min="7" max="7" width="3.26953125" style="49" customWidth="1"/>
    <col min="8" max="8" width="15.1796875" style="50" customWidth="1"/>
    <col min="9" max="9" width="1.1796875" style="32" customWidth="1"/>
    <col min="10" max="10" width="8.1796875" style="32" hidden="1" customWidth="1"/>
    <col min="11" max="16384" width="11.453125" style="32" hidden="1"/>
  </cols>
  <sheetData>
    <row r="1" spans="1:9" ht="52.5" customHeight="1" x14ac:dyDescent="0.2">
      <c r="A1" s="79"/>
      <c r="B1" s="79"/>
      <c r="C1" s="79"/>
      <c r="D1" s="79"/>
      <c r="E1" s="79"/>
      <c r="F1" s="79"/>
      <c r="G1" s="79"/>
      <c r="H1" s="79"/>
      <c r="I1" s="56"/>
    </row>
    <row r="2" spans="1:9" ht="13" x14ac:dyDescent="0.3">
      <c r="A2" s="72" t="s">
        <v>0</v>
      </c>
      <c r="B2" s="72"/>
      <c r="C2" s="72"/>
      <c r="D2" s="72"/>
      <c r="E2" s="72"/>
      <c r="F2" s="72"/>
      <c r="G2" s="72"/>
      <c r="H2" s="72"/>
      <c r="I2" s="56"/>
    </row>
    <row r="3" spans="1:9" ht="12.75" customHeight="1" x14ac:dyDescent="0.3">
      <c r="A3" s="72" t="s">
        <v>1550</v>
      </c>
      <c r="B3" s="72"/>
      <c r="C3" s="72"/>
      <c r="D3" s="72"/>
      <c r="E3" s="72"/>
      <c r="F3" s="72"/>
      <c r="G3" s="72"/>
      <c r="H3" s="72"/>
      <c r="I3" s="56"/>
    </row>
    <row r="4" spans="1:9" ht="15" customHeight="1" x14ac:dyDescent="0.2">
      <c r="A4" s="73" t="s">
        <v>2</v>
      </c>
      <c r="B4" s="73"/>
      <c r="C4" s="73"/>
      <c r="D4" s="73"/>
      <c r="E4" s="73"/>
      <c r="F4" s="73"/>
      <c r="G4" s="73"/>
      <c r="H4" s="73"/>
      <c r="I4" s="56"/>
    </row>
    <row r="5" spans="1:9" ht="12.5" x14ac:dyDescent="0.25">
      <c r="A5" s="13"/>
      <c r="B5" s="80"/>
      <c r="C5" s="80"/>
      <c r="D5" s="80"/>
      <c r="E5" s="80"/>
      <c r="F5" s="80"/>
      <c r="G5" s="80"/>
      <c r="H5" s="80"/>
    </row>
    <row r="6" spans="1:9" ht="13" x14ac:dyDescent="0.3">
      <c r="A6" s="13"/>
      <c r="B6" s="81"/>
      <c r="C6" s="81"/>
      <c r="D6" s="81"/>
      <c r="E6" s="34"/>
      <c r="F6" s="35">
        <v>2024</v>
      </c>
      <c r="G6" s="36"/>
      <c r="H6" s="35">
        <v>2023</v>
      </c>
    </row>
    <row r="7" spans="1:9" ht="12.5" x14ac:dyDescent="0.25">
      <c r="A7" s="13"/>
      <c r="B7" s="81"/>
      <c r="C7" s="81"/>
      <c r="D7" s="81"/>
      <c r="E7" s="34"/>
      <c r="F7" s="57"/>
      <c r="G7" s="34"/>
      <c r="H7" s="57"/>
    </row>
    <row r="8" spans="1:9" ht="13" x14ac:dyDescent="0.3">
      <c r="A8" s="13"/>
      <c r="B8" s="38" t="s">
        <v>1551</v>
      </c>
      <c r="C8" s="33"/>
      <c r="D8" s="33"/>
      <c r="E8" s="34"/>
      <c r="F8" s="58"/>
      <c r="G8" s="34"/>
      <c r="H8" s="58"/>
    </row>
    <row r="9" spans="1:9" ht="12.5" x14ac:dyDescent="0.25">
      <c r="A9" s="13"/>
      <c r="B9" s="33" t="s">
        <v>1552</v>
      </c>
      <c r="C9" s="33"/>
      <c r="D9" s="33"/>
      <c r="E9" s="34" t="s">
        <v>1514</v>
      </c>
      <c r="F9" s="59">
        <v>8836969</v>
      </c>
      <c r="G9" s="34" t="s">
        <v>1514</v>
      </c>
      <c r="H9" s="59">
        <v>10228066</v>
      </c>
    </row>
    <row r="10" spans="1:9" ht="13" x14ac:dyDescent="0.3">
      <c r="A10" s="13"/>
      <c r="B10" s="38" t="s">
        <v>1553</v>
      </c>
      <c r="C10" s="33"/>
      <c r="D10" s="33"/>
      <c r="E10" s="34"/>
      <c r="F10" s="58">
        <f>SUM(F9)</f>
        <v>8836969</v>
      </c>
      <c r="G10" s="34"/>
      <c r="H10" s="58">
        <f>SUM(H9)</f>
        <v>10228066</v>
      </c>
    </row>
    <row r="11" spans="1:9" ht="12.5" x14ac:dyDescent="0.25">
      <c r="A11" s="13"/>
      <c r="B11" s="81"/>
      <c r="C11" s="81"/>
      <c r="D11" s="81"/>
      <c r="E11" s="34"/>
      <c r="F11" s="57"/>
      <c r="G11" s="34"/>
      <c r="H11" s="57"/>
    </row>
    <row r="12" spans="1:9" ht="13" x14ac:dyDescent="0.3">
      <c r="A12" s="13"/>
      <c r="B12" s="38" t="s">
        <v>1554</v>
      </c>
      <c r="C12" s="33"/>
      <c r="D12" s="33"/>
      <c r="E12" s="34"/>
      <c r="F12" s="58"/>
      <c r="G12" s="34"/>
      <c r="H12" s="58"/>
    </row>
    <row r="13" spans="1:9" ht="12.5" x14ac:dyDescent="0.25">
      <c r="A13" s="13"/>
      <c r="B13" s="33" t="s">
        <v>1555</v>
      </c>
      <c r="C13" s="33"/>
      <c r="D13" s="33"/>
      <c r="E13" s="34"/>
      <c r="F13" s="57">
        <v>36617</v>
      </c>
      <c r="G13" s="34"/>
      <c r="H13" s="57">
        <v>3472675</v>
      </c>
    </row>
    <row r="14" spans="1:9" ht="12.5" x14ac:dyDescent="0.25">
      <c r="A14" s="13"/>
      <c r="B14" s="33" t="s">
        <v>1556</v>
      </c>
      <c r="C14" s="33"/>
      <c r="D14" s="33"/>
      <c r="E14" s="34"/>
      <c r="F14" s="57">
        <v>282169</v>
      </c>
      <c r="G14" s="34"/>
      <c r="H14" s="57">
        <v>229780</v>
      </c>
    </row>
    <row r="15" spans="1:9" ht="12.5" x14ac:dyDescent="0.25">
      <c r="A15" s="13"/>
      <c r="B15" s="33" t="s">
        <v>1557</v>
      </c>
      <c r="C15" s="33"/>
      <c r="D15" s="33"/>
      <c r="E15" s="34"/>
      <c r="F15" s="59">
        <v>343982</v>
      </c>
      <c r="G15" s="34"/>
      <c r="H15" s="59">
        <v>405565</v>
      </c>
    </row>
    <row r="16" spans="1:9" ht="13" x14ac:dyDescent="0.3">
      <c r="A16" s="13"/>
      <c r="B16" s="38" t="s">
        <v>1553</v>
      </c>
      <c r="C16" s="33"/>
      <c r="D16" s="33"/>
      <c r="E16" s="34"/>
      <c r="F16" s="60">
        <f>SUM(F13:F15)</f>
        <v>662768</v>
      </c>
      <c r="G16" s="34"/>
      <c r="H16" s="60">
        <f>SUM(H13:H15)</f>
        <v>4108020</v>
      </c>
    </row>
    <row r="17" spans="1:8" ht="12.5" x14ac:dyDescent="0.25">
      <c r="A17" s="13"/>
      <c r="B17" s="33"/>
      <c r="C17" s="33"/>
      <c r="D17" s="33"/>
      <c r="E17" s="34"/>
      <c r="F17" s="57"/>
      <c r="G17" s="34"/>
      <c r="H17" s="57"/>
    </row>
    <row r="18" spans="1:8" ht="13" x14ac:dyDescent="0.3">
      <c r="A18" s="13"/>
      <c r="B18" s="38" t="s">
        <v>1558</v>
      </c>
      <c r="C18" s="33"/>
      <c r="D18" s="33"/>
      <c r="E18" s="34" t="s">
        <v>1514</v>
      </c>
      <c r="F18" s="58">
        <f>F10-F16</f>
        <v>8174201</v>
      </c>
      <c r="G18" s="34" t="s">
        <v>1514</v>
      </c>
      <c r="H18" s="58">
        <f>H10-H16</f>
        <v>6120046</v>
      </c>
    </row>
    <row r="19" spans="1:8" ht="12.5" x14ac:dyDescent="0.25">
      <c r="A19" s="13"/>
      <c r="B19" s="81"/>
      <c r="C19" s="81"/>
      <c r="D19" s="81"/>
      <c r="E19" s="34"/>
      <c r="F19" s="57"/>
      <c r="G19" s="34"/>
      <c r="H19" s="57"/>
    </row>
    <row r="20" spans="1:8" ht="13" x14ac:dyDescent="0.3">
      <c r="A20" s="13"/>
      <c r="B20" s="38" t="s">
        <v>1559</v>
      </c>
      <c r="C20" s="33"/>
      <c r="D20" s="33"/>
      <c r="E20" s="34"/>
      <c r="F20" s="58"/>
      <c r="G20" s="34"/>
      <c r="H20" s="58"/>
    </row>
    <row r="21" spans="1:8" ht="12.5" x14ac:dyDescent="0.25">
      <c r="A21" s="13"/>
      <c r="B21" s="33" t="s">
        <v>1560</v>
      </c>
      <c r="C21" s="33"/>
      <c r="D21" s="33"/>
      <c r="E21" s="34"/>
      <c r="F21" s="57">
        <v>2541065</v>
      </c>
      <c r="G21" s="34"/>
      <c r="H21" s="57">
        <v>2559225</v>
      </c>
    </row>
    <row r="22" spans="1:8" ht="12.5" x14ac:dyDescent="0.25">
      <c r="A22" s="13"/>
      <c r="B22" s="33" t="s">
        <v>1561</v>
      </c>
      <c r="C22" s="33"/>
      <c r="D22" s="33"/>
      <c r="E22" s="34"/>
      <c r="F22" s="57">
        <v>351933</v>
      </c>
      <c r="G22" s="34"/>
      <c r="H22" s="57">
        <v>256300</v>
      </c>
    </row>
    <row r="23" spans="1:8" ht="12.5" x14ac:dyDescent="0.25">
      <c r="A23" s="13"/>
      <c r="B23" s="33" t="s">
        <v>1562</v>
      </c>
      <c r="C23" s="33"/>
      <c r="D23" s="33"/>
      <c r="E23" s="34"/>
      <c r="F23" s="59" t="s">
        <v>1563</v>
      </c>
      <c r="G23" s="34"/>
      <c r="H23" s="59">
        <v>4296</v>
      </c>
    </row>
    <row r="24" spans="1:8" ht="13" x14ac:dyDescent="0.3">
      <c r="A24" s="13"/>
      <c r="B24" s="38" t="s">
        <v>1553</v>
      </c>
      <c r="C24" s="33"/>
      <c r="D24" s="33"/>
      <c r="E24" s="34"/>
      <c r="F24" s="60">
        <f>SUM(F21:F23)</f>
        <v>2892998</v>
      </c>
      <c r="G24" s="34"/>
      <c r="H24" s="60">
        <f>SUM(H21:H23)</f>
        <v>2819821</v>
      </c>
    </row>
    <row r="25" spans="1:8" ht="12.5" x14ac:dyDescent="0.25">
      <c r="A25" s="13"/>
      <c r="B25" s="33"/>
      <c r="C25" s="33"/>
      <c r="D25" s="33"/>
      <c r="E25" s="34"/>
      <c r="F25" s="57"/>
      <c r="G25" s="34"/>
      <c r="H25" s="57"/>
    </row>
    <row r="26" spans="1:8" ht="13" x14ac:dyDescent="0.3">
      <c r="A26" s="13"/>
      <c r="B26" s="38" t="s">
        <v>1564</v>
      </c>
      <c r="C26" s="33"/>
      <c r="D26" s="33"/>
      <c r="E26" s="34"/>
      <c r="F26" s="58"/>
      <c r="G26" s="34"/>
      <c r="H26" s="58"/>
    </row>
    <row r="27" spans="1:8" ht="12.5" x14ac:dyDescent="0.25">
      <c r="A27" s="13"/>
      <c r="B27" s="33" t="s">
        <v>1565</v>
      </c>
      <c r="C27" s="33"/>
      <c r="D27" s="33"/>
      <c r="E27" s="34"/>
      <c r="F27" s="57">
        <v>51</v>
      </c>
      <c r="G27" s="34"/>
      <c r="H27" s="57">
        <v>150</v>
      </c>
    </row>
    <row r="28" spans="1:8" ht="12.5" x14ac:dyDescent="0.25">
      <c r="A28" s="13"/>
      <c r="B28" s="33" t="s">
        <v>1566</v>
      </c>
      <c r="C28" s="33"/>
      <c r="D28" s="33"/>
      <c r="E28" s="34"/>
      <c r="F28" s="61">
        <v>-296524</v>
      </c>
      <c r="G28" s="34"/>
      <c r="H28" s="61">
        <v>-205722</v>
      </c>
    </row>
    <row r="29" spans="1:8" ht="13" x14ac:dyDescent="0.3">
      <c r="A29" s="13"/>
      <c r="B29" s="38" t="s">
        <v>1553</v>
      </c>
      <c r="C29" s="33"/>
      <c r="D29" s="33"/>
      <c r="E29" s="34"/>
      <c r="F29" s="62">
        <f>SUM(F27:F28)</f>
        <v>-296473</v>
      </c>
      <c r="G29" s="34"/>
      <c r="H29" s="62">
        <f>SUM(H27:H28)</f>
        <v>-205572</v>
      </c>
    </row>
    <row r="30" spans="1:8" ht="12.5" x14ac:dyDescent="0.25">
      <c r="A30" s="13"/>
      <c r="B30" s="33"/>
      <c r="C30" s="33"/>
      <c r="D30" s="33"/>
      <c r="E30" s="34"/>
      <c r="F30" s="63"/>
      <c r="G30" s="34"/>
      <c r="H30" s="63"/>
    </row>
    <row r="31" spans="1:8" ht="13" x14ac:dyDescent="0.3">
      <c r="A31" s="13"/>
      <c r="B31" s="38" t="s">
        <v>1567</v>
      </c>
      <c r="C31" s="33"/>
      <c r="D31" s="33"/>
      <c r="E31" s="34"/>
      <c r="F31" s="64"/>
      <c r="G31" s="34"/>
      <c r="H31" s="64"/>
    </row>
    <row r="32" spans="1:8" ht="12.5" x14ac:dyDescent="0.25">
      <c r="A32" s="13"/>
      <c r="B32" s="33" t="s">
        <v>1568</v>
      </c>
      <c r="C32" s="33"/>
      <c r="D32" s="33"/>
      <c r="E32" s="34"/>
      <c r="F32" s="63">
        <v>1689</v>
      </c>
      <c r="G32" s="34"/>
      <c r="H32" s="63">
        <v>119</v>
      </c>
    </row>
    <row r="33" spans="1:9" ht="12.5" x14ac:dyDescent="0.25">
      <c r="A33" s="13"/>
      <c r="B33" s="33" t="s">
        <v>1569</v>
      </c>
      <c r="C33" s="33"/>
      <c r="D33" s="33"/>
      <c r="E33" s="34"/>
      <c r="F33" s="63">
        <v>-594</v>
      </c>
      <c r="G33" s="34"/>
      <c r="H33" s="63">
        <v>-487</v>
      </c>
    </row>
    <row r="34" spans="1:9" ht="12.5" x14ac:dyDescent="0.25">
      <c r="A34" s="13"/>
      <c r="B34" s="33" t="s">
        <v>1570</v>
      </c>
      <c r="C34" s="33"/>
      <c r="D34" s="33"/>
      <c r="E34" s="34"/>
      <c r="F34" s="63">
        <v>22101</v>
      </c>
      <c r="G34" s="34"/>
      <c r="H34" s="63">
        <v>25458</v>
      </c>
    </row>
    <row r="35" spans="1:9" ht="12.5" x14ac:dyDescent="0.25">
      <c r="A35" s="13"/>
      <c r="B35" s="33" t="s">
        <v>1571</v>
      </c>
      <c r="C35" s="33"/>
      <c r="D35" s="33"/>
      <c r="E35" s="34"/>
      <c r="F35" s="61">
        <v>-37992</v>
      </c>
      <c r="G35" s="34"/>
      <c r="H35" s="61">
        <v>-18664</v>
      </c>
    </row>
    <row r="36" spans="1:9" ht="13" x14ac:dyDescent="0.3">
      <c r="A36" s="13"/>
      <c r="B36" s="38" t="s">
        <v>1553</v>
      </c>
      <c r="C36" s="33"/>
      <c r="D36" s="33"/>
      <c r="E36" s="34"/>
      <c r="F36" s="62">
        <f>SUM(F32:F35)</f>
        <v>-14796</v>
      </c>
      <c r="G36" s="34"/>
      <c r="H36" s="62">
        <f>SUM(H32:H35)</f>
        <v>6426</v>
      </c>
    </row>
    <row r="37" spans="1:9" ht="12.5" x14ac:dyDescent="0.25">
      <c r="A37" s="13"/>
      <c r="B37" s="33"/>
      <c r="C37" s="33"/>
      <c r="D37" s="33"/>
      <c r="E37" s="34"/>
      <c r="F37" s="57"/>
      <c r="G37" s="34"/>
      <c r="H37" s="57"/>
    </row>
    <row r="38" spans="1:9" ht="13" x14ac:dyDescent="0.3">
      <c r="A38" s="13"/>
      <c r="B38" s="38" t="s">
        <v>1572</v>
      </c>
      <c r="C38" s="33"/>
      <c r="D38" s="33"/>
      <c r="E38" s="34" t="s">
        <v>1514</v>
      </c>
      <c r="F38" s="64">
        <f>F10-F16-F24-F29-F36</f>
        <v>5592472</v>
      </c>
      <c r="G38" s="34" t="s">
        <v>1514</v>
      </c>
      <c r="H38" s="64">
        <f>H10-H16-H24-H29-H36</f>
        <v>3499371</v>
      </c>
    </row>
    <row r="39" spans="1:9" ht="12.5" x14ac:dyDescent="0.25">
      <c r="A39" s="13"/>
      <c r="B39" s="33"/>
      <c r="C39" s="33"/>
      <c r="D39" s="33"/>
      <c r="E39" s="34"/>
      <c r="F39" s="57"/>
      <c r="G39" s="34"/>
      <c r="H39" s="57"/>
    </row>
    <row r="40" spans="1:9" ht="12.5" x14ac:dyDescent="0.25">
      <c r="A40" s="13"/>
      <c r="B40" s="33" t="s">
        <v>1573</v>
      </c>
      <c r="C40" s="33"/>
      <c r="D40" s="33"/>
      <c r="E40" s="34"/>
      <c r="F40" s="59">
        <v>1077940</v>
      </c>
      <c r="G40" s="34"/>
      <c r="H40" s="59">
        <v>590923</v>
      </c>
    </row>
    <row r="41" spans="1:9" ht="13" x14ac:dyDescent="0.3">
      <c r="A41" s="13"/>
      <c r="B41" s="38" t="s">
        <v>1574</v>
      </c>
      <c r="C41" s="33"/>
      <c r="D41" s="33"/>
      <c r="E41" s="34" t="s">
        <v>1514</v>
      </c>
      <c r="F41" s="64">
        <f>F38-F40</f>
        <v>4514532</v>
      </c>
      <c r="G41" s="34" t="s">
        <v>1514</v>
      </c>
      <c r="H41" s="64">
        <f>H38-H40</f>
        <v>2908448</v>
      </c>
    </row>
    <row r="42" spans="1:9" ht="12.5" x14ac:dyDescent="0.25">
      <c r="A42" s="13"/>
      <c r="B42" s="33"/>
      <c r="C42" s="33"/>
      <c r="D42" s="33"/>
      <c r="E42" s="34"/>
      <c r="F42" s="57"/>
      <c r="G42" s="34"/>
      <c r="H42" s="57"/>
    </row>
    <row r="43" spans="1:9" ht="13.5" thickBot="1" x14ac:dyDescent="0.35">
      <c r="A43" s="13"/>
      <c r="B43" s="38" t="s">
        <v>1575</v>
      </c>
      <c r="C43" s="33"/>
      <c r="D43" s="33"/>
      <c r="E43" s="34" t="s">
        <v>1514</v>
      </c>
      <c r="F43" s="65">
        <f>+F41</f>
        <v>4514532</v>
      </c>
      <c r="G43" s="34" t="s">
        <v>1514</v>
      </c>
      <c r="H43" s="65">
        <f>+H41</f>
        <v>2908448</v>
      </c>
    </row>
    <row r="44" spans="1:9" ht="13" thickTop="1" x14ac:dyDescent="0.25">
      <c r="A44" s="13"/>
      <c r="B44" s="33"/>
      <c r="C44" s="33"/>
      <c r="D44" s="33"/>
      <c r="E44" s="34"/>
      <c r="F44" s="57"/>
      <c r="G44" s="34"/>
      <c r="H44" s="57"/>
    </row>
    <row r="45" spans="1:9" ht="13" x14ac:dyDescent="0.3">
      <c r="A45" s="66"/>
      <c r="B45" s="83" t="s">
        <v>1576</v>
      </c>
      <c r="C45" s="83"/>
      <c r="D45" s="83"/>
      <c r="E45" s="36"/>
      <c r="F45" s="67">
        <f>F43/1000000</f>
        <v>4.514532</v>
      </c>
      <c r="G45" s="36"/>
      <c r="H45" s="67">
        <f>H43/1000000</f>
        <v>2.9084479999999999</v>
      </c>
      <c r="I45" s="68"/>
    </row>
    <row r="46" spans="1:9" ht="12.5" x14ac:dyDescent="0.25">
      <c r="A46" s="13"/>
      <c r="B46" s="81"/>
      <c r="C46" s="81"/>
      <c r="D46" s="81"/>
      <c r="E46" s="34"/>
      <c r="F46" s="57"/>
      <c r="G46" s="34"/>
      <c r="H46" s="57"/>
    </row>
    <row r="47" spans="1:9" ht="12.5" x14ac:dyDescent="0.25">
      <c r="A47" s="13"/>
      <c r="B47" s="33"/>
      <c r="C47" s="33"/>
      <c r="D47" s="33"/>
      <c r="E47" s="34"/>
      <c r="F47" s="57"/>
      <c r="G47" s="34"/>
      <c r="H47" s="57"/>
    </row>
    <row r="48" spans="1:9" ht="12.5" x14ac:dyDescent="0.25">
      <c r="A48" s="13"/>
      <c r="B48" s="33"/>
      <c r="C48" s="33"/>
      <c r="D48" s="33"/>
      <c r="E48" s="34"/>
      <c r="F48" s="57"/>
      <c r="G48" s="34"/>
      <c r="H48" s="57"/>
    </row>
    <row r="49" spans="1:9" x14ac:dyDescent="0.2"/>
    <row r="50" spans="1:9" x14ac:dyDescent="0.2"/>
    <row r="51" spans="1:9" x14ac:dyDescent="0.2"/>
    <row r="52" spans="1:9" ht="11.5" x14ac:dyDescent="0.25">
      <c r="A52" s="52"/>
      <c r="B52" s="69"/>
      <c r="C52" s="52"/>
      <c r="D52" s="69"/>
      <c r="E52" s="54"/>
      <c r="F52" s="82"/>
      <c r="G52" s="82"/>
      <c r="H52" s="82"/>
      <c r="I52" s="70"/>
    </row>
    <row r="53" spans="1:9" ht="12.5" x14ac:dyDescent="0.25">
      <c r="A53" s="13"/>
      <c r="B53" s="51"/>
      <c r="C53" s="13"/>
      <c r="D53" s="51"/>
      <c r="E53" s="34"/>
      <c r="F53" s="76"/>
      <c r="G53" s="76"/>
      <c r="H53" s="76"/>
    </row>
    <row r="54" spans="1:9" ht="11.5" x14ac:dyDescent="0.25">
      <c r="A54" s="52"/>
      <c r="B54" s="53" t="s">
        <v>1544</v>
      </c>
      <c r="C54" s="52"/>
      <c r="D54" s="53" t="s">
        <v>1545</v>
      </c>
      <c r="E54" s="54"/>
      <c r="F54" s="77" t="s">
        <v>1546</v>
      </c>
      <c r="G54" s="77"/>
      <c r="H54" s="77"/>
      <c r="I54" s="70"/>
    </row>
    <row r="55" spans="1:9" ht="23" x14ac:dyDescent="0.25">
      <c r="A55" s="52"/>
      <c r="B55" s="55" t="s">
        <v>1547</v>
      </c>
      <c r="C55" s="52"/>
      <c r="D55" s="55" t="s">
        <v>1548</v>
      </c>
      <c r="E55" s="54"/>
      <c r="F55" s="78" t="s">
        <v>1549</v>
      </c>
      <c r="G55" s="78"/>
      <c r="H55" s="78"/>
      <c r="I55" s="70"/>
    </row>
    <row r="56" spans="1:9" x14ac:dyDescent="0.2"/>
    <row r="57" spans="1:9" x14ac:dyDescent="0.2"/>
    <row r="58" spans="1:9" x14ac:dyDescent="0.2"/>
    <row r="59" spans="1:9" x14ac:dyDescent="0.2"/>
  </sheetData>
  <mergeCells count="15">
    <mergeCell ref="B6:D6"/>
    <mergeCell ref="A1:H1"/>
    <mergeCell ref="A2:H2"/>
    <mergeCell ref="A3:H3"/>
    <mergeCell ref="A4:H4"/>
    <mergeCell ref="B5:H5"/>
    <mergeCell ref="F53:H53"/>
    <mergeCell ref="F54:H54"/>
    <mergeCell ref="F55:H55"/>
    <mergeCell ref="B7:D7"/>
    <mergeCell ref="B11:D11"/>
    <mergeCell ref="B19:D19"/>
    <mergeCell ref="B45:D45"/>
    <mergeCell ref="B46:D46"/>
    <mergeCell ref="F52:H52"/>
  </mergeCells>
  <printOptions horizontalCentered="1"/>
  <pageMargins left="0.39370078740157483" right="0.39370078740157483" top="0.55118110236220474" bottom="0.35433070866141736" header="0" footer="0"/>
  <pageSetup scale="92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de Comprobación</vt:lpstr>
      <vt:lpstr>Balance General</vt:lpstr>
      <vt:lpstr>Estado de Resultados</vt:lpstr>
      <vt:lpstr>'Balance de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2024-03-07T21:31:23Z</dcterms:created>
  <dcterms:modified xsi:type="dcterms:W3CDTF">2024-03-11T20:53:21Z</dcterms:modified>
</cp:coreProperties>
</file>