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is Documentos\Bolsa de Valores\Año 2024\"/>
    </mc:Choice>
  </mc:AlternateContent>
  <xr:revisionPtr revIDLastSave="0" documentId="8_{BF7815DD-8B70-49BD-9C76-5CD611AAEF58}" xr6:coauthVersionLast="47" xr6:coauthVersionMax="47" xr10:uidLastSave="{00000000-0000-0000-0000-000000000000}"/>
  <bookViews>
    <workbookView xWindow="-120" yWindow="-120" windowWidth="21840" windowHeight="13140" xr2:uid="{8382EAFC-2DF7-4B93-B962-495546D100E7}"/>
  </bookViews>
  <sheets>
    <sheet name="Sheet1" sheetId="1" r:id="rId1"/>
  </sheets>
  <definedNames>
    <definedName name="_xlnm.Print_Area" localSheetId="0">Sheet1!$B$2:$F$56,Sheet1!$B$59:$F$111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1" l="1"/>
  <c r="D101" i="1"/>
  <c r="F101" i="1" l="1"/>
  <c r="F95" i="1"/>
  <c r="D95" i="1"/>
  <c r="D103" i="1" l="1"/>
  <c r="D71" i="1" l="1"/>
  <c r="F103" i="1"/>
  <c r="F71" i="1"/>
  <c r="F96" i="1"/>
  <c r="D96" i="1"/>
  <c r="F89" i="1"/>
  <c r="D89" i="1"/>
  <c r="F83" i="1"/>
  <c r="D83" i="1"/>
  <c r="F79" i="1"/>
  <c r="D79" i="1"/>
  <c r="F62" i="1"/>
  <c r="D62" i="1"/>
  <c r="F44" i="1"/>
  <c r="D44" i="1"/>
  <c r="F33" i="1"/>
  <c r="D33" i="1"/>
  <c r="F29" i="1"/>
  <c r="D29" i="1"/>
  <c r="F19" i="1"/>
  <c r="D19" i="1"/>
  <c r="F12" i="1"/>
  <c r="D12" i="1"/>
  <c r="F35" i="1" l="1"/>
  <c r="F73" i="1"/>
  <c r="F91" i="1" s="1"/>
  <c r="F98" i="1" s="1"/>
  <c r="D73" i="1"/>
  <c r="D91" i="1" s="1"/>
  <c r="D98" i="1" s="1"/>
  <c r="D35" i="1"/>
  <c r="D46" i="1"/>
  <c r="D21" i="1"/>
  <c r="F46" i="1"/>
  <c r="F21" i="1"/>
  <c r="D51" i="1" l="1"/>
  <c r="F51" i="1"/>
  <c r="F105" i="1"/>
  <c r="F106" i="1" s="1"/>
  <c r="D105" i="1"/>
  <c r="D106" i="1" l="1"/>
</calcChain>
</file>

<file path=xl/sharedStrings.xml><?xml version="1.0" encoding="utf-8"?>
<sst xmlns="http://schemas.openxmlformats.org/spreadsheetml/2006/main" count="119" uniqueCount="79">
  <si>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</si>
  <si>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</si>
  <si>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</si>
  <si>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</si>
  <si>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</si>
  <si>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</si>
  <si>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</si>
  <si>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</si>
  <si>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</si>
  <si>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</si>
  <si>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</si>
  <si>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</si>
  <si>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</si>
  <si>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</si>
  <si>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</si>
  <si>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</si>
  <si>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</si>
  <si>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</si>
  <si>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</si>
  <si>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</si>
  <si>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</si>
  <si>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</si>
  <si>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</si>
  <si>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</si>
  <si>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</si>
  <si>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</si>
  <si>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</si>
  <si>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</si>
  <si>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</si>
  <si>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</si>
  <si>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</si>
  <si>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</si>
  <si>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</si>
  <si>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</si>
  <si>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</si>
  <si>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</si>
  <si>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</si>
  <si>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</si>
  <si>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</si>
  <si>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</si>
  <si>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</si>
  <si>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</si>
  <si>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</si>
  <si>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</si>
  <si>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</si>
  <si>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</si>
  <si>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</si>
  <si>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</si>
  <si>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</si>
  <si>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</si>
  <si>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</si>
  <si>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</si>
  <si>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</si>
  <si>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</si>
  <si>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</si>
  <si>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</si>
  <si>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</si>
  <si>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</si>
  <si>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</si>
  <si>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</si>
  <si>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>251 - 25101105</t>
  </si>
  <si>
    <t xml:space="preserve"> GERENTE DE CONTABILIDAD</t>
  </si>
  <si>
    <t>41102-41105</t>
  </si>
  <si>
    <t xml:space="preserve">       INGRESOS EXTRAORDINARIOS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</si>
  <si>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</si>
  <si>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</si>
  <si>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</si>
  <si>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</si>
  <si>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</si>
  <si>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</si>
  <si>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</si>
  <si>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</si>
  <si>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</si>
  <si>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 xml:space="preserve">       RESULTADOS ACUMULADOS</t>
  </si>
  <si>
    <t>491 y 591</t>
  </si>
  <si>
    <t>SHEARLENE VERÓNICA MÁRQUEZ DE RIVERA</t>
  </si>
  <si>
    <t>BALANCE GENERAL AL 29 DE FEBRERO DE 2024 Y 2023</t>
  </si>
  <si>
    <t xml:space="preserve">                                        LUIS DIEGO VARAONA MAGAÑA</t>
  </si>
  <si>
    <t xml:space="preserve">                                   APODERADO GENERAL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</si>
</sst>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3" fontId="2" fillId="0" borderId="0" xfId="1" applyFont="1" applyAlignment="1">
      <alignment horizontal="center"/>
    </xf>
    <xf numFmtId="43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43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43" fontId="2" fillId="0" borderId="0" xfId="1" applyFont="1" applyFill="1" applyAlignment="1">
      <alignment horizontal="center"/>
    </xf>
    <xf numFmtId="43" fontId="2" fillId="0" borderId="0" xfId="1" applyFont="1" applyFill="1"/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F111"/>
  <sheetViews>
    <sheetView tabSelected="1" zoomScale="110" zoomScaleNormal="110" workbookViewId="0">
      <selection activeCell="B3" sqref="B3:F3"/>
    </sheetView>
  </sheetViews>
  <sheetFormatPr defaultRowHeight="15" x14ac:dyDescent="0.25"/>
  <cols>
    <col min="2" max="2" width="81.140625" customWidth="1"/>
    <col min="3" max="3" width="4.85546875" customWidth="1"/>
    <col min="4" max="4" width="13.7109375" customWidth="1"/>
    <col min="5" max="5" width="4.140625" customWidth="1"/>
    <col min="6" max="6" width="13.7109375" customWidth="1"/>
  </cols>
  <sheetData>
    <row r="2" spans="1:6" ht="15.75" x14ac:dyDescent="0.3">
      <c r="B2" s="22" t="s">
        <v>0</v>
      </c>
      <c r="C2" s="22"/>
      <c r="D2" s="22"/>
      <c r="E2" s="22"/>
      <c r="F2" s="22"/>
    </row>
    <row r="3" spans="1:6" ht="15.75" x14ac:dyDescent="0.3">
      <c r="B3" s="22" t="s">
        <v>76</v>
      </c>
      <c r="C3" s="22"/>
      <c r="D3" s="22"/>
      <c r="E3" s="22"/>
      <c r="F3" s="22"/>
    </row>
    <row r="4" spans="1:6" x14ac:dyDescent="0.25">
      <c r="B4" s="23" t="s">
        <v>1</v>
      </c>
      <c r="C4" s="23"/>
      <c r="D4" s="23"/>
      <c r="E4" s="23"/>
      <c r="F4" s="23"/>
    </row>
    <row r="5" spans="1:6" ht="15.75" x14ac:dyDescent="0.3">
      <c r="B5" s="2"/>
      <c r="C5" s="2"/>
      <c r="D5" s="3">
        <v>2024</v>
      </c>
      <c r="E5" s="2"/>
      <c r="F5" s="3">
        <v>2023</v>
      </c>
    </row>
    <row r="6" spans="1:6" ht="15.75" x14ac:dyDescent="0.3">
      <c r="B6" s="2" t="s">
        <v>2</v>
      </c>
      <c r="C6" s="2"/>
      <c r="D6" s="2" t="s">
        <v>3</v>
      </c>
      <c r="E6" s="2"/>
      <c r="F6" s="21" t="s">
        <v>3</v>
      </c>
    </row>
    <row r="7" spans="1:6" ht="15.75" x14ac:dyDescent="0.3">
      <c r="B7" s="2" t="s">
        <v>4</v>
      </c>
      <c r="C7" s="2"/>
      <c r="D7" s="2" t="s">
        <v>3</v>
      </c>
      <c r="E7" s="2"/>
      <c r="F7" s="21" t="s">
        <v>3</v>
      </c>
    </row>
    <row r="8" spans="1:6" ht="15.75" x14ac:dyDescent="0.3">
      <c r="A8">
        <v>11</v>
      </c>
      <c r="B8" s="2" t="s">
        <v>5</v>
      </c>
      <c r="C8" s="1" t="s">
        <v>6</v>
      </c>
      <c r="D8" s="4">
        <v>4823584</v>
      </c>
      <c r="E8" s="1" t="s">
        <v>6</v>
      </c>
      <c r="F8" s="13">
        <v>5582615</v>
      </c>
    </row>
    <row r="9" spans="1:6" ht="16.5" x14ac:dyDescent="0.35">
      <c r="A9">
        <v>12</v>
      </c>
      <c r="B9" s="2" t="s">
        <v>65</v>
      </c>
      <c r="C9" s="5"/>
      <c r="D9" s="4">
        <v>28098144</v>
      </c>
      <c r="E9" s="5"/>
      <c r="F9" s="13">
        <v>8250018</v>
      </c>
    </row>
    <row r="10" spans="1:6" ht="15.75" x14ac:dyDescent="0.3">
      <c r="A10">
        <v>13</v>
      </c>
      <c r="B10" s="2" t="s">
        <v>7</v>
      </c>
      <c r="C10" s="2"/>
      <c r="D10" s="4">
        <v>706038</v>
      </c>
      <c r="E10" s="4"/>
      <c r="F10" s="13">
        <v>220909</v>
      </c>
    </row>
    <row r="11" spans="1:6" ht="15.75" x14ac:dyDescent="0.3">
      <c r="A11">
        <v>14</v>
      </c>
      <c r="B11" s="2" t="s">
        <v>66</v>
      </c>
      <c r="C11" s="2"/>
      <c r="D11" s="4">
        <v>768635</v>
      </c>
      <c r="E11" s="6"/>
      <c r="F11" s="16">
        <v>525098</v>
      </c>
    </row>
    <row r="12" spans="1:6" ht="15.75" x14ac:dyDescent="0.3">
      <c r="B12" s="2" t="s">
        <v>8</v>
      </c>
      <c r="C12" s="2"/>
      <c r="D12" s="7">
        <f>SUM(D8:D11)</f>
        <v>34396401</v>
      </c>
      <c r="E12" s="4"/>
      <c r="F12" s="15">
        <f>SUM(F8:F11)</f>
        <v>14578640</v>
      </c>
    </row>
    <row r="13" spans="1:6" ht="15.75" x14ac:dyDescent="0.3">
      <c r="B13" s="2"/>
      <c r="C13" s="2"/>
      <c r="D13" s="4"/>
      <c r="E13" s="4"/>
      <c r="F13" s="13"/>
    </row>
    <row r="14" spans="1:6" ht="15.75" x14ac:dyDescent="0.3">
      <c r="B14" s="2" t="s">
        <v>9</v>
      </c>
      <c r="C14" s="2"/>
      <c r="D14" s="4"/>
      <c r="E14" s="4"/>
      <c r="F14" s="13"/>
    </row>
    <row r="15" spans="1:6" ht="15.75" x14ac:dyDescent="0.3">
      <c r="A15">
        <v>16</v>
      </c>
      <c r="B15" s="2" t="s">
        <v>64</v>
      </c>
      <c r="C15" s="2"/>
      <c r="D15" s="4">
        <v>27453</v>
      </c>
      <c r="E15" s="4"/>
      <c r="F15" s="13">
        <v>23417</v>
      </c>
    </row>
    <row r="16" spans="1:6" ht="15.75" x14ac:dyDescent="0.3">
      <c r="A16">
        <v>17</v>
      </c>
      <c r="B16" s="2" t="s">
        <v>10</v>
      </c>
      <c r="C16" s="2"/>
      <c r="D16" s="4">
        <v>2350475</v>
      </c>
      <c r="E16" s="4"/>
      <c r="F16" s="13">
        <v>8925450</v>
      </c>
    </row>
    <row r="17" spans="1:6" ht="15.75" x14ac:dyDescent="0.3">
      <c r="A17">
        <v>18</v>
      </c>
      <c r="B17" s="2" t="s">
        <v>11</v>
      </c>
      <c r="C17" s="2"/>
      <c r="D17" s="6">
        <v>1611989</v>
      </c>
      <c r="E17" s="6"/>
      <c r="F17" s="16">
        <v>2018680</v>
      </c>
    </row>
    <row r="18" spans="1:6" ht="15.75" x14ac:dyDescent="0.3">
      <c r="A18">
        <v>13503</v>
      </c>
      <c r="B18" s="2" t="s">
        <v>12</v>
      </c>
      <c r="C18" s="2"/>
      <c r="D18" s="8">
        <v>140489</v>
      </c>
      <c r="E18" s="4"/>
      <c r="F18" s="11">
        <v>776071</v>
      </c>
    </row>
    <row r="19" spans="1:6" ht="15.75" x14ac:dyDescent="0.3">
      <c r="B19" s="2" t="s">
        <v>13</v>
      </c>
      <c r="C19" s="2"/>
      <c r="D19" s="7">
        <f>SUM(D15:D18)</f>
        <v>4130406</v>
      </c>
      <c r="E19" s="4"/>
      <c r="F19" s="15">
        <f>SUM(F15:F18)</f>
        <v>11743618</v>
      </c>
    </row>
    <row r="20" spans="1:6" ht="15.75" x14ac:dyDescent="0.3">
      <c r="B20" s="2"/>
      <c r="C20" s="2"/>
      <c r="D20" s="6"/>
      <c r="E20" s="6"/>
      <c r="F20" s="16"/>
    </row>
    <row r="21" spans="1:6" ht="16.5" thickBot="1" x14ac:dyDescent="0.35">
      <c r="B21" s="2" t="s">
        <v>14</v>
      </c>
      <c r="C21" s="1" t="s">
        <v>6</v>
      </c>
      <c r="D21" s="9">
        <f>+D12+D19</f>
        <v>38526807</v>
      </c>
      <c r="E21" s="1" t="s">
        <v>6</v>
      </c>
      <c r="F21" s="18">
        <f>+F12+F19</f>
        <v>26322258</v>
      </c>
    </row>
    <row r="22" spans="1:6" ht="16.5" thickTop="1" x14ac:dyDescent="0.3">
      <c r="B22" s="2"/>
      <c r="C22" s="2"/>
      <c r="D22" s="4" t="s">
        <v>3</v>
      </c>
      <c r="E22" s="4"/>
      <c r="F22" s="13"/>
    </row>
    <row r="23" spans="1:6" ht="15.75" x14ac:dyDescent="0.3">
      <c r="B23" s="2" t="s">
        <v>15</v>
      </c>
      <c r="C23" s="2"/>
      <c r="D23" s="4" t="s">
        <v>3</v>
      </c>
      <c r="E23" s="4"/>
      <c r="F23" s="13"/>
    </row>
    <row r="24" spans="1:6" ht="15.75" x14ac:dyDescent="0.3">
      <c r="B24" s="2" t="s">
        <v>16</v>
      </c>
      <c r="C24" s="2"/>
      <c r="D24" s="4"/>
      <c r="E24" s="4"/>
      <c r="F24" s="13"/>
    </row>
    <row r="25" spans="1:6" ht="15.75" x14ac:dyDescent="0.3">
      <c r="A25">
        <v>22</v>
      </c>
      <c r="B25" s="2" t="s">
        <v>17</v>
      </c>
      <c r="C25" s="2"/>
      <c r="D25" s="4">
        <v>15066160</v>
      </c>
      <c r="E25" s="4"/>
      <c r="F25" s="13">
        <v>6319253</v>
      </c>
    </row>
    <row r="26" spans="1:6" ht="15.75" x14ac:dyDescent="0.3">
      <c r="A26">
        <v>23</v>
      </c>
      <c r="B26" s="2" t="s">
        <v>18</v>
      </c>
      <c r="C26" s="2"/>
      <c r="D26" s="4">
        <v>7196174</v>
      </c>
      <c r="E26" s="4"/>
      <c r="F26" s="13">
        <v>4456127</v>
      </c>
    </row>
    <row r="27" spans="1:6" ht="15.75" x14ac:dyDescent="0.3">
      <c r="A27" t="s">
        <v>60</v>
      </c>
      <c r="B27" s="2" t="s">
        <v>67</v>
      </c>
      <c r="C27" s="2"/>
      <c r="D27" s="4">
        <v>518411</v>
      </c>
      <c r="E27" s="4"/>
      <c r="F27" s="13">
        <v>474811</v>
      </c>
    </row>
    <row r="28" spans="1:6" ht="15.75" hidden="1" x14ac:dyDescent="0.3">
      <c r="B28" s="2" t="s">
        <v>68</v>
      </c>
      <c r="C28" s="2"/>
      <c r="D28" s="4">
        <v>0</v>
      </c>
      <c r="E28" s="4"/>
      <c r="F28" s="13">
        <v>0</v>
      </c>
    </row>
    <row r="29" spans="1:6" ht="15.75" x14ac:dyDescent="0.3">
      <c r="B29" s="2" t="s">
        <v>19</v>
      </c>
      <c r="C29" s="2"/>
      <c r="D29" s="7">
        <f>SUM(D25:D28)</f>
        <v>22780745</v>
      </c>
      <c r="E29" s="4"/>
      <c r="F29" s="15">
        <f>SUM(F25:F28)</f>
        <v>11250191</v>
      </c>
    </row>
    <row r="30" spans="1:6" ht="15.75" x14ac:dyDescent="0.3">
      <c r="B30" s="2"/>
      <c r="C30" s="2"/>
      <c r="D30" s="6"/>
      <c r="E30" s="4"/>
      <c r="F30" s="16"/>
    </row>
    <row r="31" spans="1:6" ht="15.75" x14ac:dyDescent="0.3">
      <c r="B31" s="2" t="s">
        <v>20</v>
      </c>
      <c r="C31" s="2"/>
      <c r="D31" s="6"/>
      <c r="E31" s="4"/>
      <c r="F31" s="16"/>
    </row>
    <row r="32" spans="1:6" ht="15.75" x14ac:dyDescent="0.3">
      <c r="A32">
        <v>25101105</v>
      </c>
      <c r="B32" s="2" t="s">
        <v>69</v>
      </c>
      <c r="C32" s="2"/>
      <c r="D32" s="6">
        <v>203022</v>
      </c>
      <c r="E32" s="6"/>
      <c r="F32" s="16">
        <v>117552</v>
      </c>
    </row>
    <row r="33" spans="1:6" ht="15.75" x14ac:dyDescent="0.3">
      <c r="B33" s="2" t="s">
        <v>21</v>
      </c>
      <c r="C33" s="2"/>
      <c r="D33" s="7">
        <f>SUM(D32:D32)</f>
        <v>203022</v>
      </c>
      <c r="E33" s="4"/>
      <c r="F33" s="15">
        <f>SUM(F32:F32)</f>
        <v>117552</v>
      </c>
    </row>
    <row r="34" spans="1:6" ht="15.75" x14ac:dyDescent="0.3">
      <c r="B34" s="2"/>
      <c r="C34" s="2"/>
      <c r="D34" s="4"/>
      <c r="E34" s="4"/>
      <c r="F34" s="13"/>
    </row>
    <row r="35" spans="1:6" ht="15.75" x14ac:dyDescent="0.3">
      <c r="B35" s="2" t="s">
        <v>22</v>
      </c>
      <c r="C35" s="1" t="s">
        <v>6</v>
      </c>
      <c r="D35" s="8">
        <f>+D29+D33</f>
        <v>22983767</v>
      </c>
      <c r="E35" s="1" t="s">
        <v>6</v>
      </c>
      <c r="F35" s="11">
        <f>+F29+F33</f>
        <v>11367743</v>
      </c>
    </row>
    <row r="36" spans="1:6" ht="15.75" x14ac:dyDescent="0.3">
      <c r="B36" s="2"/>
      <c r="C36" s="2"/>
      <c r="D36" s="4" t="s">
        <v>3</v>
      </c>
      <c r="E36" s="4"/>
      <c r="F36" s="13" t="s">
        <v>3</v>
      </c>
    </row>
    <row r="37" spans="1:6" ht="15.75" x14ac:dyDescent="0.3">
      <c r="B37" s="2" t="s">
        <v>23</v>
      </c>
      <c r="C37" s="2"/>
      <c r="D37" s="4"/>
      <c r="E37" s="4"/>
      <c r="F37" s="13"/>
    </row>
    <row r="38" spans="1:6" ht="15.75" x14ac:dyDescent="0.3">
      <c r="A38">
        <v>31</v>
      </c>
      <c r="B38" s="2" t="s">
        <v>70</v>
      </c>
      <c r="C38" s="2"/>
      <c r="D38" s="4">
        <v>10500000</v>
      </c>
      <c r="E38" s="4"/>
      <c r="F38" s="13">
        <v>10500000</v>
      </c>
    </row>
    <row r="39" spans="1:6" ht="15.75" x14ac:dyDescent="0.3">
      <c r="A39">
        <v>33</v>
      </c>
      <c r="B39" s="2" t="s">
        <v>71</v>
      </c>
      <c r="C39" s="2"/>
      <c r="D39" s="4">
        <v>2100000</v>
      </c>
      <c r="E39" s="4"/>
      <c r="F39" s="13">
        <v>2100000</v>
      </c>
    </row>
    <row r="40" spans="1:6" ht="15.75" x14ac:dyDescent="0.3">
      <c r="A40">
        <v>34</v>
      </c>
      <c r="B40" s="2" t="s">
        <v>24</v>
      </c>
      <c r="C40" s="2"/>
      <c r="D40" s="4">
        <v>-936</v>
      </c>
      <c r="E40" s="4"/>
      <c r="F40" s="13">
        <v>-99</v>
      </c>
    </row>
    <row r="41" spans="1:6" ht="15.75" x14ac:dyDescent="0.3">
      <c r="A41">
        <v>38</v>
      </c>
      <c r="B41" s="2" t="s">
        <v>73</v>
      </c>
      <c r="C41" s="2"/>
      <c r="D41" s="4">
        <v>0</v>
      </c>
      <c r="E41" s="4"/>
      <c r="F41" s="13">
        <v>0</v>
      </c>
    </row>
    <row r="42" spans="1:6" ht="15.75" x14ac:dyDescent="0.3">
      <c r="A42">
        <v>39</v>
      </c>
      <c r="B42" s="2" t="s">
        <v>72</v>
      </c>
      <c r="C42" s="2"/>
      <c r="D42" s="8">
        <v>2943976</v>
      </c>
      <c r="E42" s="4"/>
      <c r="F42" s="11">
        <v>2354614</v>
      </c>
    </row>
    <row r="43" spans="1:6" ht="15.75" x14ac:dyDescent="0.3">
      <c r="B43" s="2"/>
      <c r="C43" s="2"/>
      <c r="D43" s="6"/>
      <c r="E43" s="4"/>
      <c r="F43" s="16"/>
    </row>
    <row r="44" spans="1:6" ht="15.75" x14ac:dyDescent="0.3">
      <c r="B44" s="2" t="s">
        <v>25</v>
      </c>
      <c r="C44" s="1" t="s">
        <v>6</v>
      </c>
      <c r="D44" s="8">
        <f>SUM(D38:D42)</f>
        <v>15543040</v>
      </c>
      <c r="E44" s="1" t="s">
        <v>6</v>
      </c>
      <c r="F44" s="11">
        <f>SUM(F38:F42)</f>
        <v>14954515</v>
      </c>
    </row>
    <row r="45" spans="1:6" ht="15.75" x14ac:dyDescent="0.3">
      <c r="B45" s="2"/>
      <c r="C45" s="2"/>
      <c r="D45" s="4"/>
      <c r="E45" s="4"/>
      <c r="F45" s="13"/>
    </row>
    <row r="46" spans="1:6" ht="16.5" thickBot="1" x14ac:dyDescent="0.35">
      <c r="B46" s="2" t="s">
        <v>26</v>
      </c>
      <c r="C46" s="1" t="s">
        <v>6</v>
      </c>
      <c r="D46" s="9">
        <f>+D44+D33+D29</f>
        <v>38526807</v>
      </c>
      <c r="E46" s="1" t="s">
        <v>6</v>
      </c>
      <c r="F46" s="18">
        <f>+F44+F33+F29</f>
        <v>26322258</v>
      </c>
    </row>
    <row r="47" spans="1:6" ht="16.5" thickTop="1" x14ac:dyDescent="0.3">
      <c r="B47" s="2"/>
      <c r="C47" s="1"/>
      <c r="D47" s="6"/>
      <c r="E47" s="1"/>
      <c r="F47" s="16"/>
    </row>
    <row r="48" spans="1:6" ht="16.5" thickBot="1" x14ac:dyDescent="0.35">
      <c r="A48">
        <v>61</v>
      </c>
      <c r="B48" s="2" t="s">
        <v>27</v>
      </c>
      <c r="C48" s="1" t="s">
        <v>6</v>
      </c>
      <c r="D48" s="9">
        <v>12067319</v>
      </c>
      <c r="E48" s="1" t="s">
        <v>6</v>
      </c>
      <c r="F48" s="18">
        <v>11159398</v>
      </c>
    </row>
    <row r="49" spans="1:6" ht="16.5" thickTop="1" x14ac:dyDescent="0.3">
      <c r="B49" s="2"/>
      <c r="C49" s="1"/>
      <c r="D49" s="6"/>
      <c r="E49" s="1"/>
      <c r="F49" s="16"/>
    </row>
    <row r="50" spans="1:6" ht="16.5" thickBot="1" x14ac:dyDescent="0.35">
      <c r="A50">
        <v>71</v>
      </c>
      <c r="B50" s="2" t="s">
        <v>28</v>
      </c>
      <c r="C50" s="1" t="s">
        <v>6</v>
      </c>
      <c r="D50" s="9">
        <v>29546615</v>
      </c>
      <c r="E50" s="1" t="s">
        <v>6</v>
      </c>
      <c r="F50" s="18">
        <v>8374453</v>
      </c>
    </row>
    <row r="51" spans="1:6" ht="16.5" thickTop="1" x14ac:dyDescent="0.3">
      <c r="B51" s="2"/>
      <c r="C51" s="2"/>
      <c r="D51" s="1">
        <f>+D21-D46</f>
        <v>0</v>
      </c>
      <c r="E51" s="1"/>
      <c r="F51" s="20">
        <f>+F21-F46</f>
        <v>0</v>
      </c>
    </row>
    <row r="52" spans="1:6" ht="15.75" x14ac:dyDescent="0.3">
      <c r="B52" s="2" t="s">
        <v>77</v>
      </c>
      <c r="C52" s="22" t="s">
        <v>29</v>
      </c>
      <c r="D52" s="22"/>
      <c r="E52" s="22"/>
      <c r="F52" s="22"/>
    </row>
    <row r="53" spans="1:6" ht="15.75" x14ac:dyDescent="0.3">
      <c r="B53" s="2" t="s">
        <v>78</v>
      </c>
      <c r="C53" s="22" t="s">
        <v>30</v>
      </c>
      <c r="D53" s="22"/>
      <c r="E53" s="22"/>
      <c r="F53" s="22"/>
    </row>
    <row r="54" spans="1:6" ht="15.75" x14ac:dyDescent="0.3">
      <c r="B54" s="2"/>
      <c r="C54" s="1"/>
      <c r="D54" s="1"/>
      <c r="E54" s="1"/>
      <c r="F54" s="20"/>
    </row>
    <row r="55" spans="1:6" ht="15.75" x14ac:dyDescent="0.3">
      <c r="B55" s="22" t="s">
        <v>75</v>
      </c>
      <c r="C55" s="22"/>
      <c r="D55" s="22"/>
      <c r="E55" s="22"/>
      <c r="F55" s="22"/>
    </row>
    <row r="56" spans="1:6" ht="15.75" x14ac:dyDescent="0.3">
      <c r="B56" s="22" t="s">
        <v>61</v>
      </c>
      <c r="C56" s="22"/>
      <c r="D56" s="22"/>
      <c r="E56" s="22"/>
      <c r="F56" s="22"/>
    </row>
    <row r="57" spans="1:6" ht="15.75" x14ac:dyDescent="0.3">
      <c r="B57" s="2"/>
      <c r="C57" s="1"/>
      <c r="D57" s="1"/>
      <c r="E57" s="1"/>
      <c r="F57" s="20"/>
    </row>
    <row r="58" spans="1:6" ht="15.75" x14ac:dyDescent="0.3">
      <c r="B58" s="2"/>
      <c r="C58" s="1"/>
    </row>
    <row r="59" spans="1:6" ht="15.75" x14ac:dyDescent="0.3">
      <c r="B59" s="24" t="s">
        <v>0</v>
      </c>
      <c r="C59" s="24"/>
      <c r="D59" s="24"/>
      <c r="E59" s="24"/>
      <c r="F59" s="24"/>
    </row>
    <row r="60" spans="1:6" ht="15.75" x14ac:dyDescent="0.3">
      <c r="B60" s="24" t="str">
        <f>"ESTADO DE RESULTADOS  DEL 1 DE ENERO AL 29 DE FEBRERO DE "&amp;D5&amp;" Y "&amp;F5</f>
        <v>ESTADO DE RESULTADOS  DEL 1 DE ENERO AL 29 DE FEBRERO DE 2024 Y 2023</v>
      </c>
      <c r="C60" s="24"/>
      <c r="D60" s="24"/>
      <c r="E60" s="24"/>
      <c r="F60" s="24"/>
    </row>
    <row r="61" spans="1:6" x14ac:dyDescent="0.25">
      <c r="B61" s="25" t="s">
        <v>31</v>
      </c>
      <c r="C61" s="25"/>
      <c r="D61" s="25"/>
      <c r="E61" s="25"/>
      <c r="F61" s="25"/>
    </row>
    <row r="62" spans="1:6" ht="15.75" x14ac:dyDescent="0.3">
      <c r="B62" s="10"/>
      <c r="C62" s="10"/>
      <c r="D62" s="3">
        <f>+D5</f>
        <v>2024</v>
      </c>
      <c r="E62" s="10"/>
      <c r="F62" s="3">
        <f>+F5</f>
        <v>2023</v>
      </c>
    </row>
    <row r="63" spans="1:6" ht="15.75" x14ac:dyDescent="0.3">
      <c r="B63" s="10" t="s">
        <v>32</v>
      </c>
      <c r="C63" s="1"/>
      <c r="D63" s="10" t="s">
        <v>3</v>
      </c>
      <c r="E63" s="10"/>
      <c r="F63" s="10" t="s">
        <v>3</v>
      </c>
    </row>
    <row r="64" spans="1:6" ht="15.75" x14ac:dyDescent="0.3">
      <c r="B64" s="10" t="s">
        <v>33</v>
      </c>
      <c r="C64" s="1"/>
      <c r="D64" s="10"/>
      <c r="E64" s="10"/>
      <c r="F64" s="10"/>
    </row>
    <row r="65" spans="1:6" ht="15.75" x14ac:dyDescent="0.3">
      <c r="A65">
        <v>51</v>
      </c>
      <c r="B65" s="10" t="s">
        <v>34</v>
      </c>
      <c r="C65" s="1" t="s">
        <v>6</v>
      </c>
      <c r="D65" s="11">
        <v>8699332</v>
      </c>
      <c r="E65" s="12" t="s">
        <v>6</v>
      </c>
      <c r="F65" s="11">
        <v>10988221</v>
      </c>
    </row>
    <row r="66" spans="1:6" ht="15.75" x14ac:dyDescent="0.3">
      <c r="B66" s="10"/>
      <c r="C66" s="1"/>
      <c r="D66" s="13"/>
      <c r="E66" s="12"/>
      <c r="F66" s="13"/>
    </row>
    <row r="67" spans="1:6" ht="15.75" x14ac:dyDescent="0.3">
      <c r="B67" s="10" t="s">
        <v>35</v>
      </c>
      <c r="C67" s="10"/>
      <c r="D67" s="13" t="s">
        <v>3</v>
      </c>
      <c r="E67" s="14"/>
      <c r="F67" s="13"/>
    </row>
    <row r="68" spans="1:6" ht="15.75" x14ac:dyDescent="0.3">
      <c r="A68">
        <v>41101</v>
      </c>
      <c r="B68" s="10" t="s">
        <v>36</v>
      </c>
      <c r="C68" s="10"/>
      <c r="D68" s="13">
        <v>23432</v>
      </c>
      <c r="E68" s="14"/>
      <c r="F68" s="13">
        <v>3608216</v>
      </c>
    </row>
    <row r="69" spans="1:6" ht="15.75" x14ac:dyDescent="0.3">
      <c r="A69" t="s">
        <v>62</v>
      </c>
      <c r="B69" s="10" t="s">
        <v>37</v>
      </c>
      <c r="C69" s="10"/>
      <c r="D69" s="13">
        <v>505681</v>
      </c>
      <c r="E69" s="14"/>
      <c r="F69" s="13">
        <v>361344</v>
      </c>
    </row>
    <row r="70" spans="1:6" ht="15.75" x14ac:dyDescent="0.3">
      <c r="A70">
        <v>41</v>
      </c>
      <c r="B70" s="10" t="s">
        <v>38</v>
      </c>
      <c r="C70" s="10"/>
      <c r="D70" s="11">
        <v>332889</v>
      </c>
      <c r="E70" s="14"/>
      <c r="F70" s="11">
        <v>179224</v>
      </c>
    </row>
    <row r="71" spans="1:6" ht="15.75" x14ac:dyDescent="0.3">
      <c r="B71" s="10"/>
      <c r="C71" s="10"/>
      <c r="D71" s="13">
        <f>SUM(D68:D70)</f>
        <v>862002</v>
      </c>
      <c r="E71" s="14"/>
      <c r="F71" s="13">
        <f>SUM(F68:F70)</f>
        <v>4148784</v>
      </c>
    </row>
    <row r="72" spans="1:6" ht="15.75" x14ac:dyDescent="0.3">
      <c r="B72" s="10"/>
      <c r="C72" s="10"/>
      <c r="D72" s="11"/>
      <c r="E72" s="14"/>
      <c r="F72" s="11"/>
    </row>
    <row r="73" spans="1:6" ht="15.75" x14ac:dyDescent="0.3">
      <c r="B73" s="10" t="s">
        <v>39</v>
      </c>
      <c r="C73" s="10"/>
      <c r="D73" s="11">
        <f>+D65-D71</f>
        <v>7837330</v>
      </c>
      <c r="E73" s="14"/>
      <c r="F73" s="11">
        <f>+F65-F71</f>
        <v>6839437</v>
      </c>
    </row>
    <row r="74" spans="1:6" ht="15.75" x14ac:dyDescent="0.3">
      <c r="B74" s="10"/>
      <c r="C74" s="10"/>
      <c r="D74" s="13" t="s">
        <v>3</v>
      </c>
      <c r="E74" s="14"/>
      <c r="F74" s="13"/>
    </row>
    <row r="75" spans="1:6" ht="15.75" x14ac:dyDescent="0.3">
      <c r="B75" s="10" t="s">
        <v>40</v>
      </c>
      <c r="C75" s="10"/>
      <c r="D75" s="13" t="s">
        <v>3</v>
      </c>
      <c r="E75" s="14"/>
      <c r="F75" s="13"/>
    </row>
    <row r="76" spans="1:6" ht="15.75" x14ac:dyDescent="0.3">
      <c r="A76">
        <v>42</v>
      </c>
      <c r="B76" s="10" t="s">
        <v>41</v>
      </c>
      <c r="C76" s="10"/>
      <c r="D76" s="13">
        <v>3473093</v>
      </c>
      <c r="E76" s="14"/>
      <c r="F76" s="13">
        <v>3270569</v>
      </c>
    </row>
    <row r="77" spans="1:6" ht="15.75" x14ac:dyDescent="0.3">
      <c r="A77">
        <v>44</v>
      </c>
      <c r="B77" s="10" t="s">
        <v>42</v>
      </c>
      <c r="C77" s="10"/>
      <c r="D77" s="13">
        <v>242158</v>
      </c>
      <c r="E77" s="14"/>
      <c r="F77" s="13">
        <v>268247</v>
      </c>
    </row>
    <row r="78" spans="1:6" ht="15.75" hidden="1" x14ac:dyDescent="0.3">
      <c r="B78" s="10" t="s">
        <v>43</v>
      </c>
      <c r="C78" s="10"/>
      <c r="D78" s="13">
        <v>0</v>
      </c>
      <c r="E78" s="14"/>
      <c r="F78" s="13">
        <v>0</v>
      </c>
    </row>
    <row r="79" spans="1:6" ht="15.75" x14ac:dyDescent="0.3">
      <c r="B79" s="10"/>
      <c r="C79" s="10"/>
      <c r="D79" s="15">
        <f>SUM(D76:D78)</f>
        <v>3715251</v>
      </c>
      <c r="E79" s="14"/>
      <c r="F79" s="15">
        <f>SUM(F76:F78)</f>
        <v>3538816</v>
      </c>
    </row>
    <row r="80" spans="1:6" ht="15.75" x14ac:dyDescent="0.3">
      <c r="B80" s="10" t="s">
        <v>44</v>
      </c>
      <c r="C80" s="10"/>
      <c r="D80" s="13"/>
      <c r="E80" s="14"/>
      <c r="F80" s="13"/>
    </row>
    <row r="81" spans="1:6" ht="15.75" x14ac:dyDescent="0.3">
      <c r="A81">
        <v>43</v>
      </c>
      <c r="B81" s="10" t="s">
        <v>45</v>
      </c>
      <c r="C81" s="10"/>
      <c r="D81" s="13">
        <v>7560</v>
      </c>
      <c r="E81" s="14"/>
      <c r="F81" s="13">
        <v>1319</v>
      </c>
    </row>
    <row r="82" spans="1:6" ht="15.75" x14ac:dyDescent="0.3">
      <c r="A82">
        <v>52</v>
      </c>
      <c r="B82" s="10" t="s">
        <v>46</v>
      </c>
      <c r="C82" s="10"/>
      <c r="D82" s="11">
        <v>-321823</v>
      </c>
      <c r="E82" s="14"/>
      <c r="F82" s="11">
        <v>-129512</v>
      </c>
    </row>
    <row r="83" spans="1:6" ht="15.75" x14ac:dyDescent="0.3">
      <c r="B83" s="10"/>
      <c r="C83" s="10"/>
      <c r="D83" s="15">
        <f>SUM(D81:D82)</f>
        <v>-314263</v>
      </c>
      <c r="E83" s="14"/>
      <c r="F83" s="15">
        <f>SUM(F81:F82)</f>
        <v>-128193</v>
      </c>
    </row>
    <row r="84" spans="1:6" ht="15.75" x14ac:dyDescent="0.3">
      <c r="B84" s="10" t="s">
        <v>47</v>
      </c>
      <c r="C84" s="10"/>
      <c r="D84" s="13"/>
      <c r="E84" s="14"/>
      <c r="F84" s="13"/>
    </row>
    <row r="85" spans="1:6" ht="15.75" x14ac:dyDescent="0.3">
      <c r="A85">
        <v>46</v>
      </c>
      <c r="B85" s="10" t="s">
        <v>48</v>
      </c>
      <c r="C85" s="10"/>
      <c r="D85" s="13">
        <v>131451</v>
      </c>
      <c r="E85" s="14"/>
      <c r="F85" s="13">
        <v>454</v>
      </c>
    </row>
    <row r="86" spans="1:6" ht="15.75" x14ac:dyDescent="0.3">
      <c r="A86">
        <v>53</v>
      </c>
      <c r="B86" s="10" t="s">
        <v>49</v>
      </c>
      <c r="C86" s="10"/>
      <c r="D86" s="16">
        <v>-4508</v>
      </c>
      <c r="E86" s="14"/>
      <c r="F86" s="16">
        <v>-30748</v>
      </c>
    </row>
    <row r="87" spans="1:6" ht="15.75" x14ac:dyDescent="0.3">
      <c r="A87">
        <v>47</v>
      </c>
      <c r="B87" s="10" t="s">
        <v>50</v>
      </c>
      <c r="C87" s="10"/>
      <c r="D87" s="13">
        <v>35846</v>
      </c>
      <c r="E87" s="14"/>
      <c r="F87" s="13">
        <v>66611</v>
      </c>
    </row>
    <row r="88" spans="1:6" ht="15.75" x14ac:dyDescent="0.3">
      <c r="A88">
        <v>54</v>
      </c>
      <c r="B88" s="10" t="s">
        <v>51</v>
      </c>
      <c r="C88" s="10"/>
      <c r="D88" s="11">
        <v>-4661</v>
      </c>
      <c r="E88" s="14"/>
      <c r="F88" s="11">
        <v>0</v>
      </c>
    </row>
    <row r="89" spans="1:6" ht="15.75" x14ac:dyDescent="0.3">
      <c r="B89" s="10"/>
      <c r="C89" s="10"/>
      <c r="D89" s="15">
        <f>SUM(D85:D88)</f>
        <v>158128</v>
      </c>
      <c r="E89" s="14"/>
      <c r="F89" s="15">
        <f>SUM(F85:F88)</f>
        <v>36317</v>
      </c>
    </row>
    <row r="90" spans="1:6" ht="15.75" x14ac:dyDescent="0.3">
      <c r="B90" s="10"/>
      <c r="C90" s="10"/>
      <c r="D90" s="16"/>
      <c r="E90" s="14"/>
      <c r="F90" s="16"/>
    </row>
    <row r="91" spans="1:6" ht="15.75" x14ac:dyDescent="0.3">
      <c r="B91" s="10" t="s">
        <v>52</v>
      </c>
      <c r="C91" s="1" t="s">
        <v>6</v>
      </c>
      <c r="D91" s="16">
        <f>+D73-D79-D83-D89</f>
        <v>4278214</v>
      </c>
      <c r="E91" s="1" t="s">
        <v>6</v>
      </c>
      <c r="F91" s="16">
        <f>+F73-F79-F83-F89</f>
        <v>3392497</v>
      </c>
    </row>
    <row r="92" spans="1:6" ht="15.75" x14ac:dyDescent="0.3">
      <c r="B92" s="10"/>
      <c r="C92" s="1"/>
      <c r="D92" s="16"/>
      <c r="E92" s="1"/>
      <c r="F92" s="16"/>
    </row>
    <row r="93" spans="1:6" ht="15.75" x14ac:dyDescent="0.3">
      <c r="B93" s="10" t="s">
        <v>53</v>
      </c>
      <c r="C93" s="10"/>
      <c r="D93" s="13"/>
      <c r="E93" s="14"/>
      <c r="F93" s="13"/>
    </row>
    <row r="94" spans="1:6" ht="15.75" x14ac:dyDescent="0.3">
      <c r="A94" t="s">
        <v>74</v>
      </c>
      <c r="B94" s="10" t="s">
        <v>54</v>
      </c>
      <c r="C94" s="10"/>
      <c r="D94" s="6">
        <v>-1334238</v>
      </c>
      <c r="E94" s="14"/>
      <c r="F94" s="16">
        <v>-1037883</v>
      </c>
    </row>
    <row r="95" spans="1:6" ht="15.75" hidden="1" x14ac:dyDescent="0.3">
      <c r="A95">
        <v>492</v>
      </c>
      <c r="B95" s="10" t="s">
        <v>55</v>
      </c>
      <c r="C95" s="10"/>
      <c r="D95" s="8">
        <f>IFERROR(-ROUND(VLOOKUP(A95,#REF!,6,FALSE),0),0)</f>
        <v>0</v>
      </c>
      <c r="E95" s="14"/>
      <c r="F95" s="11">
        <f>IFERROR(-ROUND(VLOOKUP(A95,#REF!,6,FALSE),0),0)</f>
        <v>0</v>
      </c>
    </row>
    <row r="96" spans="1:6" ht="15.75" x14ac:dyDescent="0.3">
      <c r="B96" s="10"/>
      <c r="C96" s="10"/>
      <c r="D96" s="15">
        <f>SUM(D94:D95)</f>
        <v>-1334238</v>
      </c>
      <c r="E96" s="14"/>
      <c r="F96" s="15">
        <f>SUM(F94:F95)</f>
        <v>-1037883</v>
      </c>
    </row>
    <row r="97" spans="1:6" ht="15.75" x14ac:dyDescent="0.3">
      <c r="B97" s="10"/>
      <c r="C97" s="10"/>
      <c r="D97" s="13"/>
      <c r="E97" s="14"/>
      <c r="F97" s="13"/>
    </row>
    <row r="98" spans="1:6" ht="15.75" x14ac:dyDescent="0.3">
      <c r="B98" s="10" t="s">
        <v>56</v>
      </c>
      <c r="C98" s="1" t="s">
        <v>6</v>
      </c>
      <c r="D98" s="6">
        <f>+D91+D96</f>
        <v>2943976</v>
      </c>
      <c r="E98" s="17" t="s">
        <v>6</v>
      </c>
      <c r="F98" s="16">
        <f>+F91+F96</f>
        <v>2354614</v>
      </c>
    </row>
    <row r="99" spans="1:6" ht="15.75" hidden="1" x14ac:dyDescent="0.3">
      <c r="B99" s="10"/>
      <c r="C99" s="1"/>
      <c r="D99" s="16"/>
      <c r="E99" s="1"/>
      <c r="F99" s="16"/>
    </row>
    <row r="100" spans="1:6" ht="15.75" hidden="1" x14ac:dyDescent="0.3">
      <c r="B100" s="10" t="s">
        <v>57</v>
      </c>
      <c r="C100" s="1"/>
      <c r="D100" s="16"/>
      <c r="E100" s="1"/>
      <c r="F100" s="16"/>
    </row>
    <row r="101" spans="1:6" ht="15.75" hidden="1" x14ac:dyDescent="0.3">
      <c r="A101">
        <v>48</v>
      </c>
      <c r="B101" s="10" t="s">
        <v>58</v>
      </c>
      <c r="C101" s="1"/>
      <c r="D101" s="16">
        <f>IFERROR(-ROUND(VLOOKUP(A101,#REF!,6,FALSE),0),0)</f>
        <v>0</v>
      </c>
      <c r="E101" s="1"/>
      <c r="F101" s="16">
        <f>IFERROR(-ROUND(VLOOKUP(A101,#REF!,6,FALSE),0),0)</f>
        <v>0</v>
      </c>
    </row>
    <row r="102" spans="1:6" ht="15.75" hidden="1" x14ac:dyDescent="0.3">
      <c r="A102">
        <v>55</v>
      </c>
      <c r="B102" s="10" t="s">
        <v>63</v>
      </c>
      <c r="C102" s="1"/>
      <c r="D102" s="16">
        <v>0</v>
      </c>
      <c r="E102" s="1"/>
      <c r="F102" s="16">
        <v>0</v>
      </c>
    </row>
    <row r="103" spans="1:6" ht="15.75" hidden="1" x14ac:dyDescent="0.3">
      <c r="B103" s="10"/>
      <c r="C103" s="1"/>
      <c r="D103" s="15">
        <f>SUM(D101:D102)</f>
        <v>0</v>
      </c>
      <c r="E103" s="14"/>
      <c r="F103" s="15">
        <f>SUM(F101:F102)</f>
        <v>0</v>
      </c>
    </row>
    <row r="104" spans="1:6" ht="15.75" x14ac:dyDescent="0.3">
      <c r="B104" s="10"/>
      <c r="C104" s="1"/>
      <c r="D104" s="11"/>
      <c r="E104" s="1"/>
      <c r="F104" s="11"/>
    </row>
    <row r="105" spans="1:6" ht="16.5" thickBot="1" x14ac:dyDescent="0.35">
      <c r="B105" s="10" t="s">
        <v>59</v>
      </c>
      <c r="C105" s="1" t="s">
        <v>6</v>
      </c>
      <c r="D105" s="18">
        <f>+D98+D103</f>
        <v>2943976</v>
      </c>
      <c r="E105" s="1" t="s">
        <v>6</v>
      </c>
      <c r="F105" s="18">
        <f>+F98+F103</f>
        <v>2354614</v>
      </c>
    </row>
    <row r="106" spans="1:6" ht="16.5" thickTop="1" x14ac:dyDescent="0.3">
      <c r="B106" s="10"/>
      <c r="C106" s="1"/>
      <c r="D106" s="19">
        <f>+D105-D42</f>
        <v>0</v>
      </c>
      <c r="F106" s="19">
        <f>+F105-F42</f>
        <v>0</v>
      </c>
    </row>
    <row r="107" spans="1:6" ht="15.75" x14ac:dyDescent="0.3">
      <c r="B107" s="2" t="s">
        <v>77</v>
      </c>
      <c r="C107" s="22" t="s">
        <v>29</v>
      </c>
      <c r="D107" s="22"/>
      <c r="E107" s="22"/>
      <c r="F107" s="22"/>
    </row>
    <row r="108" spans="1:6" ht="15.75" x14ac:dyDescent="0.3">
      <c r="B108" s="2" t="s">
        <v>78</v>
      </c>
      <c r="C108" s="22" t="s">
        <v>30</v>
      </c>
      <c r="D108" s="22"/>
      <c r="E108" s="22"/>
      <c r="F108" s="22"/>
    </row>
    <row r="109" spans="1:6" ht="15.75" x14ac:dyDescent="0.3">
      <c r="B109" s="2"/>
      <c r="C109" s="1"/>
      <c r="D109" s="1"/>
      <c r="E109" s="1"/>
      <c r="F109" s="20"/>
    </row>
    <row r="110" spans="1:6" ht="15.75" x14ac:dyDescent="0.3">
      <c r="B110" s="22" t="s">
        <v>75</v>
      </c>
      <c r="C110" s="22"/>
      <c r="D110" s="22"/>
      <c r="E110" s="22"/>
      <c r="F110" s="22"/>
    </row>
    <row r="111" spans="1:6" ht="15.75" x14ac:dyDescent="0.3">
      <c r="B111" s="22" t="s">
        <v>61</v>
      </c>
      <c r="C111" s="22"/>
      <c r="D111" s="22"/>
      <c r="E111" s="22"/>
      <c r="F111" s="22"/>
    </row>
  </sheetData>
  <mergeCells count="14">
    <mergeCell ref="B110:F110"/>
    <mergeCell ref="B111:F111"/>
    <mergeCell ref="B56:F56"/>
    <mergeCell ref="B59:F59"/>
    <mergeCell ref="B60:F60"/>
    <mergeCell ref="B61:F61"/>
    <mergeCell ref="C107:F107"/>
    <mergeCell ref="C108:F108"/>
    <mergeCell ref="B55:F55"/>
    <mergeCell ref="B2:F2"/>
    <mergeCell ref="B3:F3"/>
    <mergeCell ref="B4:F4"/>
    <mergeCell ref="C52:F52"/>
    <mergeCell ref="C53:F53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2023-03-03T00:28:56Z</cp:lastPrinted>
  <dcterms:created xsi:type="dcterms:W3CDTF">2021-03-04T05:14:56Z</dcterms:created>
  <dcterms:modified xsi:type="dcterms:W3CDTF">2024-03-07T22:58:33Z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