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648AE989-D987-429E-9A26-330BB778B510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definedNames>
    <definedName name="\0">#REF!</definedName>
    <definedName name="\a">#REF!</definedName>
    <definedName name="\d">#REF!</definedName>
    <definedName name="\i">#REF!</definedName>
    <definedName name="\m">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#REF!</definedName>
    <definedName name="ActiFijo_1">#REF!</definedName>
    <definedName name="Activos">#REF!</definedName>
    <definedName name="Adquisicion">#REF!</definedName>
    <definedName name="AFS_1">#REF!</definedName>
    <definedName name="AFS_2">#REF!</definedName>
    <definedName name="AGOSTO">#REF!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#REF!</definedName>
    <definedName name="AÑO">#REF!</definedName>
    <definedName name="Application">#REF!</definedName>
    <definedName name="ArchivoBalanzas">#REF!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#REF!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#REF!</definedName>
    <definedName name="copia">#REF!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#REF!</definedName>
    <definedName name="cy_share_equity">#REF!</definedName>
    <definedName name="d">#REF!</definedName>
    <definedName name="Database_MI">#REF!</definedName>
    <definedName name="Datos">#REF!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#REF!</definedName>
    <definedName name="e">#REF!</definedName>
    <definedName name="ef">#REF!</definedName>
    <definedName name="Elenco_Unità_con_UO">#REF!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#REF!</definedName>
    <definedName name="Flujo1">#REF!</definedName>
    <definedName name="frank">#REF!</definedName>
    <definedName name="frank2">#REF!</definedName>
    <definedName name="GASTO_POR_DEPRECIACIÓN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#REF!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#REF!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#REF!</definedName>
    <definedName name="tcdiciembre">#REF!</definedName>
    <definedName name="tcenero">#REF!</definedName>
    <definedName name="tcfebrero">#REF!</definedName>
    <definedName name="tcmarzo">#REF!</definedName>
    <definedName name="tcmayo">#REF!</definedName>
    <definedName name="tcnoviembre">#REF!</definedName>
    <definedName name="tcoctubre">#REF!</definedName>
    <definedName name="tcseptiembre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#REF!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55" i="1" l="1"/>
  <c r="K55" i="1"/>
  <c r="K18" i="2" l="1"/>
  <c r="I18" i="2"/>
  <c r="I23" i="2" s="1"/>
  <c r="I31" i="2" s="1"/>
  <c r="I35" i="2" s="1"/>
  <c r="I39" i="2" s="1"/>
  <c r="K23" i="2" l="1"/>
  <c r="K31" i="2" s="1"/>
  <c r="K35" i="2" s="1"/>
  <c r="K39" i="2" s="1"/>
  <c r="A2" i="2"/>
  <c r="K64" i="1"/>
  <c r="I64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<sst xmlns="http://schemas.openxmlformats.org/spreadsheetml/2006/main" count="90" uniqueCount="80">
  <si>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</si>
  <si>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</si>
  <si>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</si>
  <si>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</si>
  <si>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</si>
  <si>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</si>
  <si>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</si>
  <si>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</si>
  <si>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</si>
  <si>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</si>
  <si>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</si>
  <si>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</si>
  <si>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</si>
  <si>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</si>
  <si>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</si>
  <si>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</si>
  <si>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</si>
  <si>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</si>
  <si>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</si>
  <si>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</si>
  <si>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</si>
  <si>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</si>
  <si>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</si>
  <si>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</si>
  <si>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</si>
  <si>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</si>
  <si>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</si>
  <si>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</si>
  <si>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</si>
  <si>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</si>
  <si>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</si>
  <si>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</si>
  <si>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</si>
  <si>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</si>
  <si>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</si>
  <si>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</si>
  <si>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</si>
  <si>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</si>
  <si>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</si>
  <si>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</si>
  <si>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</si>
  <si>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</si>
  <si>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</si>
  <si>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</si>
  <si>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</si>
  <si>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</si>
  <si>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</si>
  <si>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</si>
  <si>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</si>
  <si>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</si>
  <si>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</si>
  <si>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</si>
  <si>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</si>
  <si>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</si>
  <si>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</si>
  <si>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</si>
  <si>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</si>
  <si>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</si>
  <si>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</si>
  <si>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</si>
  <si>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</si>
  <si>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</si>
  <si>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</si>
  <si>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</si>
  <si>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</si>
  <si>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</si>
  <si>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</si>
  <si>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</si>
  <si>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</si>
  <si>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</si>
  <si>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</si>
  <si>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</si>
  <si>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</si>
  <si>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</si>
  <si>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Utilidad antes de reserva e impuesto sobre la renta</t>
  </si>
  <si>
    <t>Reserva Legal</t>
  </si>
  <si>
    <t>Capital Social: 38,140 acciones comunes y emitidas</t>
  </si>
  <si>
    <t xml:space="preserve">   con valor nominal de US$10,000 cada una</t>
  </si>
  <si>
    <t>Al 31 de octubre de 2023 y 2022</t>
  </si>
  <si>
    <t>Por el periodo terminado del 1 de enero al 31 de octubre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</si>
</sst>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  <numFmt numFmtId="168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" fillId="0" borderId="0" xfId="1" applyFont="1"/>
    <xf numFmtId="165" fontId="4" fillId="0" borderId="0" xfId="1" applyFont="1" applyAlignment="1">
      <alignment vertical="center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oneda 5" xfId="5" xr:uid="{2DC5F3A6-8C43-467A-A960-4BD463114E80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zoomScale="112" zoomScaleNormal="112" workbookViewId="0">
      <selection activeCell="I6" sqref="I6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2" width="9.140625" style="5"/>
    <col min="13" max="13" width="10.140625" style="5" bestFit="1" customWidth="1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7"/>
      <c r="J1" s="87"/>
      <c r="K1" s="87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7"/>
      <c r="J2" s="87"/>
      <c r="K2" s="87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7"/>
      <c r="J3" s="87"/>
      <c r="K3" s="87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8"/>
      <c r="H4" s="88"/>
      <c r="I4" s="88"/>
      <c r="J4" s="88"/>
      <c r="K4" s="88"/>
      <c r="L4" s="4"/>
    </row>
    <row r="5" spans="1:14" ht="11.25" customHeight="1">
      <c r="A5" s="7"/>
      <c r="B5" s="1"/>
      <c r="C5" s="1"/>
      <c r="D5" s="1"/>
      <c r="E5" s="1"/>
      <c r="F5" s="1"/>
      <c r="G5" s="88"/>
      <c r="H5" s="88"/>
      <c r="I5" s="88"/>
      <c r="J5" s="88"/>
      <c r="K5" s="88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78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54719192-I16</f>
        <v>44719192</v>
      </c>
      <c r="J15" s="21"/>
      <c r="K15" s="24">
        <v>41275551</v>
      </c>
      <c r="L15" s="25"/>
      <c r="N15" s="85"/>
    </row>
    <row r="16" spans="1:14">
      <c r="A16" s="22"/>
      <c r="B16" s="10" t="s">
        <v>73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0</v>
      </c>
      <c r="L16" s="25"/>
    </row>
    <row r="17" spans="1:14">
      <c r="A17" s="22"/>
      <c r="B17" s="1" t="s">
        <v>8</v>
      </c>
      <c r="C17" s="1"/>
      <c r="D17" s="1"/>
      <c r="E17" s="1"/>
      <c r="F17" s="1"/>
      <c r="G17" s="1"/>
      <c r="H17" s="23"/>
      <c r="I17" s="24">
        <v>26351534</v>
      </c>
      <c r="J17" s="21"/>
      <c r="K17" s="24">
        <v>15270597</v>
      </c>
    </row>
    <row r="18" spans="1:14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4">
      <c r="A19" s="22"/>
      <c r="B19" s="28" t="s">
        <v>10</v>
      </c>
      <c r="C19" s="1"/>
      <c r="D19" s="1"/>
      <c r="E19" s="1"/>
      <c r="F19" s="1"/>
      <c r="G19" s="1"/>
      <c r="H19" s="23"/>
      <c r="I19" s="24">
        <v>6661203</v>
      </c>
      <c r="J19" s="21"/>
      <c r="K19" s="24">
        <v>2297941</v>
      </c>
      <c r="L19" s="26"/>
    </row>
    <row r="20" spans="1:14">
      <c r="A20" s="22"/>
      <c r="B20" s="28" t="s">
        <v>62</v>
      </c>
      <c r="C20" s="1"/>
      <c r="D20" s="1"/>
      <c r="E20" s="1"/>
      <c r="F20" s="1"/>
      <c r="G20" s="1"/>
      <c r="H20" s="23"/>
      <c r="I20" s="24">
        <v>14858704</v>
      </c>
      <c r="J20" s="21"/>
      <c r="K20" s="24">
        <v>16429923</v>
      </c>
      <c r="L20" s="26"/>
    </row>
    <row r="21" spans="1:14">
      <c r="A21" s="22"/>
      <c r="B21" s="1" t="s">
        <v>11</v>
      </c>
      <c r="C21" s="1"/>
      <c r="D21" s="1"/>
      <c r="E21" s="1"/>
      <c r="F21" s="1"/>
      <c r="G21" s="1"/>
      <c r="H21" s="23"/>
      <c r="I21" s="24">
        <v>29836623</v>
      </c>
      <c r="J21" s="21"/>
      <c r="K21" s="24">
        <v>34091190</v>
      </c>
      <c r="L21" s="26"/>
      <c r="N21" s="86"/>
    </row>
    <row r="22" spans="1:14">
      <c r="A22" s="22"/>
      <c r="B22" s="10" t="s">
        <v>63</v>
      </c>
      <c r="C22" s="1"/>
      <c r="D22" s="1"/>
      <c r="E22" s="1"/>
      <c r="F22" s="1"/>
      <c r="G22" s="1"/>
      <c r="H22" s="23"/>
      <c r="I22" s="24">
        <v>7605055</v>
      </c>
      <c r="J22" s="21"/>
      <c r="K22" s="24">
        <v>8606215</v>
      </c>
      <c r="L22" s="26"/>
    </row>
    <row r="23" spans="1:14">
      <c r="A23" s="22"/>
      <c r="B23" s="10" t="s">
        <v>12</v>
      </c>
      <c r="C23" s="1"/>
      <c r="D23" s="1"/>
      <c r="E23" s="1"/>
      <c r="F23" s="1"/>
      <c r="G23" s="1"/>
      <c r="H23" s="23"/>
      <c r="I23" s="29">
        <v>11512256</v>
      </c>
      <c r="J23" s="21"/>
      <c r="K23" s="29">
        <v>5970632</v>
      </c>
      <c r="L23" s="30"/>
    </row>
    <row r="24" spans="1:14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151544567</v>
      </c>
      <c r="J24" s="32"/>
      <c r="K24" s="29">
        <f>SUM(K15:K23)</f>
        <v>123942049</v>
      </c>
      <c r="L24" s="30"/>
    </row>
    <row r="25" spans="1:14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4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4">
      <c r="A27" s="35"/>
      <c r="B27" s="10" t="s">
        <v>64</v>
      </c>
      <c r="C27" s="36"/>
      <c r="D27" s="36"/>
      <c r="E27" s="36"/>
      <c r="F27" s="36"/>
      <c r="G27" s="36"/>
      <c r="H27" s="19"/>
      <c r="I27" s="24">
        <v>372723498</v>
      </c>
      <c r="J27" s="21"/>
      <c r="K27" s="24">
        <v>358706798</v>
      </c>
      <c r="L27" s="37"/>
    </row>
    <row r="28" spans="1:14">
      <c r="A28" s="35"/>
      <c r="B28" s="10" t="s">
        <v>65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4">
      <c r="A29" s="10"/>
      <c r="B29" s="10" t="s">
        <v>15</v>
      </c>
      <c r="C29" s="1"/>
      <c r="D29" s="1"/>
      <c r="E29" s="1"/>
      <c r="F29" s="1"/>
      <c r="G29" s="1"/>
      <c r="H29" s="19"/>
      <c r="I29" s="24">
        <v>8310339</v>
      </c>
      <c r="J29" s="34"/>
      <c r="K29" s="24">
        <v>4405779</v>
      </c>
    </row>
    <row r="30" spans="1:14">
      <c r="A30" s="10"/>
      <c r="B30" s="1" t="s">
        <v>16</v>
      </c>
      <c r="C30" s="1"/>
      <c r="D30" s="1"/>
      <c r="E30" s="1"/>
      <c r="F30" s="1"/>
      <c r="G30" s="1"/>
      <c r="H30" s="19"/>
      <c r="I30" s="24">
        <v>6810672</v>
      </c>
      <c r="J30" s="34"/>
      <c r="K30" s="24">
        <v>6598408</v>
      </c>
    </row>
    <row r="31" spans="1:14">
      <c r="A31" s="22"/>
      <c r="B31" s="10" t="s">
        <v>66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17875237</v>
      </c>
    </row>
    <row r="32" spans="1:14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67</v>
      </c>
      <c r="C33" s="1"/>
      <c r="D33" s="1"/>
      <c r="E33" s="1"/>
      <c r="F33" s="1"/>
      <c r="G33" s="1"/>
      <c r="H33" s="19"/>
      <c r="I33" s="24">
        <v>211995516</v>
      </c>
      <c r="J33" s="21"/>
      <c r="K33" s="24">
        <v>225458749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578518</v>
      </c>
      <c r="J34" s="21"/>
      <c r="K34" s="29">
        <v>441184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633313942</v>
      </c>
      <c r="J35" s="21"/>
      <c r="K35" s="29">
        <f>SUM(K27:K34)</f>
        <v>626566541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784858509</v>
      </c>
      <c r="J36" s="21"/>
      <c r="K36" s="38">
        <f>+K24+K35</f>
        <v>750508590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4134146</v>
      </c>
      <c r="J40" s="39"/>
      <c r="K40" s="24">
        <v>1606660</v>
      </c>
    </row>
    <row r="41" spans="1:18">
      <c r="A41" s="22"/>
      <c r="B41" s="10" t="s">
        <v>69</v>
      </c>
      <c r="C41" s="1"/>
      <c r="D41" s="1"/>
      <c r="E41" s="1"/>
      <c r="F41" s="1"/>
      <c r="G41" s="1"/>
      <c r="H41" s="19"/>
      <c r="I41" s="24">
        <v>5000000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5573285</v>
      </c>
      <c r="J42" s="21"/>
      <c r="K42" s="24">
        <v>3874045</v>
      </c>
    </row>
    <row r="43" spans="1:18">
      <c r="A43" s="22"/>
      <c r="B43" s="10" t="s">
        <v>68</v>
      </c>
      <c r="C43" s="1"/>
      <c r="D43" s="1"/>
      <c r="E43" s="1"/>
      <c r="F43" s="1"/>
      <c r="G43" s="1"/>
      <c r="H43" s="19"/>
      <c r="I43" s="24">
        <v>480735</v>
      </c>
      <c r="J43" s="21"/>
      <c r="K43" s="24">
        <v>445438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2348436</v>
      </c>
      <c r="J44" s="21"/>
      <c r="K44" s="24">
        <v>1682662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12252129</v>
      </c>
      <c r="J45" s="21"/>
      <c r="K45" s="24">
        <v>19375850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5308656</v>
      </c>
      <c r="J46" s="21"/>
      <c r="K46" s="24">
        <v>2884939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14658212</v>
      </c>
      <c r="J47" s="21"/>
      <c r="K47" s="24">
        <v>16647368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49755599</v>
      </c>
      <c r="J48" s="21"/>
      <c r="K48" s="81">
        <f>SUM(K40:K47)</f>
        <v>46516962</v>
      </c>
    </row>
    <row r="49" spans="1:13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3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3">
      <c r="A51" s="1"/>
      <c r="B51" s="10" t="s">
        <v>32</v>
      </c>
      <c r="C51" s="1"/>
      <c r="D51" s="1"/>
      <c r="E51" s="1"/>
      <c r="F51" s="1"/>
      <c r="G51" s="1"/>
      <c r="H51" s="19"/>
      <c r="I51" s="24">
        <v>4847476</v>
      </c>
      <c r="J51" s="21"/>
      <c r="K51" s="24">
        <v>2940447</v>
      </c>
    </row>
    <row r="52" spans="1:13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235265862</v>
      </c>
      <c r="J52" s="21"/>
      <c r="K52" s="24">
        <v>205792845</v>
      </c>
    </row>
    <row r="53" spans="1:13">
      <c r="A53" s="1"/>
      <c r="B53" s="10" t="s">
        <v>34</v>
      </c>
      <c r="C53" s="1"/>
      <c r="D53" s="1"/>
      <c r="E53" s="1"/>
      <c r="F53" s="1"/>
      <c r="G53" s="1"/>
      <c r="H53" s="19"/>
      <c r="I53" s="24">
        <v>773972</v>
      </c>
      <c r="J53" s="21"/>
      <c r="K53" s="24">
        <v>1643651</v>
      </c>
      <c r="L53" s="24"/>
    </row>
    <row r="54" spans="1:13">
      <c r="A54" s="1"/>
      <c r="B54" s="10" t="s">
        <v>70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3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240994830</v>
      </c>
      <c r="J55" s="21"/>
      <c r="K55" s="81">
        <f>SUM(K51:K54)</f>
        <v>210376943</v>
      </c>
    </row>
    <row r="56" spans="1:13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290750429</v>
      </c>
      <c r="J56" s="21"/>
      <c r="K56" s="29">
        <f>+K48+K55</f>
        <v>256893905</v>
      </c>
      <c r="L56" s="25"/>
    </row>
    <row r="57" spans="1:13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3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3">
      <c r="A59" s="1"/>
      <c r="B59" s="10" t="s">
        <v>76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3">
      <c r="A60" s="22"/>
      <c r="B60" s="10" t="s">
        <v>77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3">
      <c r="A61" s="1"/>
      <c r="B61" s="10" t="s">
        <v>38</v>
      </c>
      <c r="C61" s="1"/>
      <c r="D61" s="1"/>
      <c r="E61" s="1"/>
      <c r="F61" s="1"/>
      <c r="G61" s="1"/>
      <c r="H61" s="19"/>
      <c r="I61" s="24">
        <v>76280000</v>
      </c>
      <c r="J61" s="21"/>
      <c r="K61" s="24">
        <v>74078986</v>
      </c>
    </row>
    <row r="62" spans="1:13">
      <c r="A62" s="1"/>
      <c r="B62" s="10" t="s">
        <v>39</v>
      </c>
      <c r="C62" s="7"/>
      <c r="D62" s="1"/>
      <c r="E62" s="1"/>
      <c r="F62" s="1"/>
      <c r="G62" s="1"/>
      <c r="H62" s="19"/>
      <c r="I62" s="24">
        <v>41561290</v>
      </c>
      <c r="J62" s="21"/>
      <c r="K62" s="24">
        <v>52911439</v>
      </c>
      <c r="M62" s="27"/>
    </row>
    <row r="63" spans="1:13">
      <c r="A63" s="1"/>
      <c r="B63" s="10" t="s">
        <v>40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3">
      <c r="A64" s="31" t="s">
        <v>41</v>
      </c>
      <c r="B64" s="31"/>
      <c r="C64" s="31"/>
      <c r="D64" s="31"/>
      <c r="E64" s="31"/>
      <c r="F64" s="31"/>
      <c r="G64" s="31"/>
      <c r="H64" s="19"/>
      <c r="I64" s="81">
        <f>SUM(I60:I63)</f>
        <v>494108080</v>
      </c>
      <c r="J64" s="21"/>
      <c r="K64" s="81">
        <f>SUM(K60:K63)</f>
        <v>493614685</v>
      </c>
    </row>
    <row r="65" spans="1:12" ht="13.5" thickBot="1">
      <c r="A65" s="31" t="s">
        <v>42</v>
      </c>
      <c r="B65" s="31"/>
      <c r="C65" s="31"/>
      <c r="D65" s="31"/>
      <c r="E65" s="31"/>
      <c r="F65" s="31"/>
      <c r="G65" s="31"/>
      <c r="H65" s="19"/>
      <c r="I65" s="38">
        <f>+I56+I64</f>
        <v>784858509</v>
      </c>
      <c r="J65" s="21"/>
      <c r="K65" s="38">
        <f>+K56+K64</f>
        <v>750508590</v>
      </c>
      <c r="L65" s="25"/>
    </row>
    <row r="66" spans="1:12" ht="13.5" thickTop="1">
      <c r="A66" s="31"/>
      <c r="B66" s="7" t="s">
        <v>43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9" t="s">
        <v>44</v>
      </c>
      <c r="J70" s="90"/>
      <c r="K70" s="91"/>
      <c r="L70" s="43"/>
    </row>
    <row r="71" spans="1:12" ht="16.5" customHeight="1">
      <c r="A71" s="42"/>
      <c r="B71" s="98" t="s">
        <v>45</v>
      </c>
      <c r="C71" s="98"/>
      <c r="D71" s="98"/>
      <c r="E71" s="10"/>
      <c r="F71" s="98" t="s">
        <v>46</v>
      </c>
      <c r="G71" s="98"/>
      <c r="H71" s="98"/>
      <c r="I71" s="92"/>
      <c r="J71" s="93"/>
      <c r="K71" s="94"/>
      <c r="L71" s="43"/>
    </row>
    <row r="72" spans="1:12">
      <c r="A72" s="10"/>
      <c r="B72" s="98" t="s">
        <v>47</v>
      </c>
      <c r="C72" s="98"/>
      <c r="D72" s="98"/>
      <c r="E72" s="10"/>
      <c r="F72" s="98" t="s">
        <v>48</v>
      </c>
      <c r="G72" s="98"/>
      <c r="H72" s="98"/>
      <c r="I72" s="95"/>
      <c r="J72" s="96"/>
      <c r="K72" s="97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tabSelected="1" zoomScaleNormal="100" workbookViewId="0">
      <selection activeCell="I12" sqref="I12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8"/>
      <c r="I2" s="88"/>
      <c r="J2" s="88"/>
      <c r="K2" s="88"/>
      <c r="L2" s="88"/>
    </row>
    <row r="3" spans="1:12" ht="12.75" customHeight="1">
      <c r="A3" s="48" t="s">
        <v>1</v>
      </c>
      <c r="H3" s="88"/>
      <c r="I3" s="88"/>
      <c r="J3" s="88"/>
      <c r="K3" s="88"/>
      <c r="L3" s="88"/>
    </row>
    <row r="4" spans="1:12" ht="7.5" customHeight="1">
      <c r="A4" s="48"/>
      <c r="I4" s="87"/>
      <c r="J4" s="87"/>
      <c r="K4" s="87"/>
    </row>
    <row r="5" spans="1:12">
      <c r="A5" s="46" t="s">
        <v>49</v>
      </c>
      <c r="I5" s="87"/>
      <c r="J5" s="87"/>
      <c r="K5" s="87"/>
    </row>
    <row r="6" spans="1:12" ht="7.5" customHeight="1">
      <c r="I6" s="87"/>
      <c r="J6" s="87"/>
      <c r="K6" s="87"/>
    </row>
    <row r="7" spans="1:12">
      <c r="A7" s="48" t="s">
        <v>79</v>
      </c>
    </row>
    <row r="8" spans="1:12" ht="7.5" customHeight="1">
      <c r="A8" s="48"/>
    </row>
    <row r="9" spans="1:12">
      <c r="A9" s="48" t="s">
        <v>50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51</v>
      </c>
      <c r="B15" s="58"/>
      <c r="C15" s="58"/>
      <c r="D15" s="58"/>
      <c r="E15" s="58"/>
      <c r="F15" s="58"/>
      <c r="G15" s="58"/>
      <c r="H15" s="59"/>
      <c r="I15" s="60">
        <v>124134893</v>
      </c>
      <c r="J15" s="27"/>
      <c r="K15" s="60">
        <v>118799743</v>
      </c>
    </row>
    <row r="16" spans="1:12">
      <c r="A16" s="58" t="s">
        <v>52</v>
      </c>
      <c r="B16" s="58"/>
      <c r="C16" s="58"/>
      <c r="D16" s="58"/>
      <c r="E16" s="58"/>
      <c r="F16" s="58"/>
      <c r="G16" s="58"/>
      <c r="H16" s="59"/>
      <c r="I16" s="61">
        <v>-46956328</v>
      </c>
      <c r="J16" s="62"/>
      <c r="K16" s="61">
        <v>-45096337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53</v>
      </c>
      <c r="B18" s="64"/>
      <c r="C18" s="64"/>
      <c r="D18" s="64"/>
      <c r="E18" s="64"/>
      <c r="F18" s="64"/>
      <c r="G18" s="64"/>
      <c r="I18" s="66">
        <f>SUM(I15:I17)</f>
        <v>77178565</v>
      </c>
      <c r="J18" s="67"/>
      <c r="K18" s="66">
        <f>SUM(K15:K17)</f>
        <v>73703406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71</v>
      </c>
      <c r="H20" s="59"/>
      <c r="I20" s="63">
        <v>-15111331</v>
      </c>
      <c r="J20" s="62"/>
      <c r="K20" s="63">
        <v>-9796491</v>
      </c>
    </row>
    <row r="21" spans="1:12">
      <c r="A21" s="58" t="s">
        <v>55</v>
      </c>
      <c r="H21" s="59"/>
      <c r="I21" s="63">
        <v>-1415168</v>
      </c>
      <c r="J21" s="62"/>
      <c r="K21" s="63">
        <v>-1190910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57</v>
      </c>
      <c r="B23" s="64"/>
      <c r="C23" s="64"/>
      <c r="D23" s="64"/>
      <c r="E23" s="64"/>
      <c r="F23" s="64"/>
      <c r="G23" s="64"/>
      <c r="I23" s="66">
        <f>+I18+I20+I21</f>
        <v>60652066</v>
      </c>
      <c r="J23" s="67"/>
      <c r="K23" s="66">
        <f>+K18+K20+K21</f>
        <v>62716005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58</v>
      </c>
      <c r="C25" s="25"/>
      <c r="D25" s="25"/>
      <c r="E25" s="67"/>
      <c r="F25" s="25"/>
      <c r="G25" s="25"/>
      <c r="H25" s="59"/>
      <c r="I25" s="60">
        <v>13398382</v>
      </c>
      <c r="J25" s="25"/>
      <c r="K25" s="60">
        <v>14795514</v>
      </c>
    </row>
    <row r="26" spans="1:12">
      <c r="A26" s="5" t="s">
        <v>59</v>
      </c>
      <c r="C26" s="25"/>
      <c r="D26" s="25"/>
      <c r="E26" s="25"/>
      <c r="F26" s="25"/>
      <c r="G26" s="25"/>
      <c r="H26" s="59"/>
      <c r="I26" s="63">
        <v>-10291066</v>
      </c>
      <c r="J26" s="62"/>
      <c r="K26" s="63">
        <v>-10997932</v>
      </c>
      <c r="L26" s="84"/>
    </row>
    <row r="27" spans="1:12">
      <c r="A27" s="5" t="s">
        <v>54</v>
      </c>
      <c r="C27" s="25"/>
      <c r="D27" s="25"/>
      <c r="E27" s="67"/>
      <c r="F27" s="25"/>
      <c r="G27" s="25"/>
      <c r="I27" s="60">
        <v>3031299</v>
      </c>
      <c r="J27" s="25"/>
      <c r="K27" s="60">
        <v>1510886</v>
      </c>
    </row>
    <row r="28" spans="1:12">
      <c r="A28" s="58" t="s">
        <v>56</v>
      </c>
      <c r="H28" s="59"/>
      <c r="I28" s="61">
        <v>-6085942</v>
      </c>
      <c r="J28" s="62"/>
      <c r="K28" s="61">
        <v>-2355793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60704739</v>
      </c>
      <c r="J31" s="66"/>
      <c r="K31" s="66">
        <f>SUM(K23:K28)</f>
        <v>65668680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75</v>
      </c>
      <c r="D33" s="25"/>
      <c r="E33" s="67"/>
      <c r="F33" s="25"/>
      <c r="G33" s="25"/>
      <c r="I33" s="63">
        <v>-2201014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72</v>
      </c>
      <c r="D35" s="25"/>
      <c r="E35" s="67"/>
      <c r="F35" s="25"/>
      <c r="G35" s="25"/>
      <c r="I35" s="66">
        <f>+I31+I33</f>
        <v>58503725</v>
      </c>
      <c r="J35" s="25"/>
      <c r="K35" s="66">
        <f>+K31+K33</f>
        <v>65668680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60</v>
      </c>
      <c r="D37" s="25"/>
      <c r="E37" s="67"/>
      <c r="F37" s="25"/>
      <c r="G37" s="25"/>
      <c r="H37" s="59"/>
      <c r="I37" s="63">
        <v>-16942435</v>
      </c>
      <c r="J37" s="62"/>
      <c r="K37" s="63">
        <v>-18757241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61</v>
      </c>
      <c r="B39" s="64"/>
      <c r="C39" s="64"/>
      <c r="D39" s="64"/>
      <c r="E39" s="64"/>
      <c r="F39" s="64"/>
      <c r="G39" s="64"/>
      <c r="I39" s="66">
        <f>+I35+I37</f>
        <v>41561290</v>
      </c>
      <c r="J39" s="67"/>
      <c r="K39" s="66">
        <f>+K35+K37</f>
        <v>46911439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8" t="s">
        <v>45</v>
      </c>
      <c r="C64" s="98"/>
      <c r="D64" s="98"/>
      <c r="F64" s="98" t="s">
        <v>46</v>
      </c>
      <c r="G64" s="98"/>
      <c r="H64" s="77"/>
      <c r="I64" s="100" t="s">
        <v>44</v>
      </c>
      <c r="J64" s="101"/>
      <c r="K64" s="102"/>
    </row>
    <row r="65" spans="1:11">
      <c r="A65" s="78"/>
      <c r="B65" s="98" t="s">
        <v>47</v>
      </c>
      <c r="C65" s="98"/>
      <c r="D65" s="98"/>
      <c r="E65" s="78"/>
      <c r="F65" s="98" t="s">
        <v>48</v>
      </c>
      <c r="G65" s="98"/>
      <c r="H65" s="57"/>
      <c r="I65" s="103"/>
      <c r="J65" s="104"/>
      <c r="K65" s="105"/>
    </row>
    <row r="66" spans="1:11">
      <c r="A66" s="74"/>
      <c r="B66" s="74"/>
      <c r="C66" s="74"/>
      <c r="D66" s="74"/>
      <c r="E66" s="74"/>
      <c r="F66" s="74"/>
      <c r="G66" s="74"/>
      <c r="H66" s="59"/>
      <c r="I66" s="106"/>
      <c r="J66" s="107"/>
      <c r="K66" s="108"/>
    </row>
    <row r="67" spans="1:1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2023-11-14T21:11:31Z</cp:lastPrinted>
  <dcterms:created xsi:type="dcterms:W3CDTF">2023-02-28T16:18:24Z</dcterms:created>
  <dcterms:modified xsi:type="dcterms:W3CDTF">2023-11-17T00:02:40Z</dcterms:modified>
</cp:coreProperties>
</file>