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<sst xmlns="http://schemas.openxmlformats.org/spreadsheetml/2006/main" count="92" uniqueCount="84">
  <si>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</si>
  <si>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</si>
  <si>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</si>
  <si>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</si>
  <si>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</si>
  <si>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</si>
  <si>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</si>
  <si>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</si>
  <si>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</si>
  <si>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</si>
  <si>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</si>
  <si>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</si>
  <si>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</si>
  <si>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</si>
  <si>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</si>
  <si>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</si>
  <si>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</si>
  <si>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</si>
  <si>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</si>
  <si>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</si>
  <si>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</si>
  <si>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</si>
  <si>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</si>
  <si>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</si>
  <si>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</si>
  <si>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</si>
  <si>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</si>
  <si>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</si>
  <si>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</si>
  <si>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</si>
  <si>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</si>
  <si>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</si>
  <si>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</si>
  <si>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</si>
  <si>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</si>
  <si>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</si>
  <si>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</si>
  <si>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</si>
  <si>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</si>
  <si>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</si>
  <si>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</si>
  <si>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</si>
  <si>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</si>
  <si>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</si>
  <si>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</si>
  <si>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</si>
  <si>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</si>
  <si>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</si>
  <si>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</si>
  <si>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</si>
  <si>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</si>
  <si>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</si>
  <si>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</si>
  <si>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</si>
  <si>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</si>
  <si>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</si>
  <si>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</si>
  <si>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</si>
  <si>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</si>
  <si>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</si>
  <si>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</si>
  <si>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</si>
  <si>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</si>
  <si>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</si>
  <si>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</si>
  <si>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</si>
  <si>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</si>
  <si>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</si>
  <si>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</si>
  <si>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</si>
  <si>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</si>
  <si>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</si>
  <si>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</si>
  <si>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</si>
  <si>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</si>
  <si>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</si>
  <si>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</si>
  <si>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</si>
  <si>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</si>
  <si>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</si>
  <si>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</si>
  <si>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ENERO 2023</t>
  </si>
  <si>
    <t>ENERO 2024</t>
  </si>
  <si>
    <t>SARAM, S.A. DE C.V.
Empresa Salvadoreña
ESTADO DE RESULTADO INTEGRAL
Por Los Ejercicios Finalizados al 31 Enero 2024 Y Diciembre de 2023                                                                     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</si>
</sst>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8" fontId="27" fillId="0" borderId="0" xfId="50" applyFont="1" applyAlignment="1">
      <alignment horizontal="right"/>
    </xf>
    <xf numFmtId="169" fontId="27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30" activePane="bottomLeft" state="frozen"/>
      <selection pane="topLeft" activeCell="A1" sqref="A1"/>
      <selection pane="bottomLeft" activeCell="K38" sqref="K38:K42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18" customHeight="1"/>
    <row r="7" ht="6" customHeight="1"/>
    <row r="8" spans="11:16" s="1" customFormat="1" ht="12.75" customHeight="1">
      <c r="K8" s="28" t="s">
        <v>82</v>
      </c>
      <c r="L8" s="100"/>
      <c r="M8" s="28" t="s">
        <v>81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21693545.120000005</v>
      </c>
      <c r="M10" s="18">
        <f>+M11+M17</f>
        <v>23479170.360000003</v>
      </c>
      <c r="O10" s="105">
        <f aca="true" t="shared" si="0" ref="O10:O21">+M10-K10</f>
        <v>1785625.2399999984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10705874.280000001</v>
      </c>
      <c r="M11" s="12">
        <f>SUM(M12:M16)</f>
        <v>12815464.68</v>
      </c>
      <c r="O11" s="108">
        <f t="shared" si="0"/>
        <v>2109590.3999999985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2184370.47</v>
      </c>
      <c r="L12" s="103"/>
      <c r="M12" s="31">
        <v>1232831.18</v>
      </c>
      <c r="N12" s="2"/>
      <c r="O12" s="31">
        <f t="shared" si="0"/>
        <v>-951539.2900000003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96320.67</v>
      </c>
      <c r="L13" s="103"/>
      <c r="M13" s="31">
        <v>556444.34</v>
      </c>
      <c r="N13" s="2"/>
      <c r="O13" s="31">
        <f t="shared" si="0"/>
        <v>460123.67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2707214.09</v>
      </c>
      <c r="L14" s="103"/>
      <c r="M14" s="31">
        <v>1903761.97</v>
      </c>
      <c r="N14" s="2"/>
      <c r="O14" s="31">
        <f t="shared" si="0"/>
        <v>-803452.1199999999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5309324.48</v>
      </c>
      <c r="L15" s="103"/>
      <c r="M15" s="31">
        <v>8718149.16</v>
      </c>
      <c r="N15" s="2"/>
      <c r="O15" s="31">
        <f t="shared" si="0"/>
        <v>3408824.6799999997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408644.57</v>
      </c>
      <c r="L16" s="103"/>
      <c r="M16" s="31">
        <v>404278.03</v>
      </c>
      <c r="N16" s="2"/>
      <c r="O16" s="31">
        <f t="shared" si="0"/>
        <v>-4366.539999999979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10987670.840000002</v>
      </c>
      <c r="M17" s="12">
        <f>SUM(M18:M21)</f>
        <v>10663705.680000003</v>
      </c>
      <c r="O17" s="108">
        <f t="shared" si="0"/>
        <v>-323965.1599999983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18825736</v>
      </c>
      <c r="L18" s="2"/>
      <c r="M18" s="31">
        <v>18426386.1</v>
      </c>
      <c r="N18" s="2"/>
      <c r="O18" s="107">
        <f t="shared" si="0"/>
        <v>-399349.8999999985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-8603146.809999999</v>
      </c>
      <c r="L19" s="2"/>
      <c r="M19" s="31">
        <v>-8041089.18</v>
      </c>
      <c r="N19" s="2"/>
      <c r="O19" s="107">
        <f t="shared" si="0"/>
        <v>562057.629999999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4133</v>
      </c>
      <c r="L20" s="2"/>
      <c r="M20" s="31">
        <v>7376.630000000005</v>
      </c>
      <c r="N20" s="2"/>
      <c r="O20" s="107">
        <f t="shared" si="0"/>
        <v>3243.6300000000047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760948.6500000001</v>
      </c>
      <c r="L21" s="2"/>
      <c r="M21" s="31">
        <v>271032.13</v>
      </c>
      <c r="N21" s="2"/>
      <c r="O21" s="107">
        <f t="shared" si="0"/>
        <v>-489916.52000000014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21693545.120000005</v>
      </c>
      <c r="M23" s="21">
        <f>+M10</f>
        <v>23479170.360000003</v>
      </c>
      <c r="O23" s="104">
        <f>+M23-K23</f>
        <v>1785625.2399999984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11623555.990000002</v>
      </c>
      <c r="M25" s="18">
        <f>+M26+M32</f>
        <v>15401264.5</v>
      </c>
      <c r="O25" s="105">
        <f>+M25-K25</f>
        <v>3777708.509999998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6568797.2</v>
      </c>
      <c r="M26" s="20">
        <f>SUM(M27:M31)</f>
        <v>9919421.46</v>
      </c>
      <c r="O26" s="106">
        <f>+M26-K26</f>
        <v>3350624.2600000007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3810989.66</v>
      </c>
      <c r="M27" s="31">
        <v>8150308.41</v>
      </c>
      <c r="O27" s="31">
        <f>+K27-M27</f>
        <v>-4339318.75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1495655.57</v>
      </c>
      <c r="M28" s="31">
        <v>1501552.1600000001</v>
      </c>
      <c r="O28" s="31">
        <f>+K28-M28</f>
        <v>-5896.590000000084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71219.72</v>
      </c>
      <c r="M29" s="31">
        <v>62738.46000000001</v>
      </c>
      <c r="O29" s="31">
        <f>+K29-M29</f>
        <v>8481.259999999995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1190932.25</v>
      </c>
      <c r="M30" s="31">
        <v>204639.1</v>
      </c>
      <c r="O30" s="31">
        <f>+K30-M30</f>
        <v>986293.15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31">
        <v>0</v>
      </c>
      <c r="M31" s="31">
        <v>183.33</v>
      </c>
      <c r="O31" s="31">
        <f>+K31-M31</f>
        <v>-183.33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5054758.790000001</v>
      </c>
      <c r="M32" s="19">
        <f>SUM(M33:M34)</f>
        <v>5481843.04</v>
      </c>
      <c r="O32" s="106">
        <f>+M32-K32</f>
        <v>427084.24999999907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4880043.380000001</v>
      </c>
      <c r="M33" s="31">
        <v>5307127.63</v>
      </c>
      <c r="O33" s="31">
        <f>+K33-M33</f>
        <v>-427084.24999999907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10069989.13</v>
      </c>
      <c r="M36" s="18">
        <f>+M37</f>
        <v>8077905.859999999</v>
      </c>
      <c r="O36" s="105">
        <f>+M36-K36</f>
        <v>-1992083.2700000014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10069989.13</v>
      </c>
      <c r="M37" s="10">
        <f>SUM(M38:N42)</f>
        <v>8077905.859999999</v>
      </c>
      <c r="O37" s="106">
        <f>+M37-K37</f>
        <v>-1992083.2700000014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6300000</v>
      </c>
      <c r="M38" s="31">
        <v>3150000</v>
      </c>
      <c r="O38" s="31">
        <f>+K38-M38</f>
        <v>3150000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864224.15</v>
      </c>
      <c r="M39" s="31">
        <v>630000</v>
      </c>
      <c r="O39" s="31">
        <f>+K39-M39</f>
        <v>234224.15000000002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2156588.02</v>
      </c>
      <c r="M40" s="31">
        <v>3677124</v>
      </c>
      <c r="O40" s="31">
        <f>+K40-M40</f>
        <v>-1520535.98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433169.04000000004</v>
      </c>
      <c r="M41" s="92">
        <v>304773.93999999994</v>
      </c>
      <c r="O41" s="31">
        <f>+K41-M41</f>
        <v>128395.1000000001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21693545.120000005</v>
      </c>
      <c r="M44" s="7">
        <f>+M25+M36</f>
        <v>23479170.36</v>
      </c>
      <c r="O44" s="104">
        <f>+M44-K44</f>
        <v>1785625.2399999946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2" t="s">
        <v>53</v>
      </c>
      <c r="E49" s="112"/>
      <c r="F49" s="112"/>
      <c r="G49" s="112"/>
      <c r="H49" s="112"/>
      <c r="I49" s="112"/>
      <c r="J49" s="34"/>
      <c r="K49" s="112" t="s">
        <v>54</v>
      </c>
      <c r="L49" s="112"/>
      <c r="M49" s="112"/>
      <c r="N49" s="112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6" t="s">
        <v>83</v>
      </c>
      <c r="C3" s="116"/>
      <c r="D3" s="116"/>
      <c r="E3" s="116"/>
      <c r="F3" s="11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2024</v>
      </c>
      <c r="E5" s="44"/>
      <c r="F5" s="43">
        <v>2023</v>
      </c>
    </row>
    <row r="6" spans="1:8" ht="12.75">
      <c r="A6" s="47" t="s">
        <v>55</v>
      </c>
      <c r="G6" s="50"/>
      <c r="H6" s="50">
        <f>+D8-F8</f>
        <v>-50980502.74</v>
      </c>
    </row>
    <row r="7" ht="12.75">
      <c r="A7" s="47"/>
    </row>
    <row r="8" spans="2:256" ht="12.75">
      <c r="B8" s="47" t="s">
        <v>56</v>
      </c>
      <c r="C8" s="51"/>
      <c r="D8" s="50">
        <v>4963663.18</v>
      </c>
      <c r="E8" s="51"/>
      <c r="F8" s="50">
        <v>55944165.92</v>
      </c>
      <c r="G8" s="52"/>
      <c r="H8" s="52">
        <f>+D10-F10</f>
        <v>-42612779.199999996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4045847.81</v>
      </c>
      <c r="E10" s="60"/>
      <c r="F10" s="52">
        <v>46658627.01</v>
      </c>
      <c r="G10" s="61"/>
      <c r="H10" s="61">
        <f>+D12-F12</f>
        <v>-8367723.540000005</v>
      </c>
    </row>
    <row r="11" spans="1:6" ht="12.75">
      <c r="A11" s="62" t="s">
        <v>57</v>
      </c>
      <c r="B11" s="62"/>
      <c r="C11" s="63"/>
      <c r="D11" s="109"/>
      <c r="E11" s="110"/>
      <c r="F11" s="109"/>
    </row>
    <row r="12" spans="1:256" ht="13.5" thickBot="1">
      <c r="A12" s="64" t="s">
        <v>57</v>
      </c>
      <c r="B12" s="65" t="s">
        <v>59</v>
      </c>
      <c r="D12" s="66">
        <f>+D8-D10</f>
        <v>917815.3699999996</v>
      </c>
      <c r="F12" s="66">
        <f>+F8-F10</f>
        <v>9285538.910000004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-231238.91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-296677.18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24041.03</v>
      </c>
      <c r="E16" s="74"/>
      <c r="F16" s="72">
        <v>255279.94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26543.76</v>
      </c>
      <c r="E17" s="51"/>
      <c r="F17" s="50">
        <v>323220.94</v>
      </c>
      <c r="G17" s="67"/>
      <c r="H17" s="67">
        <f t="shared" si="0"/>
        <v>-1771547.9100000001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8351.09</v>
      </c>
      <c r="E18" s="51"/>
      <c r="F18" s="50">
        <v>97463.81</v>
      </c>
      <c r="G18" s="67"/>
      <c r="H18" s="67">
        <f t="shared" si="0"/>
        <v>-275468.38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166285.15</v>
      </c>
      <c r="E19" s="51"/>
      <c r="F19" s="50">
        <v>1937833.06</v>
      </c>
      <c r="G19" s="67"/>
      <c r="H19" s="67">
        <f t="shared" si="0"/>
        <v>-1240325.5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20737.02</v>
      </c>
      <c r="E20" s="51"/>
      <c r="F20" s="50">
        <v>296205.4</v>
      </c>
      <c r="G20" s="67"/>
      <c r="H20" s="67">
        <f t="shared" si="0"/>
        <v>-823671.1499999999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110885.1</v>
      </c>
      <c r="E21" s="51"/>
      <c r="F21" s="50">
        <v>1351210.6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77716.18</v>
      </c>
      <c r="E22" s="51"/>
      <c r="F22" s="50">
        <v>901387.33</v>
      </c>
      <c r="G22" s="61"/>
      <c r="H22" s="61">
        <f t="shared" si="0"/>
        <v>-4728041.75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434559.32999999996</v>
      </c>
      <c r="F24" s="66">
        <f>SUM(F16:F23)</f>
        <v>5162601.08</v>
      </c>
    </row>
    <row r="25" spans="1:8" ht="12.75">
      <c r="A25" s="62"/>
      <c r="B25" s="62"/>
      <c r="C25" s="63"/>
      <c r="D25" s="109"/>
      <c r="E25" s="110"/>
      <c r="F25" s="109"/>
      <c r="G25" s="78"/>
      <c r="H25" s="78">
        <f>+D26-F26</f>
        <v>-3639681.790000004</v>
      </c>
    </row>
    <row r="26" spans="2:8" ht="12.75">
      <c r="B26" s="79" t="s">
        <v>68</v>
      </c>
      <c r="C26" s="74"/>
      <c r="D26" s="72">
        <f>+D12-D24</f>
        <v>483256.0399999997</v>
      </c>
      <c r="E26" s="74"/>
      <c r="F26" s="72">
        <f>+F12-F24</f>
        <v>4122937.830000004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-649984.25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49441.33</v>
      </c>
      <c r="E30" s="74"/>
      <c r="F30" s="111">
        <v>699425.58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645.67</v>
      </c>
      <c r="E31" s="74"/>
      <c r="F31" s="111">
        <v>77453.03</v>
      </c>
      <c r="G31" s="78"/>
      <c r="H31" s="78">
        <f t="shared" si="1"/>
        <v>-2912890.1800000044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433169.0399999997</v>
      </c>
      <c r="E33" s="74"/>
      <c r="F33" s="83">
        <f>+F26-F30-F31</f>
        <v>3346059.220000004</v>
      </c>
      <c r="G33" s="78"/>
      <c r="H33" s="78">
        <f>+D35-F35</f>
        <v>-234224.15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234224.15</v>
      </c>
      <c r="G35" s="78"/>
      <c r="H35" s="78">
        <f t="shared" si="1"/>
        <v>-2678666.0300000045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433169.0399999997</v>
      </c>
      <c r="E37" s="74"/>
      <c r="F37" s="83">
        <f>+F33-F35</f>
        <v>3111835.070000004</v>
      </c>
      <c r="G37" s="78"/>
      <c r="H37" s="78">
        <f>+D39-F39</f>
        <v>-957371.05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957371.05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433169.0399999997</v>
      </c>
      <c r="E41" s="88"/>
      <c r="F41" s="89">
        <f>+F37-F39</f>
        <v>2154464.020000004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4" t="s">
        <v>79</v>
      </c>
      <c r="E46" s="114"/>
      <c r="F46" s="114"/>
    </row>
    <row r="47" spans="2:6" ht="12.75">
      <c r="B47" s="96" t="s">
        <v>77</v>
      </c>
      <c r="D47" s="115" t="s">
        <v>80</v>
      </c>
      <c r="E47" s="115"/>
      <c r="F47" s="115"/>
    </row>
  </sheetData>
  <sheetProtection/>
  <mergeCells count="3">
    <mergeCell ref="D46:F46"/>
    <mergeCell ref="D47:F47"/>
    <mergeCell ref="B3:F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Perez</cp:lastModifiedBy>
  <cp:lastPrinted>2024-02-28T23:00:02Z</cp:lastPrinted>
  <dcterms:created xsi:type="dcterms:W3CDTF">2019-04-29T15:21:29Z</dcterms:created>
  <dcterms:modified xsi:type="dcterms:W3CDTF">2024-02-28T23:00:23Z</dcterms:modified>
  <cp:category/>
  <cp:version/>
  <cp:contentType/>
  <cp:contentStatus/>
</cp:coreProperties>
</file>